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105" windowWidth="12120" windowHeight="8325" tabRatio="974" firstSheet="2" activeTab="14"/>
  </bookViews>
  <sheets>
    <sheet name="Εσπα Λεσβου" sheetId="29" state="hidden" r:id="rId1"/>
    <sheet name="Συνολα" sheetId="41" state="hidden" r:id="rId2"/>
    <sheet name="ΑΓΙΑΣΟΣ" sheetId="6" r:id="rId3"/>
    <sheet name="ΓΕΡΑ" sheetId="7" r:id="rId4"/>
    <sheet name="ΕΡΕΣΟΣ-ΑΝΤΙΣΣΑ" sheetId="8" r:id="rId5"/>
    <sheet name="ΕΥΕΡΓΕΤΟΥΛΑΣ" sheetId="9" r:id="rId6"/>
    <sheet name="ΘΕΡΜΗ" sheetId="13" r:id="rId7"/>
    <sheet name="ΚΑΛΛΟΝΗ" sheetId="10" r:id="rId8"/>
    <sheet name="ΜΑΝΤΑΜΑΔΟΣ" sheetId="15" r:id="rId9"/>
    <sheet name="ΜΗΘΥΜΝΑ" sheetId="16" r:id="rId10"/>
    <sheet name="ΜΥΤΙΛΗΝΗ" sheetId="40" r:id="rId11"/>
    <sheet name="ΠΕΤΡΑ" sheetId="18" r:id="rId12"/>
    <sheet name="ΠΛΩΜΑΡΙ" sheetId="19" r:id="rId13"/>
    <sheet name="ΠΟΛΙΧΝΙΤΟΣ" sheetId="20" r:id="rId14"/>
    <sheet name="ΔΗΜΟΣ ΜΥΤΙΛΗΝΗΣ" sheetId="35" r:id="rId15"/>
    <sheet name="ΠΡΟΣ ΕΓΓΡΑΦΗ ΣΤΟΝ ΠΡΟΫΠΟΛΟΓΙΣΜΟ" sheetId="51" r:id="rId16"/>
    <sheet name="ΝΠΔΔ ΚΟΙΝ.ΠΡΟΣΤ.ΑΛΛΗΛ." sheetId="44" r:id="rId17"/>
    <sheet name="ΝΠΔΔ ΠΟΛΙΤ.ΑΘΛΗΤ." sheetId="47" r:id="rId18"/>
    <sheet name="ΑΝΑΚΕΦΑΛΑΙΩΣΗ" sheetId="45" r:id="rId19"/>
    <sheet name="ΕΜΠΡΟΣΘΟΦΥΛΛΟ" sheetId="46" r:id="rId20"/>
    <sheet name="Φύλλο1" sheetId="32" state="hidden" r:id="rId21"/>
    <sheet name="ΕΝΕΡΓΕΙΕΣ ΛΟΓΩ ΦΠΑ" sheetId="31" state="hidden" r:id="rId22"/>
    <sheet name="ΝΕΕΣ ΕΝΕΡΓΕΙΕΣ " sheetId="38" state="hidden" r:id="rId23"/>
    <sheet name="Συνολα ποσων ανα Ενοτητα" sheetId="39" state="hidden" r:id="rId24"/>
    <sheet name="ΝΕΑ ΠΥ 2409" sheetId="36" state="hidden" r:id="rId25"/>
    <sheet name="Φύλλο2" sheetId="48" r:id="rId26"/>
  </sheets>
  <definedNames>
    <definedName name="_Hlk51334839" localSheetId="15">'ΠΡΟΣ ΕΓΓΡΑΦΗ ΣΤΟΝ ΠΡΟΫΠΟΛΟΓΙΣΜΟ'!$B$6</definedName>
    <definedName name="_xlnm.Print_Area" localSheetId="2">ΑΓΙΑΣΟΣ!$A$1:$Z$15</definedName>
    <definedName name="_xlnm.Print_Area" localSheetId="18">ΑΝΑΚΕΦΑΛΑΙΩΣΗ!#REF!</definedName>
    <definedName name="_xlnm.Print_Area" localSheetId="3">ΓΕΡΑ!$A$1:$AA$27</definedName>
    <definedName name="_xlnm.Print_Area" localSheetId="14">'ΔΗΜΟΣ ΜΥΤΙΛΗΝΗΣ'!$A$1:$AC$84</definedName>
    <definedName name="_xlnm.Print_Area" localSheetId="21">'ΕΝΕΡΓΕΙΕΣ ΛΟΓΩ ΦΠΑ'!$A$1:$U$121</definedName>
    <definedName name="_xlnm.Print_Area" localSheetId="4">'ΕΡΕΣΟΣ-ΑΝΤΙΣΣΑ'!$A$1:$Z$14</definedName>
    <definedName name="_xlnm.Print_Area" localSheetId="5">ΕΥΕΡΓΕΤΟΥΛΑΣ!$A$1:$Z$15</definedName>
    <definedName name="_xlnm.Print_Area" localSheetId="6">ΘΕΡΜΗ!$A$1:$AL$17</definedName>
    <definedName name="_xlnm.Print_Area" localSheetId="7">ΚΑΛΛΟΝΗ!$A$1:$AC$21</definedName>
    <definedName name="_xlnm.Print_Area" localSheetId="8">ΜΑΝΤΑΜΑΔΟΣ!$A$1:$AF$9</definedName>
    <definedName name="_xlnm.Print_Area" localSheetId="9">ΜΗΘΥΜΝΑ!$A$1:$AC$7</definedName>
    <definedName name="_xlnm.Print_Area" localSheetId="10">ΜΥΤΙΛΗΝΗ!$A$1:$AC$79</definedName>
    <definedName name="_xlnm.Print_Area" localSheetId="24">'ΝΕΑ ΠΥ 2409'!$A$1:$G$34</definedName>
    <definedName name="_xlnm.Print_Area" localSheetId="22">'ΝΕΕΣ ΕΝΕΡΓΕΙΕΣ '!$A$1:$V$81</definedName>
    <definedName name="_xlnm.Print_Area" localSheetId="16">'ΝΠΔΔ ΚΟΙΝ.ΠΡΟΣΤ.ΑΛΛΗΛ.'!$A$1:$AJ$21</definedName>
    <definedName name="_xlnm.Print_Area" localSheetId="17">'ΝΠΔΔ ΠΟΛΙΤ.ΑΘΛΗΤ.'!$A$1:$AJ$5</definedName>
    <definedName name="_xlnm.Print_Area" localSheetId="11">ΠΕΤΡΑ!$A$1:$AC$11</definedName>
    <definedName name="_xlnm.Print_Area" localSheetId="12">ΠΛΩΜΑΡΙ!$A$1:$AC$28</definedName>
    <definedName name="_xlnm.Print_Area" localSheetId="13">ΠΟΛΙΧΝΙΤΟΣ!$A$1:$Z$9</definedName>
    <definedName name="_xlnm.Print_Area" localSheetId="15">'ΠΡΟΣ ΕΓΓΡΑΦΗ ΣΤΟΝ ΠΡΟΫΠΟΛΟΓΙΣΜΟ'!$A$1:$AC$14</definedName>
    <definedName name="_xlnm.Print_Area" localSheetId="23">'Συνολα ποσων ανα Ενοτητα'!$A$1:$F$61</definedName>
    <definedName name="_xlnm.Print_Area" localSheetId="20">Φύλλο1!$A$1:$E$132</definedName>
    <definedName name="_xlnm.Print_Titles" localSheetId="2">ΑΓΙΑΣΟΣ!$1:$1</definedName>
    <definedName name="_xlnm.Print_Titles" localSheetId="18">ΑΝΑΚΕΦΑΛΑΙΩΣΗ!#REF!</definedName>
    <definedName name="_xlnm.Print_Titles" localSheetId="3">ΓΕΡΑ!#REF!</definedName>
    <definedName name="_xlnm.Print_Titles" localSheetId="4">'ΕΡΕΣΟΣ-ΑΝΤΙΣΣΑ'!#REF!</definedName>
    <definedName name="_xlnm.Print_Titles" localSheetId="5">ΕΥΕΡΓΕΤΟΥΛΑΣ!#REF!</definedName>
    <definedName name="_xlnm.Print_Titles" localSheetId="6">ΘΕΡΜΗ!#REF!</definedName>
    <definedName name="_xlnm.Print_Titles" localSheetId="7">ΚΑΛΛΟΝΗ!#REF!</definedName>
    <definedName name="_xlnm.Print_Titles" localSheetId="8">ΜΑΝΤΑΜΑΔΟΣ!#REF!</definedName>
    <definedName name="_xlnm.Print_Titles" localSheetId="9">ΜΗΘΥΜΝΑ!#REF!</definedName>
    <definedName name="_xlnm.Print_Titles" localSheetId="17">'ΝΠΔΔ ΠΟΛΙΤ.ΑΘΛΗΤ.'!#REF!</definedName>
    <definedName name="_xlnm.Print_Titles" localSheetId="11">ΠΕΤΡΑ!#REF!</definedName>
    <definedName name="_xlnm.Print_Titles" localSheetId="12">ΠΛΩΜΑΡΙ!#REF!</definedName>
    <definedName name="_xlnm.Print_Titles" localSheetId="13">ΠΟΛΙΧΝΙΤΟΣ!#REF!</definedName>
  </definedNames>
  <calcPr calcId="125725"/>
</workbook>
</file>

<file path=xl/calcChain.xml><?xml version="1.0" encoding="utf-8"?>
<calcChain xmlns="http://schemas.openxmlformats.org/spreadsheetml/2006/main">
  <c r="F57" i="51"/>
  <c r="E57"/>
  <c r="E83" i="35"/>
  <c r="F83"/>
  <c r="E78" i="40"/>
  <c r="F78"/>
  <c r="E8" i="20"/>
  <c r="F8"/>
  <c r="E10" i="40"/>
  <c r="E70" s="1"/>
  <c r="F10"/>
  <c r="F70" s="1"/>
  <c r="E9" i="15"/>
  <c r="F9"/>
  <c r="E10" i="13"/>
  <c r="F10"/>
  <c r="E14" i="9"/>
  <c r="F14"/>
  <c r="E8"/>
  <c r="F8"/>
  <c r="E14" i="8"/>
  <c r="F14"/>
  <c r="E21" i="7"/>
  <c r="F21"/>
  <c r="F53" i="35"/>
  <c r="AE33"/>
  <c r="F84" l="1"/>
  <c r="F10" i="6"/>
  <c r="E10"/>
  <c r="F27" i="19"/>
  <c r="E27"/>
  <c r="E5" i="47"/>
  <c r="F16" i="13"/>
  <c r="E16"/>
  <c r="F25" i="7"/>
  <c r="F26" s="1"/>
  <c r="E25"/>
  <c r="E21" i="44"/>
  <c r="E26" i="7" l="1"/>
  <c r="E53" i="35"/>
  <c r="E84" s="1"/>
  <c r="E20" i="19"/>
  <c r="E28" s="1"/>
  <c r="E10" i="18" l="1"/>
  <c r="F79" i="40"/>
  <c r="E79"/>
  <c r="E20" i="10"/>
  <c r="F17" i="13"/>
  <c r="E17"/>
  <c r="E15" i="9"/>
  <c r="F14" i="6" l="1"/>
  <c r="F19" i="45" s="1"/>
  <c r="E14" i="6"/>
  <c r="D19" i="45" s="1"/>
  <c r="D18"/>
  <c r="C75" i="41"/>
  <c r="B75"/>
  <c r="C74"/>
  <c r="C76" s="1"/>
  <c r="B74"/>
  <c r="B76" s="1"/>
  <c r="C69"/>
  <c r="C77" s="1"/>
  <c r="B69"/>
  <c r="B77" s="1"/>
  <c r="C64"/>
  <c r="B64"/>
  <c r="C59"/>
  <c r="B59"/>
  <c r="C54"/>
  <c r="B54"/>
  <c r="C49"/>
  <c r="B49"/>
  <c r="C44"/>
  <c r="B44"/>
  <c r="C39"/>
  <c r="B39"/>
  <c r="F20" i="10"/>
  <c r="C34" i="41"/>
  <c r="B34"/>
  <c r="C29"/>
  <c r="B29"/>
  <c r="C24"/>
  <c r="B24"/>
  <c r="C19"/>
  <c r="B19"/>
  <c r="C14"/>
  <c r="B14"/>
  <c r="C9"/>
  <c r="B9"/>
  <c r="C4"/>
  <c r="B4"/>
  <c r="E15" i="6" l="1"/>
  <c r="D20" i="45"/>
  <c r="F15" i="6"/>
  <c r="F20" i="19" l="1"/>
  <c r="F28" s="1"/>
  <c r="F10" i="18"/>
  <c r="F15" i="9" l="1"/>
  <c r="F18" i="45"/>
  <c r="F20" s="1"/>
  <c r="C60" i="39"/>
  <c r="F20"/>
  <c r="C56" i="38"/>
  <c r="C79" l="1"/>
  <c r="C10"/>
  <c r="F60" i="39"/>
  <c r="F59"/>
  <c r="C59"/>
  <c r="C61" s="1"/>
  <c r="F170"/>
  <c r="F168"/>
  <c r="F166"/>
  <c r="F56"/>
  <c r="C56"/>
  <c r="F52"/>
  <c r="C52"/>
  <c r="F48"/>
  <c r="C48"/>
  <c r="F44"/>
  <c r="C44"/>
  <c r="F40"/>
  <c r="C40"/>
  <c r="F36"/>
  <c r="C36"/>
  <c r="F32"/>
  <c r="C32"/>
  <c r="F28"/>
  <c r="C28"/>
  <c r="F24"/>
  <c r="C24"/>
  <c r="C20"/>
  <c r="F16"/>
  <c r="C16"/>
  <c r="F12"/>
  <c r="C12"/>
  <c r="F8"/>
  <c r="C8"/>
  <c r="F4"/>
  <c r="C4"/>
  <c r="F61" l="1"/>
  <c r="C67" i="38"/>
  <c r="C63"/>
  <c r="C46"/>
  <c r="C41"/>
  <c r="C37"/>
  <c r="C31"/>
  <c r="C25"/>
  <c r="C22"/>
  <c r="C15"/>
  <c r="C7"/>
  <c r="C81" s="1"/>
  <c r="J4" i="36" l="1"/>
  <c r="J5" s="1"/>
  <c r="I6"/>
  <c r="L8" l="1"/>
  <c r="J7"/>
  <c r="C24" i="32"/>
  <c r="C132"/>
  <c r="C108"/>
  <c r="C80"/>
  <c r="C64"/>
  <c r="C49"/>
  <c r="C8"/>
  <c r="AC45" i="19"/>
  <c r="T69" i="31"/>
  <c r="T71"/>
  <c r="T88"/>
  <c r="T99"/>
  <c r="C8" i="29"/>
  <c r="C19"/>
  <c r="C27"/>
  <c r="C25" s="1"/>
  <c r="C31"/>
  <c r="C35"/>
  <c r="C44"/>
  <c r="C54"/>
  <c r="C74"/>
  <c r="C84"/>
  <c r="L88"/>
  <c r="C94"/>
  <c r="C97"/>
  <c r="C104"/>
  <c r="C108"/>
  <c r="C128"/>
  <c r="C135"/>
  <c r="C141"/>
  <c r="C146"/>
  <c r="C155"/>
  <c r="C162"/>
</calcChain>
</file>

<file path=xl/sharedStrings.xml><?xml version="1.0" encoding="utf-8"?>
<sst xmlns="http://schemas.openxmlformats.org/spreadsheetml/2006/main" count="6562" uniqueCount="2848">
  <si>
    <t>Μελέτη κατασκευής γέφυρας ποταμού Τσιχλιώντας Δ.Δ.Ερεσού</t>
  </si>
  <si>
    <t>Παπαχριστοφόρου Ανδρέας</t>
  </si>
  <si>
    <t>Παναγόπουλος Διονύσης</t>
  </si>
  <si>
    <t>Καραγιάννη Αναστασία</t>
  </si>
  <si>
    <t>Κανέλλος Παναγιώτης</t>
  </si>
  <si>
    <t>Ταμβακέλλη Βάσω / Χάφτα Γιούλη</t>
  </si>
  <si>
    <t>Αραμπατζή Κατερίνα / Πιαλέ Μαρία</t>
  </si>
  <si>
    <t>Περγάμαλης Νίκος</t>
  </si>
  <si>
    <t>Τσουπή Κασσάνδρα</t>
  </si>
  <si>
    <t>Συριανού Κωνσταντίνα</t>
  </si>
  <si>
    <t>Χάφτα Γιούλη</t>
  </si>
  <si>
    <t>Πέρρος Μιχάλης</t>
  </si>
  <si>
    <t>Αναστασίου Νίκος</t>
  </si>
  <si>
    <t>Υλοποίηση</t>
  </si>
  <si>
    <t>30.7333.0016</t>
  </si>
  <si>
    <t>Οικονόμου Μαρία</t>
  </si>
  <si>
    <t>25.7312.0002</t>
  </si>
  <si>
    <t>Γ.ΜΠΛΕΤΣΑ   (Δ/ΝΣΗ ΚΑΘΑΡΙΟΤΗΤΑΣ</t>
  </si>
  <si>
    <t>ΩΡΙΜΑΝΣΗ</t>
  </si>
  <si>
    <t>Ν.Περγάμαλης</t>
  </si>
  <si>
    <t>Μελέτη Η/Μ ανάπλασης πλατ.Πλωμαρίου</t>
  </si>
  <si>
    <t>Μελέτη Η/Μ εγκαταστάσεων πάρκου Πλωμαρίου</t>
  </si>
  <si>
    <t xml:space="preserve"> Πληρώνεται από το Περιφερειακό Ταμείο Λέσβου</t>
  </si>
  <si>
    <t>Ολοκλ. Φυσ. Αντικ.δεν έχει κοπεί τιμ/γιο εως 10.9.14</t>
  </si>
  <si>
    <t xml:space="preserve">ΠΑΡΑΛΗΦΘΕΝ. ΕΚΚΡΕΜΕΙ ΠΛΗΡΩΜΗ ΤΟΚΩΝ ΥΠΕΡΗΜΕΡΙΑΣ </t>
  </si>
  <si>
    <t>Αποπεράτωση οικίσμου WC και εκτέλεση λοιπών εργασών στο Γυμνάσιο Άντισσας</t>
  </si>
  <si>
    <t xml:space="preserve">ΣΑΤΑ </t>
  </si>
  <si>
    <t xml:space="preserve">Κατασκευή τοιχίου αντιστήριξης και αποκατάσταση δρόμου προς Χίδηρα </t>
  </si>
  <si>
    <t>Κατασκευή τριών εσχαρών στην περιοχή Σκαμιούδα της Δ.Κ. 'Αντισσας</t>
  </si>
  <si>
    <t>30.6474.0001</t>
  </si>
  <si>
    <t xml:space="preserve">Επέκταση και επισκευή οστεοφυλακίου στο νεκροταφείο Κεραμίου </t>
  </si>
  <si>
    <t>45.7326.0004</t>
  </si>
  <si>
    <t xml:space="preserve">Αντιμετώπιση πτώσης βράχων στον οικισμό Μήθυμνας </t>
  </si>
  <si>
    <t xml:space="preserve">Τσιμεντόστρωση τμήματος δρόμου Αγ. Δημητρίου (Λεπετύμνου) </t>
  </si>
  <si>
    <t>Πλακόστρωση οδού Κομνηνάκη</t>
  </si>
  <si>
    <t>ΕΚΠΟΝΗΣΗ ΜΕΛΕΤΗΣ ΜΕ ΤΙΤΛΟ ΕΚΣΥΧΡΟΝΙΣΜΟΣ - ΒΕΛΤΙΩΣΗ ΑΡΔΕΥΤΙΚΟΥ ΔΙΚΤΥΟΥ ΠΑΡΑΚΟΙΛΩΝ</t>
  </si>
  <si>
    <t>30.7336.0001</t>
  </si>
  <si>
    <t>Εργασίες στο γήπεδο Παναγιούδας</t>
  </si>
  <si>
    <t>Αντικατάσταση κουφωμάτων και εργασίες διαμόρφωσης για την στέγαση του αγροτικού ιατρείου στο πρώην δημοτικό Σχολείο της Τ.Κ. Κώμης</t>
  </si>
  <si>
    <t xml:space="preserve">ΜΕΛΕΤΗ ΜΟΝΑΔΩΝ ΕΠΕΞΕΡΓΑΣΙΑΣ ΛΥΜΑΤΩΝ Δ.Δ ΣΚΑΛΟΧΩΡΙΟΥ, ΦΙΛΙΑΣ ΑΝΕΜΟΤΙΑΣ ΠΑΡΑΚΟΙΛΩΝ ΚΑΙ ΑΓΡΑΣ </t>
  </si>
  <si>
    <t>Εργο</t>
  </si>
  <si>
    <t>Αναδιάταξη χώρων στο ισόγειο του Δημοτικού Σχολείου Σκαλοχωρίου και αντικατάσταση κουφώματων</t>
  </si>
  <si>
    <t>Κατασκευή πέργκολας από το καφενείο Κατσιάνου έως το καφενείο Αγριτέλλη εντός του οικισμού των Παμφίλων</t>
  </si>
  <si>
    <t xml:space="preserve">Κατασκευή τοιχίου αντιστήριξης στη θέση Γεράνια της Τ. Κ. Αγίας Μαρίνης </t>
  </si>
  <si>
    <t>Αναμενοινται οδηγιες</t>
  </si>
  <si>
    <t>Μπορει να γινει διαλυση</t>
  </si>
  <si>
    <t>ΜΕΛΕΤΗ ΜΕΤΑΦΟΡΑΣ ΕΠΕΞΕΡΓΑΣΙΑΣ ΚΑΙ ΔΙΑΘΕΣΗΣ ΛΥΜΑΤΩΝ ΤΩΝ ΟΙΚΙΣΜΩΝ ΠΗΓΗΣ ΚΑΙ ΚΩΜΗΣ ΤΟΥ Δήμου Λ. ΘΕΡΜΗΣ</t>
  </si>
  <si>
    <t xml:space="preserve">Ταμβακέλλη Βάσω </t>
  </si>
  <si>
    <t>ΠΗΓΗ ΧΡΗΜΑΤΟΔΟΤΗΣΗΣ</t>
  </si>
  <si>
    <t>ΑΓΙΑ ΠΑΡΑΣΚΕΥΗ</t>
  </si>
  <si>
    <t>Μελέτη "Αποχέτευση και διάθεση λυμάτων Δήμου Αγιάσου"</t>
  </si>
  <si>
    <t>Μελέτη αλιευτικού καταφυγίου τουριστικών σκαφών Δήμου Πέτρας</t>
  </si>
  <si>
    <t>Βαθρακούλης Χρήστος</t>
  </si>
  <si>
    <t>Εκτελούμενο</t>
  </si>
  <si>
    <t>ΠΙΑΛΛΕ ΜΑΡΙΑ, ΤΑΜΒΑΚΕΛΛΗ ΒΑΣΩ</t>
  </si>
  <si>
    <t>Μελέτη φωτισμού κεντρικής πλατείας Πλωμαρίου</t>
  </si>
  <si>
    <t>Μελέτη φωτισμού πάρκου Πλωμαρίου</t>
  </si>
  <si>
    <t>Μελέτη διαχείρισης υγρών αστικών αποβλήτων υδροδ. Και διευθ.ομβρίων υδάτων στη Νότια περ. του Δήμου Μυτιλήνης</t>
  </si>
  <si>
    <t>25.7412.0001</t>
  </si>
  <si>
    <t>30.7412.0001</t>
  </si>
  <si>
    <t>Μελέτη σύνταξης κτηματ.διαγρ.τροπ.Β' φάσης αναθ.πολεοδ.μελ.οικ.Χάλικα και πράξεις εφαρμογής</t>
  </si>
  <si>
    <t>40.7412.0001</t>
  </si>
  <si>
    <t>Μελέτη αποτύπωσης-κτηματογράφησης-πολεοδόμησης πράξης εφαρμογής οικ.Βαρειάς-Ακρωτηρίου</t>
  </si>
  <si>
    <t>40.7412.0002</t>
  </si>
  <si>
    <t>30.7326.0006</t>
  </si>
  <si>
    <t>Τσιμεντοστρώσεις οδών του εσωτερικού οδικού δίκτυου της Δ.Ε. Καλλονής (Καλλονής, Παρακοίλων και Σκαλοχωρίου)</t>
  </si>
  <si>
    <t>αγορά</t>
  </si>
  <si>
    <t>Κατασκεύη πλακοσκέπους στην ΤΚ. Σταύρου</t>
  </si>
  <si>
    <t>30.7333.0009</t>
  </si>
  <si>
    <t>Συμπληρωματικές εργασίες στο χώρο στάθμευσης της Τ.Κ. Πύργων Θερμής</t>
  </si>
  <si>
    <t>Στεργιόπουλος Ιωάννης</t>
  </si>
  <si>
    <t>25.7412.0002</t>
  </si>
  <si>
    <t>ΟΣΚ 30000,00 / ΣΑΤΑ 10000,00</t>
  </si>
  <si>
    <t>30.7311.0003</t>
  </si>
  <si>
    <t>ΔΙΚΤΥΟ ΥΔΡΕΥΣΗΣ ΥΨΗΛΟΜΕΤΩΠΟΥ</t>
  </si>
  <si>
    <t>Πολιτική Προστασία</t>
  </si>
  <si>
    <t>30.7322.0001</t>
  </si>
  <si>
    <t>ΜΕΛΕΤΗ ΚΑΤΑΣΚΕΥΗ ΛΙΜΕΝΟΣ ΑΛΙΕΥΤΙΚΩΝ ΣΚΑΦΩΝ ΚΑΙ ΔΙΑΜΟΡΦΩΣΗ ΧΕΡΣΑΙΟΥ ΧΩΡΟΥ ΣΤΗ ΣΚΑΛΑ ΜΙΣΤΕΓΝΩΝ ΟΡΙΣΤΙΚΗ ΥΔΡΑΥΛΙΚΗ ΜΕΛΕΤΗ</t>
  </si>
  <si>
    <t>Υδροδότηση οικισμού Μεγάλης Λίμνης του Δήμου Αγιάσου (Υδραυλική και Περιβαλλοντική)</t>
  </si>
  <si>
    <t>Κατασκευή Κτιρίου Βιβλιοθήκης Κ2 και βοηθητικών χώρων Δ.Ευεργέτουλα Ν.Λέσβου.</t>
  </si>
  <si>
    <t>30.7322.0002</t>
  </si>
  <si>
    <t>30.7412.0006</t>
  </si>
  <si>
    <t>30.7326.0009</t>
  </si>
  <si>
    <t>30.7112.0001</t>
  </si>
  <si>
    <t>Επισκευή Αθανασίαδειου Καφενείου στη Δημοτική Κοινότητα Πλωμαρίου</t>
  </si>
  <si>
    <t>πιθανόν προς διάλυση λόγω μη εξασφάλισης εγκρίσεων</t>
  </si>
  <si>
    <t>30.7323.0019</t>
  </si>
  <si>
    <t>30.7331.0014</t>
  </si>
  <si>
    <t>30.7311.0004</t>
  </si>
  <si>
    <t>ΥΠ.ΑΝ.ΑΝΤ.ΥΠΟΔ.ΜΕΤ &amp; ΔΙΚ.</t>
  </si>
  <si>
    <t>Γ.Γ. Αιγαίου</t>
  </si>
  <si>
    <t>Δ. Ε. ΚΑΛΛΟΝΗΣ</t>
  </si>
  <si>
    <t>Δ. Ε. ΜΑΝΤΑΜΑΔΟΥ</t>
  </si>
  <si>
    <t>Δ. Ε. ΜΗΘΥΜΝΑΣ</t>
  </si>
  <si>
    <t>Δ. Ε. ΜΥΤΙΛΗΝΗΣ</t>
  </si>
  <si>
    <t>Δ.Ε. ΠΕΤΡΑΣ</t>
  </si>
  <si>
    <t>Δ. Ε. ΠΛΩΜΑΡΙΟΥ</t>
  </si>
  <si>
    <t>Δ. Ε. ΠΟΛΙΧΝΙΤΟΥ</t>
  </si>
  <si>
    <t>30.7336.0004</t>
  </si>
  <si>
    <t>30.7331.0008</t>
  </si>
  <si>
    <t>A/A</t>
  </si>
  <si>
    <t>ΕΝΕΡΓΕΙΑ</t>
  </si>
  <si>
    <t>30.7311.0005</t>
  </si>
  <si>
    <t>Τίτλος</t>
  </si>
  <si>
    <t>25.7412.0005</t>
  </si>
  <si>
    <t>30.7331.0009</t>
  </si>
  <si>
    <t>30.7331.0011</t>
  </si>
  <si>
    <t xml:space="preserve">Αποκατάσταση δασικής οδοποιίας στην περιοχή των Λάμπων Μύλων για ανάγκες πυροπροστασίας (απολογιστικά)  </t>
  </si>
  <si>
    <t>εκτελούμενο</t>
  </si>
  <si>
    <t>30.7412.0026</t>
  </si>
  <si>
    <t>30.7326.0008</t>
  </si>
  <si>
    <t>Ολοκλήρωση έργων αποχέτευσης Πέτρας</t>
  </si>
  <si>
    <t>30.7331.0017</t>
  </si>
  <si>
    <t>30.7326.0005</t>
  </si>
  <si>
    <t>30.7412.0007</t>
  </si>
  <si>
    <t>30.7333.0003</t>
  </si>
  <si>
    <t>30.7333.0021</t>
  </si>
  <si>
    <t>30.7333.0039</t>
  </si>
  <si>
    <t>Δ.Ε. ΑΓΙΑΣΟΥ</t>
  </si>
  <si>
    <t>Δ.Ε. ΓΕΡΑΣ</t>
  </si>
  <si>
    <t>Δ.Ε. ΕΡΕΣΟΥ - ΑΝΤΙΣΣΑΣ</t>
  </si>
  <si>
    <t>Δ. Ε. ΕΥΕΡΓΕΤΟΥΛΑ</t>
  </si>
  <si>
    <t>Έργο</t>
  </si>
  <si>
    <t xml:space="preserve">Συμπληρωματικές εργασίες στο γήπεδο μπάσκετ του Δημοτικού Σχολείου Μήθυμνας </t>
  </si>
  <si>
    <t>Παπασωτηρίου Ελευθερία</t>
  </si>
  <si>
    <t>Πιαλλέ Μαρία</t>
  </si>
  <si>
    <t>Αποκατάσταση κτιρίου Δημοτικού Σχολείου Άγρας</t>
  </si>
  <si>
    <t>Π.Δ.Ε.</t>
  </si>
  <si>
    <t>Πανάρας Δημήτρης</t>
  </si>
  <si>
    <t>Σαρόγλου Μαρία</t>
  </si>
  <si>
    <t>25.7312.0003</t>
  </si>
  <si>
    <t>25.7312.0004</t>
  </si>
  <si>
    <t>25.7312.0007</t>
  </si>
  <si>
    <t>30.7323.0002</t>
  </si>
  <si>
    <t>Ταμβακέλλης Παναγιώτης</t>
  </si>
  <si>
    <t>]</t>
  </si>
  <si>
    <t>30.7323.0007</t>
  </si>
  <si>
    <t>25.7412.0010</t>
  </si>
  <si>
    <t>Μελέτη για την επέκταση του βιολογικού στους παραλιακούς οικισμούς- Υδραυλική μελέτη αποχέτευσης ακαθάρτων οικισμού Μάρμαρου</t>
  </si>
  <si>
    <t>Εργασίες διευθέτησης ομβρίων υδάτων στη θέση "ΟΡΝΟΣ" της Τ.Κ. Βασιλικών</t>
  </si>
  <si>
    <t>Ανακατασκευή τοιχίου σωληνωτού αγωγού στη Βρίσα</t>
  </si>
  <si>
    <t>Αποκαταστάσεις και τσιμεντοστρώσεις οδοστρωμάτων δρόμων της Τ.Κ. Σταυρού</t>
  </si>
  <si>
    <t>Μελέτη</t>
  </si>
  <si>
    <t xml:space="preserve">Αποπεράτωση Εργασιών - Επισκευή Χώρων Παλαιού Ελαιοτριβείου Κάτω Τρίτους </t>
  </si>
  <si>
    <t>Ανακατασκευή Πλακόστρωτου στην Τοπική Κοινότητα Πηγής</t>
  </si>
  <si>
    <t>Εργασία</t>
  </si>
  <si>
    <t>ΘΗΣΕΑΣ</t>
  </si>
  <si>
    <t>Σ.Α.Τ.Α.</t>
  </si>
  <si>
    <t>30.7412.0008</t>
  </si>
  <si>
    <t>Μελέτη Τσιμεντόστρωση δρόμου Πλάτανος-Παράκαμψη Δ.Δ.Παμφίλων</t>
  </si>
  <si>
    <t>30.7412.0009</t>
  </si>
  <si>
    <t>30.7412.0010</t>
  </si>
  <si>
    <t xml:space="preserve">Αναθεώρηση τμήματος εγκεκριμένου σχεδίου Ακλειδιού </t>
  </si>
  <si>
    <t>30.7412.0012</t>
  </si>
  <si>
    <t>30.7412.0013</t>
  </si>
  <si>
    <t>Μελέτη αναπλάσεων οικισμού Αγιάσου</t>
  </si>
  <si>
    <t>προς αποπληρωμή</t>
  </si>
  <si>
    <t>30.7333.0002</t>
  </si>
  <si>
    <t>30.7333.0005</t>
  </si>
  <si>
    <t>30.7333.0007</t>
  </si>
  <si>
    <t xml:space="preserve">Καθαίρεση πλάκας ορόφου, ανακατασκευή στέγης και Η/Μ εργασίες στο Δημοτικό Σχολείο Άντισσας </t>
  </si>
  <si>
    <t>30.7331.0012</t>
  </si>
  <si>
    <t>ΟΛΟΚΛΗΡΩΣΗ ΜΕΛΕΤΗΣ "ΥΔΡΕΥΣΗ ΕΣΩΤΕΡΙΚΟΥ-ΕΞΩΤΕΡΙΚΟΥ ΔΙΚΤΥΟΥ-ΑΠΟΧΕΤΕΥΣΗ ΔΔ ΑΜΠΕΛΙΚΟΥ-ΝΕΟΧΩΡΙΟΥ ΚΑΙ ΔΙΑΘΕΣΗΣ ΛΥΜΑΤΩΝ Δ.Δ. ΑΜΠΕΛΙΚΟΥ-ΑΚΡΑΣΙΟΥ-ΝΕΟΧΩΡΙΟΥ-ΠΑΛΑΙΟΧΩΡΙΟΥ-ΜΕΓΑΛΟΧΩΡΙΟΥ"</t>
  </si>
  <si>
    <t>Μελέτη ύδρευσης αποχέτευσης και διάθεσης λυμάτων Δήμου Μανταμάδου</t>
  </si>
  <si>
    <t>Μ.Πιαλλέ</t>
  </si>
  <si>
    <t>Δημιουργία χώρου στάθμευσης στην περιοχή ΥΦΑΝΤΗΡΙΑ στη Μυτιλήνη</t>
  </si>
  <si>
    <t>30.7326.0001</t>
  </si>
  <si>
    <t>30.7326.0002</t>
  </si>
  <si>
    <t>30.7326.0003</t>
  </si>
  <si>
    <t>30.7326.0012</t>
  </si>
  <si>
    <t>Συμπληρωματικές εργασίες στο γήπεδο Παναγιούδας</t>
  </si>
  <si>
    <t>ΕΠΙΒΛΕΠΩΝ/ΥΠΕΥΘΥΝΟΣ ΕΡΓΟΥ</t>
  </si>
  <si>
    <t>Παπαχριστοφόρου Αντρέας</t>
  </si>
  <si>
    <t>ΜΕΛΕΤΗ ΥΔΡΕΥΣΗΣ ΑΠΟΧΕΤΕΤΕΥΣΗΣ ΚΑΙ ΕΠΕΞΕΡΓΑΣΙΑΣ ΛΥΜΑΤΩΝ Ο ΔΔ ΜΥΣΤΕΓΝΩΝ Ο ΔΔ Ν. ΚΥΔΩΝΙΩΝ Δήμου Λ ΘΕΡΜΗΣ</t>
  </si>
  <si>
    <t>ΤΟΠΟΓΡΑΦΙΚΗ ΑΠΟΤΥΠΩΣΗ ΠΕΡΙΟΧΗΣ ΛΙΜΑΝΙΟΥ ΠΑΡΑΛΙΑΣ Λ. ΘΕΡΜΗΣ ΤΟΠΟΓΡΑΦΙΚΗ ΜΕΛΕΤΗ</t>
  </si>
  <si>
    <t>Μελέτη έργων πρόσβασης σε γεωργικές εκμεταλλεύσεις ΔΔ Κεραμειών - Λ.Μύλων.</t>
  </si>
  <si>
    <t>25.7312.0009</t>
  </si>
  <si>
    <t>ΚΑΤΑΣΚΕΥΗ ΤΟΙΧΙΟΥ ΑΝΤΙΣΤΗΡΙΞΗΣ ΣΤΗ ΘΕΣΗ ΠΡΑΣΤΙΟ ΠΛΩΜΑΡΙΟΥ</t>
  </si>
  <si>
    <t>30.7323.0022</t>
  </si>
  <si>
    <t>ΣΑΤΑ</t>
  </si>
  <si>
    <t>Ολοκλ. Φυσ. Αντικ.</t>
  </si>
  <si>
    <t>Φυτοτεχνική μελέτη ανάπλασης κεντρικής πλατείας Δήμου Πλωμαρίου</t>
  </si>
  <si>
    <t>Φυτοτεχνική μελέτη ανάπλασης πάρκου Πλωμαρίου</t>
  </si>
  <si>
    <t>Αντικατάσταση κουφωμάτων στο δημοτικό Ιατρείο της Τ.Κ. Κάτω Τρίτους</t>
  </si>
  <si>
    <t xml:space="preserve">Άρση επικινδυνότητας οδών στη Δ.Ε. Πέτρας (στις θέσεις Αυλάκι στην οδό από Σκουτάρο προς Τσιχράντα ). </t>
  </si>
  <si>
    <t>20.7413.0001</t>
  </si>
  <si>
    <t>Σέντας Ερμόλαος</t>
  </si>
  <si>
    <t>Γιαρλού Μυρσινη (Δ/ΝΣΗ ΔΟΜΗΣΗΣ)</t>
  </si>
  <si>
    <t xml:space="preserve"> προς Ολοκλήρωση Φυσικού Αντικειμένου </t>
  </si>
  <si>
    <t>Ανάδειξη δημοτικής αίθουσας Βατούσας (πρώην Λουκίδη) ως κέντρου εκδηλώσεων στον παραδοσιακό οικισμό Βατούσας.</t>
  </si>
  <si>
    <t>Διαμόρφωση πολιτιστικού κέντρου Ερεσού Παλιός κινηματογράφος</t>
  </si>
  <si>
    <t>ολοκλ. Φυσ. Αντικ.(ανάδοχος Χατζέλλης)/ 2011,2012,2013 &amp; 2014: Δ=0,00, Π=0,00</t>
  </si>
  <si>
    <t>ολοκλ. Φυσ. Αντικ.προς αποπληρωμή</t>
  </si>
  <si>
    <t>Διαγραμμίσεις στην πόλη της Μυτιλήνης</t>
  </si>
  <si>
    <t>Περίφραξη δημοτικού σχολείου της Τ.Κ. Αγ. Μαρίνας</t>
  </si>
  <si>
    <t>Εργασίες για την ασφαλή οριοθέτηση του χώρου στάθμευσης στην Τ.Κ. Αφάλωνα</t>
  </si>
  <si>
    <t>Π/Υ 2015</t>
  </si>
  <si>
    <t>Ολοκλ. Φυσ. Αντικ.δεν έχει κοπεί τιμ/γιο εως 10.9.14 για ποσό 4165,04</t>
  </si>
  <si>
    <t>εργασία</t>
  </si>
  <si>
    <t>Δ/νση Περ/ντος κ Πρασίνου</t>
  </si>
  <si>
    <t>προς υλοποίηση</t>
  </si>
  <si>
    <t>Μελέτη του έργου "Ολοκλήρωση έργων αποχέτευσης Πέτρας"</t>
  </si>
  <si>
    <t xml:space="preserve">Μελέτη </t>
  </si>
  <si>
    <t>ΑΝΑΠΑΛΑΙΩΣΗ ΔΗΜΟΤΙΚΟΥ ΚΤΙΡΙΟΥ ΣΥΚΑ Δ.Δ. ΣΚΑΛΟΧΩΡΙΟΥ</t>
  </si>
  <si>
    <t>ΤΑΜΒΑΚΕΛΛΗ ΒΑΣΩ</t>
  </si>
  <si>
    <t>ΜΕΛΕΤΗ ΥΔΡΕΥΣΗΣ- ΑΠΟΧΕΤΕΥΣΗΣ ΚΑΙ ΕΠΕΞΕΡΓΑΣΙΑΣ ΛΥΜΜΑΤΩΝ Δ. Δ ΠΥΡΓΩΝΘΕΡΜΗΣ ΚΑΙ ΔΔ Λ. ΘΕΡΜΗΣ</t>
  </si>
  <si>
    <t>Βελτίωση βατότητας δρόμου προς Αμπέλια</t>
  </si>
  <si>
    <t>30.7333.0019</t>
  </si>
  <si>
    <t>25.7412.0007</t>
  </si>
  <si>
    <t>Προσαρμογή πεζοδρομίου στον ποδηλατόδρομο Σουράδα Νεάπολη</t>
  </si>
  <si>
    <t>30.7324.0001</t>
  </si>
  <si>
    <t>Απευθείας αγορά λωρίδων εδαφικών τμημάτων στο Πλωμάρι προς τον Προφήτη Ηλία</t>
  </si>
  <si>
    <t>30.7333.0043</t>
  </si>
  <si>
    <t>30.7333.0061</t>
  </si>
  <si>
    <t>30.7333.0062</t>
  </si>
  <si>
    <t>Επισκευη δρομου προς Γυμνασιο Λυκειο ΔΕ Πλωμαριου</t>
  </si>
  <si>
    <t>30.7333.0063</t>
  </si>
  <si>
    <t>30.7333.0064</t>
  </si>
  <si>
    <t>Επισκευη δημοτικων τουαλετων Πλωμαριου</t>
  </si>
  <si>
    <t>Αποκατασταση τοιχιου αντιστηριξης δρομου στην περιοχη Βουναρι Παναγιουδας Δ.Ε. Μυτιληνης</t>
  </si>
  <si>
    <t>Ανακατασκευη κατεστραμενου οδοστρωματος στην Εφταλου Μηθυμνας</t>
  </si>
  <si>
    <t>Κατασκευη πλακοσκεπους γεφυρας στη θεση Μυλους Πελοπης και επισκευη φραγματος</t>
  </si>
  <si>
    <t>30.7331.0005</t>
  </si>
  <si>
    <t>Προμηθεια</t>
  </si>
  <si>
    <t>25.7135.0003</t>
  </si>
  <si>
    <t>30.7323.0014</t>
  </si>
  <si>
    <t>25.7412.0009</t>
  </si>
  <si>
    <t>30.7311.0002</t>
  </si>
  <si>
    <t>30.7331.0002</t>
  </si>
  <si>
    <t>30.7336.0014</t>
  </si>
  <si>
    <t>30.7336.0015</t>
  </si>
  <si>
    <t>30.7336.0016</t>
  </si>
  <si>
    <t>30.7336.0017</t>
  </si>
  <si>
    <t>Σχέδιο βιώσιμης αστικής ανάπτυξης της πόλης της Μυτιλήνης Δήμου Λέσβου</t>
  </si>
  <si>
    <t>Ανακατασκευη κατεστραμενου οδοστρωματος στη Νυφιδα και περιβολα Πολιχνιτου</t>
  </si>
  <si>
    <t xml:space="preserve">Ανακατασκευη κατεστραμενου οδοστρωματος στη Σκαλα Μυστεγνων </t>
  </si>
  <si>
    <t>Προμηθεια του απαραιτητου εξοπλισμου των αντλιοσταασιων ακαθαρτων καλλονης του Δ Λεσβου</t>
  </si>
  <si>
    <t>Μελέτη βελτιστοποιησης συστήματος προσωρινης αποθήκευσης συλλογής και μεταφοράς αστικών στερεών αποβλήτων και χωροθέτησης κάδων του Δήμου Λέσβου</t>
  </si>
  <si>
    <t>25.7412.0003</t>
  </si>
  <si>
    <t>Συμβασεις (επωνυμια / χρονος  / ποσο )</t>
  </si>
  <si>
    <t>Ανακατασκευή τοίχιου στη Βατούσα</t>
  </si>
  <si>
    <t>Ανακατασκευη κατεστραμενου οδοστρωματος στη Σκαλα N. Κυδωνιων</t>
  </si>
  <si>
    <t>Αμεση αποκατασταση των αποχετευτικών αγωγών προσαγωγής της μονάδος επεξεργασίας λυμάτων Καλλονής του Δήμου Λέσβου</t>
  </si>
  <si>
    <t>Βελτωση δασικης οδοποιιας ΔΕ Μυτιληνης</t>
  </si>
  <si>
    <t>30.7333.0060</t>
  </si>
  <si>
    <t>Συμβασεις (επωνυμια / χρονος /ποσο )</t>
  </si>
  <si>
    <t>Επωνυμία</t>
  </si>
  <si>
    <t>Χρόνος</t>
  </si>
  <si>
    <t>Ποσό</t>
  </si>
  <si>
    <t>22-04-2015 (298/2015 Απ Δημ Συμ για εγκριση 30/2015 Απ. Εκτ.Επ. Ενταξη  στο τεχν προγραμμα) /14-07-2015 (528 Απ Οικ Επ : ΔΠ)</t>
  </si>
  <si>
    <r>
      <rPr>
        <b/>
        <u/>
        <sz val="9"/>
        <rFont val="Arial"/>
        <family val="2"/>
        <charset val="161"/>
      </rPr>
      <t>22-04-2015</t>
    </r>
    <r>
      <rPr>
        <sz val="9"/>
        <rFont val="Arial"/>
        <family val="2"/>
        <charset val="161"/>
      </rPr>
      <t xml:space="preserve"> (298/2015 Απ Δημ Συμ εγκριση της 27/2015 Αποφασης Εκτ. Επ. με την ενταξη και την απευθειας αναθεση)</t>
    </r>
  </si>
  <si>
    <r>
      <rPr>
        <b/>
        <u/>
        <sz val="9"/>
        <rFont val="Arial"/>
        <family val="2"/>
        <charset val="161"/>
      </rPr>
      <t>15-01-2015</t>
    </r>
    <r>
      <rPr>
        <sz val="9"/>
        <rFont val="Arial"/>
        <family val="2"/>
        <charset val="161"/>
      </rPr>
      <t xml:space="preserve"> (02/2015 απ εκτ επ ενταξη στο τεχν προγραμμα ) / </t>
    </r>
    <r>
      <rPr>
        <b/>
        <u/>
        <sz val="9"/>
        <rFont val="Arial"/>
        <family val="2"/>
        <charset val="161"/>
      </rPr>
      <t>02-02-2015</t>
    </r>
    <r>
      <rPr>
        <sz val="9"/>
        <rFont val="Arial"/>
        <family val="2"/>
        <charset val="161"/>
      </rPr>
      <t xml:space="preserve"> (66/2015 απ δημ συμ εγκριση εκτελεστικης, ενταξη στο ΤΠ) / προς υπογραφή σύμβασης</t>
    </r>
  </si>
  <si>
    <t xml:space="preserve">Αμεση αποκατασταση των εγκατασταασεων επεξεργασιας λυματων και αντλιοστασιων ακαθαρτων Πλωμαριου του Δημου Λεσβου </t>
  </si>
  <si>
    <t>ΚΑ ΠΡΟΥΠΟΛΟΓΙΣΜΟΥ 2016</t>
  </si>
  <si>
    <t>30.7333.0054</t>
  </si>
  <si>
    <t>30.7333.0053</t>
  </si>
  <si>
    <t>Αποκατασταση ζημιων σε οδους και κοινοχρηστους χωρους απο σκυροδεμα ΝΑ Λέσβου</t>
  </si>
  <si>
    <t>Αποκατασταση ζημιων σε οδους και κοινοχρηστους χωρους απο σκυροδεμα ΒΔ Λέσβου</t>
  </si>
  <si>
    <t>Αποκασταση φθορων πλακοστρωσεων οικισμων και πολεων ΝΑ Λεσβου</t>
  </si>
  <si>
    <t>Αποκασταση φθορων πλακοστρωσεων οικισμων και πολεων ΒΔ Λεσβου</t>
  </si>
  <si>
    <t>Κατεδαφιση και αρση επικινδυνων κτισματων ΝΑ Λεσβου</t>
  </si>
  <si>
    <t>Κατεδαφιση και αρση επικινδυνων κτισματων ΒΔ Λεσβου</t>
  </si>
  <si>
    <t>Εργασιες αρσης επικινδυνοτητας τοιχειων αντιστηριξης δημοτικων και αγροτικων οδών κοινοχρηστου χαρακτηρα ΝΑ Δ Λεσβου</t>
  </si>
  <si>
    <t>Εργασιες αρσης επικινδυνοτητας τοιχειων αντιστηριξης δημοτικων και αγροτικων οδών κοινοχρηστου χαρακτηρα ΒΔ Δ Λεσβου</t>
  </si>
  <si>
    <t>35.7326.0002</t>
  </si>
  <si>
    <t>30.7412.0016</t>
  </si>
  <si>
    <t>30.7311.0001</t>
  </si>
  <si>
    <t>30.7333.0004</t>
  </si>
  <si>
    <t>30.7331.0004</t>
  </si>
  <si>
    <t>30.7411.0002</t>
  </si>
  <si>
    <t>30.7331.0019</t>
  </si>
  <si>
    <t>30.7412.0018</t>
  </si>
  <si>
    <t>30.7331.0018</t>
  </si>
  <si>
    <t>30.7333.0038</t>
  </si>
  <si>
    <t>30.6262.0001</t>
  </si>
  <si>
    <t>30.7323.0018</t>
  </si>
  <si>
    <t>30.7333.0013</t>
  </si>
  <si>
    <t>30.7333.0035</t>
  </si>
  <si>
    <t>30.7333.0017</t>
  </si>
  <si>
    <t>30.7333.0006</t>
  </si>
  <si>
    <t>25.7412.0006</t>
  </si>
  <si>
    <t>20.7412.0001</t>
  </si>
  <si>
    <t>20.7412.0002</t>
  </si>
  <si>
    <t>45.7326.0005</t>
  </si>
  <si>
    <t>30.7413.0001</t>
  </si>
  <si>
    <t>30.7413.0002</t>
  </si>
  <si>
    <t>30.7333.0010</t>
  </si>
  <si>
    <t>30.7331.0015</t>
  </si>
  <si>
    <t>30.7323.0001</t>
  </si>
  <si>
    <t>30.7333.0042</t>
  </si>
  <si>
    <t>30.7333.0041</t>
  </si>
  <si>
    <t>ΤΙΤΛΟΣ</t>
  </si>
  <si>
    <t>30.7422.0003</t>
  </si>
  <si>
    <t>30.7422.0002</t>
  </si>
  <si>
    <t xml:space="preserve">Μελέτη πλακοστρώσεων κοινόχρηστων χώρων Δήμου Λέσβου </t>
  </si>
  <si>
    <t xml:space="preserve">Μελέτη τεχνικών έργων για τους αγροτικούς δρόμους </t>
  </si>
  <si>
    <t>¨Εργο</t>
  </si>
  <si>
    <t>ΠΡΟΒΛΕΠΟΜΕΝΗ ΔΑΠΑΝΗ ΣΤΟ Τ. Π.  2016</t>
  </si>
  <si>
    <t>ΠΡΟΒΛΕΠΟ ΜΕΝΟ ΚΟΝΔΥΛΙ ΣΤΟΝ Π/Υ  2016</t>
  </si>
  <si>
    <t>25.7412.0016</t>
  </si>
  <si>
    <t>30.7412.0015</t>
  </si>
  <si>
    <t>30.7412.0005</t>
  </si>
  <si>
    <t>Συριανου Κων/να</t>
  </si>
  <si>
    <t>Πανάρας Δημήτριος</t>
  </si>
  <si>
    <t>Παγόπουλος Διονύσιος</t>
  </si>
  <si>
    <t>Αναμορφωση</t>
  </si>
  <si>
    <t>25.7312.0023</t>
  </si>
  <si>
    <t>δεν υλοποιήθηκε δεν υπάρχει σύμβαση, Έλεγχος αν ακόμα υφίσταται η πίστωση ήταν στην ΤΕ.</t>
  </si>
  <si>
    <t xml:space="preserve">προς επικαιροποίηση μελέτης, ΥΠΆΡΧΕΙ ΕΠΙΚΙΝΔΥΝΌΤΗΤΑ / ΠΡΟΤΕΙΝΕΤΑΙ Η ΔΙΑΓΡΑΦΗ ΛΟΓΩ ΥΠΑΡΞΗΣ ΓΕΝΙΚΩΝ ΕΡΓΩΝ ΓΙΑ ΟΛΟ ΤΟ ΔΗΜΟ </t>
  </si>
  <si>
    <r>
      <rPr>
        <b/>
        <u/>
        <sz val="9"/>
        <rFont val="Arial"/>
        <family val="2"/>
      </rPr>
      <t>27-03-2015</t>
    </r>
    <r>
      <rPr>
        <sz val="9"/>
        <rFont val="Arial"/>
        <family val="2"/>
        <charset val="161"/>
      </rPr>
      <t xml:space="preserve"> (222/2015 Απ Δημ Συμ  ΕΝΤΑΞΗ ΣΤΟ ΤΕΧ ΠΡΟΓ) / </t>
    </r>
    <r>
      <rPr>
        <b/>
        <u/>
        <sz val="9"/>
        <rFont val="Arial"/>
        <family val="2"/>
      </rPr>
      <t>03-12-2015</t>
    </r>
    <r>
      <rPr>
        <sz val="9"/>
        <rFont val="Arial"/>
        <family val="2"/>
        <charset val="161"/>
      </rPr>
      <t xml:space="preserve"> (1070/2015 Απ Οικ Επ Εγκριση δαπανων και διαθ πιστωσεων)</t>
    </r>
  </si>
  <si>
    <t>Σκουφάτογλου Κων/νος</t>
  </si>
  <si>
    <t>Μινάβρα Τεχνική Α.Ε.</t>
  </si>
  <si>
    <r>
      <rPr>
        <b/>
        <u/>
        <sz val="9"/>
        <rFont val="Arial"/>
        <family val="2"/>
        <charset val="161"/>
      </rPr>
      <t>10-03-2015</t>
    </r>
    <r>
      <rPr>
        <sz val="9"/>
        <rFont val="Arial"/>
        <family val="2"/>
        <charset val="161"/>
      </rPr>
      <t xml:space="preserve"> (157/2015 Απ Οικ Επ Εγκριση 441/2015 Απ Δημαρχου για απ αναθεση) /</t>
    </r>
    <r>
      <rPr>
        <b/>
        <u/>
        <sz val="9"/>
        <rFont val="Arial"/>
        <family val="2"/>
        <charset val="161"/>
      </rPr>
      <t>06-04-2015</t>
    </r>
    <r>
      <rPr>
        <sz val="9"/>
        <rFont val="Arial"/>
        <family val="2"/>
        <charset val="161"/>
      </rPr>
      <t xml:space="preserve"> (273/2015 Απ Δημ Συμ Εγκριση Συγκροτηση επιτροπης Παραλαβης Φυσίκου Εδάφους)/</t>
    </r>
    <r>
      <rPr>
        <b/>
        <u/>
        <sz val="9"/>
        <rFont val="Arial"/>
        <family val="2"/>
        <charset val="161"/>
      </rPr>
      <t>04-06-2015</t>
    </r>
    <r>
      <rPr>
        <sz val="9"/>
        <rFont val="Arial"/>
        <family val="2"/>
        <charset val="161"/>
      </rPr>
      <t xml:space="preserve"> (432/2015 Απ Δημ Συμ Εγκριση 1ου ΑΠΕ ) -- (433/2015 Απ Δημ Συμ Εγκριση χορηγηση 1ης παρατασης προθεσμιας περαιωσης ) / </t>
    </r>
    <r>
      <rPr>
        <b/>
        <u/>
        <sz val="9"/>
        <rFont val="Arial"/>
        <family val="2"/>
        <charset val="161"/>
      </rPr>
      <t>10-08-2015</t>
    </r>
    <r>
      <rPr>
        <sz val="9"/>
        <rFont val="Arial"/>
        <family val="2"/>
        <charset val="161"/>
      </rPr>
      <t xml:space="preserve"> (587/2015 Απ Δημ Συμβ αλλαγή τίτλου)</t>
    </r>
  </si>
  <si>
    <t>ΕΝΤΑΞΗ ΣΤΟ ΤΕΧ ΠΡΟΓ ΜΕ 222/27.03.2015 Α.Δ.Σ.</t>
  </si>
  <si>
    <t>Εκτελούμενο ME 36H ANAM D= 12430,9 ANTI 9000</t>
  </si>
  <si>
    <t>Εκτελούμενο , / 29η τροπ Δ=50.000,00)</t>
  </si>
  <si>
    <t>Μάντζαρης Χρύσανθος (ΑΦΜ 031670968)</t>
  </si>
  <si>
    <t xml:space="preserve">ολοκλ. Φυσ. Αντικ. προς αποπληρωμή???/ 579/10.8.15 ΑΔΣ υποκατάσταση μέλους αναδόχου σύμπραξης από Ν.Προβατά /έχει εγκριθεί και εκπονηθεί το σύνολο της Μελέτης, πλην της  Μελέτης Οικονομικής Σκοπιμότητας. </t>
  </si>
  <si>
    <t xml:space="preserve">Μινάβρα τεχνική </t>
  </si>
  <si>
    <r>
      <rPr>
        <b/>
        <u/>
        <sz val="9"/>
        <rFont val="Arial"/>
        <family val="2"/>
        <charset val="161"/>
      </rPr>
      <t>22-04-2015</t>
    </r>
    <r>
      <rPr>
        <sz val="9"/>
        <rFont val="Arial"/>
        <family val="2"/>
        <charset val="161"/>
      </rPr>
      <t xml:space="preserve"> (298/2015 Απ Δημ Συμ για εγκριση 29/2015 Απ. Εκτ.Επ. ενταξη στο τεχν προγραμμα) / </t>
    </r>
    <r>
      <rPr>
        <b/>
        <u/>
        <sz val="9"/>
        <rFont val="Arial"/>
        <family val="2"/>
        <charset val="161"/>
      </rPr>
      <t>13-07-2015</t>
    </r>
    <r>
      <rPr>
        <sz val="9"/>
        <rFont val="Arial"/>
        <family val="2"/>
        <charset val="161"/>
      </rPr>
      <t xml:space="preserve"> (496/2015 Απ Δημ Συμ Εγκριση μελετης και τροπου εκτελεσης του εργου) /</t>
    </r>
    <r>
      <rPr>
        <b/>
        <u/>
        <sz val="9"/>
        <rFont val="Arial"/>
        <family val="2"/>
        <charset val="161"/>
      </rPr>
      <t>01-09-2015</t>
    </r>
    <r>
      <rPr>
        <sz val="9"/>
        <rFont val="Arial"/>
        <family val="2"/>
        <charset val="161"/>
      </rPr>
      <t xml:space="preserve"> (674/2015 Απ Οικ Επ Εγκριση τευχων προδιαγραφων και καθοριμος των ορων του δια/σμου με ανοικτη δημ/σια) /</t>
    </r>
    <r>
      <rPr>
        <b/>
        <u/>
        <sz val="9"/>
        <rFont val="Arial"/>
        <family val="2"/>
        <charset val="161"/>
      </rPr>
      <t>08-09-2015</t>
    </r>
    <r>
      <rPr>
        <sz val="9"/>
        <rFont val="Arial"/>
        <family val="2"/>
        <charset val="161"/>
      </rPr>
      <t xml:space="preserve"> (701/2015 Απ Οικ Επ Εγκριση τροπ 674/2015 προκειμενου η δημ/ση να γινει με προχ διαγωνισμο) /</t>
    </r>
    <r>
      <rPr>
        <b/>
        <u/>
        <sz val="9"/>
        <rFont val="Arial"/>
        <family val="2"/>
        <charset val="161"/>
      </rPr>
      <t>29-09-2015</t>
    </r>
    <r>
      <rPr>
        <sz val="9"/>
        <rFont val="Arial"/>
        <family val="2"/>
        <charset val="161"/>
      </rPr>
      <t xml:space="preserve"> (773/2015 Εγκριση πρακτικου δια/σμου δημ/σης με ποσ εκπτ 30%) /</t>
    </r>
  </si>
  <si>
    <r>
      <rPr>
        <b/>
        <u/>
        <sz val="9"/>
        <rFont val="Arial"/>
        <family val="2"/>
        <charset val="161"/>
      </rPr>
      <t>22-04-2015</t>
    </r>
    <r>
      <rPr>
        <sz val="9"/>
        <rFont val="Arial"/>
        <family val="2"/>
        <charset val="161"/>
      </rPr>
      <t xml:space="preserve"> (298/2015 Απ Δημ Συμ για εγκριση 29/2015 Απ. Εκτ.Επ. ενταξη στο τεχν προγραμμα) / </t>
    </r>
    <r>
      <rPr>
        <b/>
        <u/>
        <sz val="9"/>
        <rFont val="Arial"/>
        <family val="2"/>
        <charset val="161"/>
      </rPr>
      <t>13-07-2015</t>
    </r>
    <r>
      <rPr>
        <sz val="9"/>
        <rFont val="Arial"/>
        <family val="2"/>
        <charset val="161"/>
      </rPr>
      <t xml:space="preserve"> (497/2015 Απ Δημ Συμ Εγκριση διενεργειας της προμηθειας) /</t>
    </r>
  </si>
  <si>
    <t>ΠΕΡΟΣ ΜΙΧΑΛΗΣ</t>
  </si>
  <si>
    <t>ΓΛΕΖΕΛΛΗΣ ΑΝΤΩΝΙΟΣ</t>
  </si>
  <si>
    <t>27-03-2015 (222/2015 Απ Δημ Συμ ΕΝΤΑΞΗ ΣΤΟ ΤΕΧ ΠΡΟΓ) /29-12-2015 (1215/2015 Απ Οικ Επ Εγκριση δαπανη και διαθ πιστωσης) / ./ ΠΕΡΑΙΩΜΕΝΟ ΕΡΓΟ ΜΕ ΟΙΚΟΝΟΜΙΚΟ ΑΝΤΙΚΕΙΜΕΝΟ</t>
  </si>
  <si>
    <t>ΤΑΚΤΙΚΟΣ ΓΙΩΡΓΟΣ</t>
  </si>
  <si>
    <t>Ολοκλ. Φυσ. Αντικ./ 13-05-2015 (367/2015 Απ Δημ Συμ Εγκριση υποκατασταση μελετητη -φυσικου προσωπου μελους αναδοχου συμπραξης για την εκπονηση της μελετης) /</t>
  </si>
  <si>
    <t>Πραξις Α.Ε.</t>
  </si>
  <si>
    <t>Χωροταξική - Ρυθμιστική Μελέτη</t>
  </si>
  <si>
    <t>Πολεοδομική - Ρυμοτομική Μελέτη</t>
  </si>
  <si>
    <t>Οικονομική Μελέτη</t>
  </si>
  <si>
    <t>Συγκοινωνιακή - Κυκλοφοριακή Μελέτη</t>
  </si>
  <si>
    <t xml:space="preserve">Τοπογραφική Μελέτη </t>
  </si>
  <si>
    <t>Περιββαντολογική Μελέτη</t>
  </si>
  <si>
    <t>Μανδυλάς Χριστόφορος</t>
  </si>
  <si>
    <t>Ιωάννογλου Κων/νος</t>
  </si>
  <si>
    <t>Γεωργαντά Ιωάννης</t>
  </si>
  <si>
    <t>Γεωργιάδης Γεώργιος- Μανδυλάς Χριστόφορος</t>
  </si>
  <si>
    <r>
      <rPr>
        <b/>
        <u/>
        <sz val="9"/>
        <rFont val="Arial"/>
        <family val="2"/>
        <charset val="161"/>
      </rPr>
      <t>22-04-2015</t>
    </r>
    <r>
      <rPr>
        <sz val="9"/>
        <rFont val="Arial"/>
        <family val="2"/>
        <charset val="161"/>
      </rPr>
      <t xml:space="preserve"> (298/2015 Απ Δημ Συμ εγκριση της 26/2015 Αποφασης Εκτ. Επ.) / </t>
    </r>
    <r>
      <rPr>
        <b/>
        <u/>
        <sz val="9"/>
        <rFont val="Arial"/>
        <family val="2"/>
        <charset val="161"/>
      </rPr>
      <t>13-05-2015</t>
    </r>
    <r>
      <rPr>
        <sz val="9"/>
        <rFont val="Arial"/>
        <family val="2"/>
        <charset val="161"/>
      </rPr>
      <t xml:space="preserve"> (359/2015 Απ Δημ Συμ Εγκριση της μελετης του εργου)</t>
    </r>
  </si>
  <si>
    <t>Βουκλαρής Γεώργιος</t>
  </si>
  <si>
    <r>
      <rPr>
        <b/>
        <u/>
        <sz val="10"/>
        <rFont val="Arial"/>
        <family val="2"/>
        <charset val="161"/>
      </rPr>
      <t>27-03-2015</t>
    </r>
    <r>
      <rPr>
        <sz val="10"/>
        <rFont val="Arial"/>
        <family val="2"/>
        <charset val="161"/>
      </rPr>
      <t xml:space="preserve"> (223 Απ Δημ Συμ Εγκριση τροποποιηση τιτλου μελετης και αναθεση εργου με προχ διαγωνισμο /</t>
    </r>
    <r>
      <rPr>
        <b/>
        <u/>
        <sz val="10"/>
        <rFont val="Arial"/>
        <family val="2"/>
        <charset val="161"/>
      </rPr>
      <t xml:space="preserve">20-10-2015 </t>
    </r>
    <r>
      <rPr>
        <sz val="10"/>
        <rFont val="Arial"/>
        <family val="2"/>
        <charset val="161"/>
      </rPr>
      <t xml:space="preserve">(851/2015 Απ Οικ Επ Εγκριση τευχων δημ/σης με προχ διαγωνισμο) / </t>
    </r>
    <r>
      <rPr>
        <b/>
        <u/>
        <sz val="10"/>
        <rFont val="Arial"/>
        <family val="2"/>
      </rPr>
      <t>15-12-2015</t>
    </r>
    <r>
      <rPr>
        <sz val="10"/>
        <rFont val="Arial"/>
        <family val="2"/>
        <charset val="161"/>
      </rPr>
      <t xml:space="preserve"> (1149/2015 Απ Οικ Επ Εγκριση απο 08-12-2015 πρακτικο Διαγωνισμου) / (ΕΠΙΚΙΝΔΥΝΟΤΗΤΑ) / ΠΡΟΣ ΥΠΟΓΡΑΦΗ ΣΥΜΒΑΣΗΣ </t>
    </r>
  </si>
  <si>
    <t>Βαβαλιάρπς Στυλιανός Η/Μ Μελετη</t>
  </si>
  <si>
    <t>2 μηνες από την ημ/ναι εντολης εκπονησης της μελετης</t>
  </si>
  <si>
    <r>
      <t xml:space="preserve"> ΕΝΤΑΞΗ ΣΤΟ ΤΕΧ ΠΡΟΓ ΜΕ 222/27.03.2015 Α.Δ.Σ. //  </t>
    </r>
    <r>
      <rPr>
        <b/>
        <u/>
        <sz val="10"/>
        <rFont val="Arial"/>
        <family val="2"/>
        <charset val="161"/>
      </rPr>
      <t>10-08-2015</t>
    </r>
    <r>
      <rPr>
        <sz val="10"/>
        <rFont val="Arial"/>
        <family val="2"/>
        <charset val="161"/>
      </rPr>
      <t xml:space="preserve"> (582/2015 Απ Δημ Συμ Εγκριση απευθειας αναθεση) /</t>
    </r>
    <r>
      <rPr>
        <b/>
        <u/>
        <sz val="10"/>
        <rFont val="Arial"/>
        <family val="2"/>
        <charset val="161"/>
      </rPr>
      <t>06-10-2015</t>
    </r>
    <r>
      <rPr>
        <sz val="10"/>
        <rFont val="Arial"/>
        <family val="2"/>
        <charset val="161"/>
      </rPr>
      <t xml:space="preserve"> (810/2015 Απ Οικ Επ Εγκριση Απ αναθεση )</t>
    </r>
  </si>
  <si>
    <t>Συριανού Κων/να</t>
  </si>
  <si>
    <t>Σχοινακης Εμμανουηλ</t>
  </si>
  <si>
    <t>Παπαχριστοφορου Ανδρεας - Σέντας Ερμόλαος</t>
  </si>
  <si>
    <t>ΔΟΜΗΣΗ ΑΙΓΑΙΟΥ Α.Ε. (ΑΦΜ 099832259)</t>
  </si>
  <si>
    <t>Κ/ΞΙΑ Πράξις Α.Ε. IV Diagnostics M. ΕΠΕ</t>
  </si>
  <si>
    <t>Περγάμαλης Νίκος Ταμβάκελλη Βασιλική  -  Μπλέτσα Γεωργιά</t>
  </si>
  <si>
    <t>Αβαγιάνου Θάλεια</t>
  </si>
  <si>
    <t>Αλέξανδρο - Χαρ'αλαμπο Τσιάρας</t>
  </si>
  <si>
    <t xml:space="preserve">Ελευθεριάδου μαρία </t>
  </si>
  <si>
    <t xml:space="preserve">υπογραφή σύμβασης /προς ΑΝΑΘΕΣΗ </t>
  </si>
  <si>
    <t>Δομηση Αιγαιου Α.Ε.</t>
  </si>
  <si>
    <r>
      <rPr>
        <b/>
        <u/>
        <sz val="9"/>
        <rFont val="Arial"/>
        <family val="2"/>
        <charset val="161"/>
      </rPr>
      <t>27-03-2015</t>
    </r>
    <r>
      <rPr>
        <sz val="9"/>
        <rFont val="Arial"/>
        <family val="2"/>
        <charset val="161"/>
      </rPr>
      <t xml:space="preserve"> (222/2015 Απ Δημ Συμ ΕΝΤΑΞΗ ΣΤΟ ΤΕΧ ΠΡΟΓ)  /ΔΕΝ ΠΡΟΤΕΙΝΕΤΑΙ Η ΕΝΤΑΞΗ ΣΤΟ ΤΕΧ ΠΡ 2016 ΓΙΑΤΙ ΥΠΑΡΧΟΥΝ ΓΕΝΙΚΑ ΕΡΓΑ ΓΙΑ ΟΛΟ ΤΟ ΔΗΜΟ</t>
    </r>
  </si>
  <si>
    <r>
      <rPr>
        <b/>
        <u/>
        <sz val="9"/>
        <rFont val="Arial"/>
        <family val="2"/>
        <charset val="161"/>
      </rPr>
      <t>27-03-2015</t>
    </r>
    <r>
      <rPr>
        <sz val="9"/>
        <rFont val="Arial"/>
        <family val="2"/>
        <charset val="161"/>
      </rPr>
      <t xml:space="preserve"> (222/2015 Απ Δημ Συμ ΕΝΤΑΞΗ ΣΤΟ ΤΕΧ ΠΡΟΓ) /</t>
    </r>
    <r>
      <rPr>
        <b/>
        <u/>
        <sz val="9"/>
        <rFont val="Arial"/>
        <family val="2"/>
        <charset val="161"/>
      </rPr>
      <t>10-08-2015</t>
    </r>
    <r>
      <rPr>
        <sz val="9"/>
        <rFont val="Arial"/>
        <family val="2"/>
        <charset val="161"/>
      </rPr>
      <t xml:space="preserve"> (583/2015 Απ Δημ Συμ Εγκριση μελετης (113/2015) και ο τροπος εκτελεσης του εργου με απ αναθεση )/</t>
    </r>
  </si>
  <si>
    <t>Ανακατασκευή εξωτ. δικτύου ύδρευσης Βρίσας &amp; Βατερών από πηγές Σταυρού</t>
  </si>
  <si>
    <t>Παρατηρησεις για το ετος 2016</t>
  </si>
  <si>
    <t>Παρατηρησεις για το ετος 2015</t>
  </si>
  <si>
    <t>Αντικατάσταση δικτύου ύδρευσης πηγών Ρόγιας Πλαγιάς</t>
  </si>
  <si>
    <t>Αντικατάσταση τμημάτων εξωτερικού δικτύου από γεώτρηση Μάλαθρα στα Παράκοιλα και αντλία &amp; Αντλιοστάσιο και δίκτυο σύνδεσης νέας γεώτρησης Σκαλοχωρίου στη δεξαμενή</t>
  </si>
  <si>
    <t>Εξωτερικό δίκτυο από Πηγάδια προς κεντρικό δίκτυο</t>
  </si>
  <si>
    <t>Δίκτυο σύνδεσης γεωτρήσεων με δεξαμενή Παπάδου</t>
  </si>
  <si>
    <t>Αντικατάσταση δικτύου ύδρευσης από γεώτρηση στη θέση Δρόμα έως Καρρά της Δ.Κ. Σκοπέλου Γέρας</t>
  </si>
  <si>
    <t>Εκσυχρονισμός βελτιώση αρδευτικού δικτύου παρακοίλων</t>
  </si>
  <si>
    <t>1ο Υποέργο: «Εκσυγχρονισμός -  Βελτίωση  Αρδευτικού  Δικτύου Παρακοίλων – Εξωτερικά   Δίκτυα»</t>
  </si>
  <si>
    <t>Π.Α.Α. 2014-2020</t>
  </si>
  <si>
    <t>Προβολή-Προώθηση Δήμου Λέσβου Δικτύου Μονοπατιών και Πεζοπορικών Διαδρομών "Περπατώντας στη φύση της Λέσβου"</t>
  </si>
  <si>
    <t>Υποέργο 3: Υπολειπόμενα Δίκτυα Αποχέτευσης Αγιάσου</t>
  </si>
  <si>
    <t>INTERREG</t>
  </si>
  <si>
    <t>70.6474.0001</t>
  </si>
  <si>
    <t>Ανατολίτη Ζωή</t>
  </si>
  <si>
    <t>Κατασκευή τοιχίου αντιστήριξης άνωθεν του κοιμητηρίου της Δ.Κ. Ταξιαρχών</t>
  </si>
  <si>
    <t>Εργασίες για την πρόληψη από πλημμυρικά φαινόμενα στην ΝΑ Λέσβο</t>
  </si>
  <si>
    <t>Εργασίες για την πρόληψη από πλημμυρικά φαινόμενα στην ΒΔ Λέσβο</t>
  </si>
  <si>
    <t>Αποκατάσταση βατότητας δημοτικών δρόμων  Δ Λέσβου πλην της Δ.Ε. Μυτιλήνης με ασφαλτικό</t>
  </si>
  <si>
    <t>Αποκατάσταση φθορών πεζοδρομίων πόλης Μυτιλήνης</t>
  </si>
  <si>
    <t>Ηλεκτροφωτισμός άυλειου χώρου Δημοτικού σχολείου Λισβορίου</t>
  </si>
  <si>
    <t>Ηλεκτροφοτισμός Δημοτικού Πάρκου Αγ. Βασιλείου Μόριας</t>
  </si>
  <si>
    <t>Συντήρηση συστήματος φωτεινής σηματοδότησης Μυτιλήνης</t>
  </si>
  <si>
    <t>Μιχαηλιδου Μυρσίνη</t>
  </si>
  <si>
    <t>Γιαννακοπουλος Παναγιωτης</t>
  </si>
  <si>
    <t>Χατζηκωνσταντη Αννα</t>
  </si>
  <si>
    <t>ΒΑΒΑΛΙΑΡΟΣ ΣΤΥΛ</t>
  </si>
  <si>
    <t>ολοκλ. Φυσ. Αντικ. προς αποπληρωμή / ΜΟΝΟΝ ΤΟΚΩΝ ΥΠΕΡΗΜΕΡΙΑΣ</t>
  </si>
  <si>
    <r>
      <rPr>
        <b/>
        <u/>
        <sz val="9"/>
        <rFont val="Arial"/>
        <family val="2"/>
      </rPr>
      <t>22-04-2015</t>
    </r>
    <r>
      <rPr>
        <sz val="9"/>
        <rFont val="Arial"/>
        <family val="2"/>
      </rPr>
      <t xml:space="preserve"> (298/2015 Απ Δημ Συμ εγκριση της 27/2015 Αποφασης Εκτ. Επ. με την ενταξη και την απευθειας αναθεση) / ΑΔΥΝΑΜΙΑ ΥΛΟΠΟΙΗΣΗΣ ΛΟΓΩ ΑΠΑΙΤΗΣΗΣ ΑΔΕΙΟΔΟΤΗΣΕΩΝ</t>
    </r>
  </si>
  <si>
    <t>ΜΟΥΤΖΟΥΡΗΣ ΠΑΝΑΓ</t>
  </si>
  <si>
    <t>ΤΣΕΣΜΕΛΗΣ ΠΑΡΑΣΧΟΣ</t>
  </si>
  <si>
    <t>ΧΗΑΝΤΩΝΙΟΥ ΝΕΛΛΗ</t>
  </si>
  <si>
    <r>
      <rPr>
        <b/>
        <u/>
        <sz val="9"/>
        <rFont val="Arial"/>
        <family val="2"/>
        <charset val="161"/>
      </rPr>
      <t>29-04-2015</t>
    </r>
    <r>
      <rPr>
        <sz val="9"/>
        <rFont val="Arial"/>
        <family val="2"/>
        <charset val="161"/>
      </rPr>
      <t xml:space="preserve"> (311/2015 Απ Δημ Συμ Εγκριση της συναψης και ορισμος επιτροπης παρακολουθησης)/ προς υπογραφή προγ/κης σύμβασης και δημοπράτηση / (ΤΟ ΠΟΣΟ ΤΩΝ 30.000,00 ΘΑ ΠΛΗΡΩΘΕΙ ΑΠΌ ΤΗΝ ΠΕΡ. Β. ΑΙΓΑΙΟΥ)</t>
    </r>
  </si>
  <si>
    <r>
      <rPr>
        <b/>
        <u/>
        <sz val="9"/>
        <rFont val="Arial"/>
        <family val="2"/>
      </rPr>
      <t>27-03-2015</t>
    </r>
    <r>
      <rPr>
        <sz val="9"/>
        <rFont val="Arial"/>
        <family val="2"/>
      </rPr>
      <t xml:space="preserve"> (222/2015 Aπ Δημ Συμ Ενταξη στο Τεχν Προγ) </t>
    </r>
    <r>
      <rPr>
        <sz val="9"/>
        <rFont val="Arial"/>
        <family val="2"/>
        <charset val="161"/>
      </rPr>
      <t>/</t>
    </r>
    <r>
      <rPr>
        <b/>
        <u/>
        <sz val="9"/>
        <rFont val="Arial"/>
        <family val="2"/>
      </rPr>
      <t xml:space="preserve"> 14-12-2015 </t>
    </r>
    <r>
      <rPr>
        <sz val="9"/>
        <rFont val="Arial"/>
        <family val="2"/>
        <charset val="161"/>
      </rPr>
      <t>( 935/2015 Απ Δημ Συμ  Έγκριση μελέτης και ο τροπος εκτελεσης με προχ δια/σμο) / ΑΛΛΑ ΜΕ ΔΙΑΦΟΡΕΤΙΚΟ ΤΙΤΛΟ)</t>
    </r>
  </si>
  <si>
    <t>ΜΑΝΤΖΑΡΗΣ ΧΡΥΣΑΝΘΟΣ</t>
  </si>
  <si>
    <t xml:space="preserve">ΧΑΤΖΕΛΛΗΣ - ΧΗΑΝΤΩΝΙΟΥ </t>
  </si>
  <si>
    <t>ΠΡΟΚΟΠΙΟΥ ΣΑΡΑΝΤΗΣ</t>
  </si>
  <si>
    <t>27887,8 ποσοστο εκπτ 31,00%</t>
  </si>
  <si>
    <t xml:space="preserve">Κατασκευη τοιχιου αντιστηριξης στο νεκροταφειο Βασιλικων </t>
  </si>
  <si>
    <t>Αναβάθμιση αθλητικών εγκαταστάσεων στο γήπεδο ποδοσφαίρου Λουτρών Λέσβου</t>
  </si>
  <si>
    <t>Μελέτη δασικής οδοποιίας και λοιπών δασικών έργων στο δημοτικό δάσος</t>
  </si>
  <si>
    <t>Ανακατασκευή στέγης δημοτικού ακινήτου Παλαιό καμμένο σχολείο) στην Δ.Κ. Μανταμάδου</t>
  </si>
  <si>
    <t>30.7323.0026</t>
  </si>
  <si>
    <t>17η Αναμορφωση (Ενισχυση 499000,00</t>
  </si>
  <si>
    <t>30.7324.0002</t>
  </si>
  <si>
    <t>30.7335.0002</t>
  </si>
  <si>
    <t>30.7335.0003</t>
  </si>
  <si>
    <t>45.7326.0007</t>
  </si>
  <si>
    <t>704,139,66</t>
  </si>
  <si>
    <t>Ανακατασκευη δαπεδου οροφου , καταασκευη γηπεδου Μπασκετ και τοιχου περιοφραξης του αυλειου χωρου του Δημ Σχολειου Βαρειας</t>
  </si>
  <si>
    <t xml:space="preserve">Επισκευη του διατηρητέου παρθεναγωγείου Πτερούντας </t>
  </si>
  <si>
    <t>Επισκευή δημοτικού κτιρίου στην τοπική κοινότητα Βατούσας (Αγροτικό Ιατρείο)</t>
  </si>
  <si>
    <t>Μελέτη στατικών του νέου δημοτικού κτηρίου Μυτιλήνης</t>
  </si>
  <si>
    <t xml:space="preserve">Εργασίες καθαρισμού πλακοσκεπούς οχετού στη Δημοτική Κοινότητα Δ.Ε. Αγιάσου </t>
  </si>
  <si>
    <t xml:space="preserve">Αποτυπώσεις δημοτικών ακινήτων για τις ανάγκες διόρθωσης του εθνικού κτηματολογίου Δ.Ε. Μυτιλήνης </t>
  </si>
  <si>
    <t>Αποτυπώσεις δημοτικών ακινήτων για τις ανάγκες διόρθωσης του εθνικού κτηματολογίου Δ.Ε. Γέρας</t>
  </si>
  <si>
    <t xml:space="preserve">Έλεγχος στατικής επάρκειας και ενίσχυση φερόντος οργανισμού σχολικών κτιρίων </t>
  </si>
  <si>
    <t>Ανανέωση - Τροποποίηση περιβαλλοντικών όρων για την εγκατάσταση επεξεργασίας λυμάτων καλλονής</t>
  </si>
  <si>
    <t>Κατασκευή πλακόστρωτου στο Αλσύλιο Μήθυμνας</t>
  </si>
  <si>
    <t>Εκπόνηση μελέτης " Ποδηλατόδρομος Άγαλμα Ελευθερίας - Περιφερειακός Κάστρου - Καλαμάρη"</t>
  </si>
  <si>
    <t>Τσιμεντόστρωση Αγροτικού δρόμου Ψεμμιές - Τραπέρια Δ.Δ. Πολυχνίτου</t>
  </si>
  <si>
    <t>Επισκευή αποδυτηρίων και διαμόρφωση χώρου αθλητικού σταδίου Παπάδου</t>
  </si>
  <si>
    <t>Επισκευή παιδικού σταθμού Μυτιλήνης " Τέρπανδρος "</t>
  </si>
  <si>
    <t>Επισκευή κοινοτικού γραφείου της ΤΚ. Ακρασίου</t>
  </si>
  <si>
    <t>Τοπογραφική αποτύπωση σχολικών ακινήτων Δ. Λέσβου</t>
  </si>
  <si>
    <t>Υπ. Συμβασης (28-03-2016)</t>
  </si>
  <si>
    <t>Οικονομικό Αντικείμενο</t>
  </si>
  <si>
    <t>Υλοποιηθεν</t>
  </si>
  <si>
    <t>Υλοποιηθέν</t>
  </si>
  <si>
    <t>Προς Υλοποίηση (υπολειπό)</t>
  </si>
  <si>
    <t>ΠΟΕ</t>
  </si>
  <si>
    <t xml:space="preserve">ΔΑΠΑΝΗ ΓΙΑ ΤΡΟΠΟΠΟΙΗΣΗ ΤΕΧ ΠΡΟΓ 2016 </t>
  </si>
  <si>
    <t>ΠΗΓΗ ΧΡΗΜΑΤΟΔΟΤΗΣΗΣ ΓΙΑ 2016</t>
  </si>
  <si>
    <t>Οικονομικο Αντικειμενο (ΕΩΣ 31/12/15)</t>
  </si>
  <si>
    <t>Προς υλοποιηση (Υπολοιπο)</t>
  </si>
  <si>
    <t>Δ: 11254,00          Ε: 11254,00        Πλ:11254,00</t>
  </si>
  <si>
    <t>19.11.2015  Δ:3087,48                Ε:3087,48       Πλ:3087,48</t>
  </si>
  <si>
    <t>????????</t>
  </si>
  <si>
    <t>19.11.15  Δ=60.982,00  Ε=60.982,00   Π=60.982,00</t>
  </si>
  <si>
    <t>19-11-2015 Δ:20000,00              Ε:20000,00        Πλ:20000,00</t>
  </si>
  <si>
    <t>19-11-2015 Δ:12795,71              Ε:12795,71        Πλ:12791,75</t>
  </si>
  <si>
    <t>Δ= Ε= ΠΛ=  7.900,28</t>
  </si>
  <si>
    <t>19-11-2015 Δ:28631,36              Ε:28631,36        Πλ:28631,36</t>
  </si>
  <si>
    <t>19-11-2015 Δ:50000,00              Ε:50000,00        Πλ:50000,00</t>
  </si>
  <si>
    <t>19-11-2015 Δ:128291,28         Ε:128291,28     Πλ:128291,28</t>
  </si>
  <si>
    <t>?????</t>
  </si>
  <si>
    <t>19-11-2015 Δ:69000,00              Ε:69000,00        Πλ:69000,00</t>
  </si>
  <si>
    <t>Δ:0,00           Ε:8328,00        Πλ:8328,00</t>
  </si>
  <si>
    <t>19-11-2015 Δ:0,00              Ε:6000,00        Πλ:6000,00</t>
  </si>
  <si>
    <t>19-11-2015 Δ:0,00             Ε:14181,00        Πλ:14181,00</t>
  </si>
  <si>
    <t>19.11.2015:    Δ=Ε=Π=      33.000,00</t>
  </si>
  <si>
    <t xml:space="preserve">Δ=  Ε=Π= 1.113,60  </t>
  </si>
  <si>
    <t xml:space="preserve">Δ=Ε=Π=     11.316,40   </t>
  </si>
  <si>
    <t>19.11.2015: Δ=Ε-Π=      10745,37</t>
  </si>
  <si>
    <t>19-11-2015 Δ:0,00              Ε:0,00        Πλ:0,00</t>
  </si>
  <si>
    <t>19.11.2015: Δ=Ε-Π= 3400</t>
  </si>
  <si>
    <t>19-11-2015 Δ:50000,00              Ε:5000,00        Πλ:5000,00</t>
  </si>
  <si>
    <r>
      <rPr>
        <b/>
        <u/>
        <sz val="10"/>
        <rFont val="Arial"/>
        <family val="2"/>
      </rPr>
      <t>27-03-2015</t>
    </r>
    <r>
      <rPr>
        <sz val="10"/>
        <rFont val="Arial"/>
        <family val="2"/>
        <charset val="161"/>
      </rPr>
      <t xml:space="preserve"> (222/2015 Απ Δημ Συμ Εγκριση Ενταξης στο Τεχν Προγ) /</t>
    </r>
  </si>
  <si>
    <t>Δ= Ε= ΠΛ= 316,42</t>
  </si>
  <si>
    <t>19-11-2015 Δ:12430,90              Ε:12430,90        Πλ:12430,90</t>
  </si>
  <si>
    <t>19-11-2015 Δ:12480,00              Ε:12480,00        Πλ:12480,00</t>
  </si>
  <si>
    <t>Δ= Ε= ΠΛ= 3.390,00</t>
  </si>
  <si>
    <t>19-11-2015 Δ:0,00              Ε:23000,00        Πλ:23000,00</t>
  </si>
  <si>
    <t>19-11-2015 Δ:12000,00              Ε:12000,00        Πλ:12000,00</t>
  </si>
  <si>
    <t>19-11-2015 Δ:4000,00              Ε:4000,00        Πλ:4000,00</t>
  </si>
  <si>
    <t>19-11-2015 Δ:5000,00              Ε:5000,00        Πλ:5000,00</t>
  </si>
  <si>
    <t>19-11-2015 Δ:1500,00              Ε:1500,00        Πλ:1500,00</t>
  </si>
  <si>
    <t>19.11.2015: Δ=Ε=Π=   2998,98</t>
  </si>
  <si>
    <t>19.11.2015: δ=ε=π=   35513,18</t>
  </si>
  <si>
    <t>19.11.2015: Δ=127.725,88  Ε=3.369,42 Π=0,00</t>
  </si>
  <si>
    <t>19.11.2015: Δ=10730,12  Ε=135086,58  Π=138456</t>
  </si>
  <si>
    <t>19.11.2015: Δ=3866,98    Ε= Π=0,00</t>
  </si>
  <si>
    <t>Δ= 14858,33   Ε= ΠΛ=     18725,31</t>
  </si>
  <si>
    <t>19.11.2015: Δ=0,00      Ε=Π=      10.000,00</t>
  </si>
  <si>
    <t>19-11-2015 Δ:0,00              Ε:10000,00        Πλ:10000,00</t>
  </si>
  <si>
    <t xml:space="preserve"> ΣΑΤΑ</t>
  </si>
  <si>
    <t>19-11-2015 Δ:60000,00              Ε:60000,00        Πλ:60000,00</t>
  </si>
  <si>
    <t>19.11.2015: Δ=69.000,00   Ε=Π=0,00</t>
  </si>
  <si>
    <t>19.11.2015: Δ=832,00 Ε=Π=     69.832,00</t>
  </si>
  <si>
    <t>Δ= Ε= ΠΛ=   173.768,00</t>
  </si>
  <si>
    <t>19.11.2015: Δ=Ε=Π=   18200</t>
  </si>
  <si>
    <t>19-11-2015 Δ:6800,00              Ε:6800,00        Πλ:6800,00</t>
  </si>
  <si>
    <t>19-11-2015 Δ:486,43              Ε:486,43        Πλ:486,43</t>
  </si>
  <si>
    <t>19-11-2015 Δ:10960,00              Ε:10960,00        Πλ:10960,00</t>
  </si>
  <si>
    <t>19-11-2015 Δ:23645,00              Ε:23645,00        Πλ:23645,00</t>
  </si>
  <si>
    <t>23645?????</t>
  </si>
  <si>
    <t>20-11-2015 Δ:0,00              Ε:0,00        Πλ:0,00</t>
  </si>
  <si>
    <t>Δ=Ε=Π= 6200,00</t>
  </si>
  <si>
    <t>Δ=Ε=Π= 5.781,00</t>
  </si>
  <si>
    <t>Δ=Ε=Π= 8.756,06</t>
  </si>
  <si>
    <t>Δ=Ε=Π= 4165,04</t>
  </si>
  <si>
    <t>Δ= Ε= ΠΛ= 6018,32</t>
  </si>
  <si>
    <t>Δ= Ε= ΠΛ= 248995</t>
  </si>
  <si>
    <t>Δ= Ε= ΠΛ=5500</t>
  </si>
  <si>
    <t>Δ= Ε= ΠΛ=6960</t>
  </si>
  <si>
    <t>Δ= Ε= ΠΛ=99458,3</t>
  </si>
  <si>
    <t>Δ= Ε= ΠΛ=64146,65</t>
  </si>
  <si>
    <t>20-11-2015 Δ:5974,00              Ε:0,00        Πλ:0,00</t>
  </si>
  <si>
    <t>Δ = 0,00   Ε = ΠΛ =   5.974,00</t>
  </si>
  <si>
    <t>Δ = Ε = ΠΛ =   20.000,00</t>
  </si>
  <si>
    <t>Δ:67.650,00            Ε:0,00        Πλ:0,00</t>
  </si>
  <si>
    <t>Δ = 0,00     Ε = ΠΛ =  67650</t>
  </si>
  <si>
    <t>Δ = Ε = ΠΛ = 5.000,00</t>
  </si>
  <si>
    <t>Δ = Ε = ΠΛ =   12.000,00</t>
  </si>
  <si>
    <t>Δ = Ε = ΠΛ = 6.000,00</t>
  </si>
  <si>
    <t>20-11-2015 Δ:2500           Ε:0,00        Πλ:0,00</t>
  </si>
  <si>
    <t>Δ = 0,00 Ε=ΠΛ =  2.500,00</t>
  </si>
  <si>
    <t>20-11-2015 Δ:20000,00              Ε:0,00        Πλ:0,00</t>
  </si>
  <si>
    <t>Δ = 0,00    Ε=ΠΛ= 20.000,00</t>
  </si>
  <si>
    <t>20.11.2015: Δ=5.519,79  Ε=ΠΛ=   3.185,71</t>
  </si>
  <si>
    <t>20.11.2015: Δ=0,00  Ε=ΠΛ=   2.325,08</t>
  </si>
  <si>
    <t>Δ = Ε = ΠΛ =     19119,21</t>
  </si>
  <si>
    <t>Δ = Ε = ΠΛ =     116944,44</t>
  </si>
  <si>
    <t>17-09-2015 Δ:0,00              Ε:40000,00        Πλ:40000,00</t>
  </si>
  <si>
    <t>Δ= Ε = ΠΛ = 240.000,00</t>
  </si>
  <si>
    <r>
      <rPr>
        <b/>
        <u/>
        <sz val="10"/>
        <rFont val="Arial"/>
        <family val="2"/>
        <charset val="161"/>
      </rPr>
      <t>17-09-2015</t>
    </r>
    <r>
      <rPr>
        <sz val="10"/>
        <rFont val="Arial"/>
        <family val="2"/>
        <charset val="161"/>
      </rPr>
      <t xml:space="preserve"> Δ:0,00              Ε:22500,00        Πλ:22500,00</t>
    </r>
  </si>
  <si>
    <t>Δ = Ε = ΠΛ = 5017</t>
  </si>
  <si>
    <t>Δ = Ε = ΠΛ = 4092,21</t>
  </si>
  <si>
    <t>Δ = Ε = ΠΛ = 3357,9</t>
  </si>
  <si>
    <t>Δ = Ε = ΠΛ = 4059</t>
  </si>
  <si>
    <t>Δ = Ε = ΠΛ = 3936</t>
  </si>
  <si>
    <t xml:space="preserve"> Δ:17997,30              Ε:9.407,75      Πλ:9.407,75</t>
  </si>
  <si>
    <t xml:space="preserve"> Δ:20,00         Ε:8.589,55      Πλ:8.589,55   </t>
  </si>
  <si>
    <t xml:space="preserve"> Δ:64000,00              Ε:0,00        Πλ:0,00</t>
  </si>
  <si>
    <t>Δ = 0,00           Ε = ΠΛ =   64.000,00</t>
  </si>
  <si>
    <t xml:space="preserve"> Δ: 11.900,00          Ε:0,00        Πλ:0,00</t>
  </si>
  <si>
    <t>Δ= 0,00     Ε = ΠΛ =  11.900,00</t>
  </si>
  <si>
    <t>Δ:754000,00              Ε:0,00        Πλ:0,00</t>
  </si>
  <si>
    <t>Δ = 0,00           Ε = ΠΛ =    754.000,00</t>
  </si>
  <si>
    <t xml:space="preserve"> Δ:7000,00              Ε:0,00        Πλ:0,00</t>
  </si>
  <si>
    <t>20-11-2015 Δ:30.000,00              Ε:0,00        Πλ:0,00</t>
  </si>
  <si>
    <t>Δ = 0,00             Ε = ΠΛ =      30.000,00</t>
  </si>
  <si>
    <t>Δ = Ε = ΠΛ =    10.162,00</t>
  </si>
  <si>
    <t>Δ = Ε= ΠΛ =     2.700,00</t>
  </si>
  <si>
    <t>Δ = Ε= ΠΛ =     4000</t>
  </si>
  <si>
    <t xml:space="preserve"> /ΠΡΟΤΕΙΝΕΤΑΙ Η ΕΝΤΑΞΗ ΣΕ ΑΝΤΙΠΛΗΜΜΥΡΙΚΑ ΕΡΓΑ ΤΟΥ 2016 ΓΙΑ ΝΑ ΜΗΝ ΤΕΛΕΣΤΕΙ ΚΑΤΑΤΜΗΣΗ</t>
  </si>
  <si>
    <t>20-11-2015 Δ:8.000,00           Ε:0,00        Πλ:0,00</t>
  </si>
  <si>
    <t>Δ = 0,00              Ε = ΠΛ = 8.000,00</t>
  </si>
  <si>
    <t>Δ = Ε = ΠΛ =   4.500,00</t>
  </si>
  <si>
    <t>ΛΟΓΩ ΠΡΟΒΛΗΜΑΤΟΣ ΚΑΤΑΤΜΗΣΗΣ ΠΡΟΤΕΙΝΕΤΑΙ Η ΕΝΤΑΞΗ ΣΕ ΜΕΓΑΛΥΤΕΡΟ ΕΡΓΟ</t>
  </si>
  <si>
    <t>Δ = Ε = ΠΛ =  60.000,00</t>
  </si>
  <si>
    <t>Διαφορα Δαπανων ΣΑΤΑ</t>
  </si>
  <si>
    <t>Αναβαθμιση - Συντηρηση  - Επισκευη παιδικης χαρας και ηλεκτροφωτισμος παρκου Αγιας Ειρηνης Μυτιληνης</t>
  </si>
  <si>
    <t>Αναβαθμιση - Συντηρηση  - Επισκευη παιδικης χαρας Χρυσσομαλλουσας Μυτιληνης</t>
  </si>
  <si>
    <t>Αναβαθμιση - Συντηρηση  - Επισκευη παιδικων χαρων Παρκου Καραπαναγιωτη Μυτιληνης</t>
  </si>
  <si>
    <t>Αναβαθμιση - Συντηρηση  - Επισκευη παιδικων χαρων και γηπεδου 5*5 περιοχης συνοικισμου Μυτιληνης</t>
  </si>
  <si>
    <t>Αναβαθμιση - Συντηρηση  - Επισκευη παιδικων χαρων Αγιου Ευδοκιμου και επανω Σκαλας  Μυτιληνης</t>
  </si>
  <si>
    <t>Αναβαθμιση - Συντηρηση  - Επισκευη παιδικων χαρων Σκαλα Παμφιλων, Μοριας (Θεση Αγιος Δημητρης) , Παναγιουδας (πλησιον γηπεδου ) και Αφαλωνα</t>
  </si>
  <si>
    <t>Αναβαθμιση - Συντηρηση  - Επισκευη παιδικων χαρων Φίλιας , Κεραμιου , και Σκαλοχωριου</t>
  </si>
  <si>
    <t xml:space="preserve">Αναβαθμιση - Συντηρηση  - Επισκευη παιδικων χαρων Μανταμαδου , Κλιους και Καπης </t>
  </si>
  <si>
    <t>Αναβαθμιση - Συντηρηση  - Επισκευη παιδικων χαρων Αγιασου (πλατεια Δημαρχειου) και Ασωματου</t>
  </si>
  <si>
    <t>Αναβαθμιση - Συντηρηση  - Επισκευη παιδικων χαρων Μεσαγρου (θέση Άγιος Κωνσταντινός) και Περαματος</t>
  </si>
  <si>
    <r>
      <rPr>
        <b/>
        <u/>
        <sz val="10"/>
        <rFont val="Arial"/>
        <family val="2"/>
      </rPr>
      <t>13-04-2016</t>
    </r>
    <r>
      <rPr>
        <sz val="10"/>
        <rFont val="Arial"/>
        <family val="2"/>
      </rPr>
      <t xml:space="preserve"> (236/2016 Απ Δημ Συμ Εγκριση ενταξης στο τεχν προγραμμα 2016) /</t>
    </r>
  </si>
  <si>
    <t>Υδρολογικη - Υδραυλικη νελετη  του προς οριοθετηση υδατορεματος " Βαλεκου " εντος πολεοδομικων οριων οικισμου Λουτροπολεως Θερμης</t>
  </si>
  <si>
    <t xml:space="preserve"> ΕΝΕΡΓΕΙΕΣ  ΛΕΣΒΟΥ 2015 ΑΠΌ ΠΟΡΟΥΣ ΕΣΠΑ</t>
  </si>
  <si>
    <t>ΔΗΜΟΤΙΚΗ ΕΝΟΤΗΤΑ</t>
  </si>
  <si>
    <t>ΕΓΚΕΚΡΙΜΕΝΟΣ Π/Υ ΓΙΑ ΤΟ 2015</t>
  </si>
  <si>
    <t>ΚΑ ΠΡΟΥΠΟΛΟΓΙΣΜΟΥ 2015</t>
  </si>
  <si>
    <t>ΣΥΝΕΧΙΖΟΜΕΝΕΣ ΕΝΕΡΓΕΙΕΣ  ΛΕΣΒΟΥ 2015 ΑΠΌ ΠΟΡΟΥΣ ΕΣΠΑ</t>
  </si>
  <si>
    <t>Αποκατάσταση ΧΑΔΑ στη θέση Ράχη του Δήμου Αγίας Παρασκευής.</t>
  </si>
  <si>
    <t>ΕΠ ΚΡΗΤΗΣ ΚΑΙ ΝΗΣΩΝ ΑΙΓΑΙΟΥ</t>
  </si>
  <si>
    <t>Τσουπή  Κασσάνδρα</t>
  </si>
  <si>
    <t xml:space="preserve">ολοκλ. Φυσ. Και οικ. Αντικ </t>
  </si>
  <si>
    <t xml:space="preserve">Υποέργο 1: Μελέτη αποκατάστασης </t>
  </si>
  <si>
    <t xml:space="preserve">Πανάρας </t>
  </si>
  <si>
    <t>Υποέργο 2: Αποκατάσταση ΧΑΔΑ στη θέση Ράχη του Δήμου Αγίας Παρασκευής.</t>
  </si>
  <si>
    <r>
      <rPr>
        <b/>
        <u/>
        <sz val="10"/>
        <rFont val="Arial"/>
        <family val="2"/>
        <charset val="161"/>
      </rPr>
      <t>06-04-2015</t>
    </r>
    <r>
      <rPr>
        <sz val="10"/>
        <rFont val="Arial"/>
        <family val="2"/>
        <charset val="161"/>
      </rPr>
      <t xml:space="preserve"> (275 Απ Δημ Συμ Συγκροτηση οριστικης παραλαβης) / </t>
    </r>
    <r>
      <rPr>
        <b/>
        <u/>
        <sz val="10"/>
        <rFont val="Arial"/>
        <family val="2"/>
        <charset val="161"/>
      </rPr>
      <t>22-06-2015</t>
    </r>
    <r>
      <rPr>
        <sz val="10"/>
        <rFont val="Arial"/>
        <family val="2"/>
        <charset val="161"/>
      </rPr>
      <t xml:space="preserve"> (470/2015 Απ Δημ Συμ Εγκριση πρωτοκολλου οριστικης παραλαβης) / ολοκλ. Φυσ.  Και οικον αντικειμένου</t>
    </r>
  </si>
  <si>
    <t>Αποχέτευση Δημοτικής Ενότητας Αγίας Παρασκευής</t>
  </si>
  <si>
    <t>ΕΠΠΕΡΑΑ</t>
  </si>
  <si>
    <t>Αραμπατζή  Κατερίνα</t>
  </si>
  <si>
    <t xml:space="preserve">Εκτελείται . Έγινε τροποποίηση ΤΔΠ για την ένταξη των υποέργων 3 και 4                                           </t>
  </si>
  <si>
    <t>Υποέργο 1: Αποχέτευση Δημοτικής Ενότητας Αγίας Παρασκευής</t>
  </si>
  <si>
    <t xml:space="preserve">ΕΠΠΕΡΑΑ / ΙΔΙΟΙ ΠΟΡΟΙ </t>
  </si>
  <si>
    <t>25.7341.0013</t>
  </si>
  <si>
    <t>ΤΕΧΝΗ ΑΕ</t>
  </si>
  <si>
    <r>
      <rPr>
        <b/>
        <u/>
        <sz val="10"/>
        <rFont val="Arial"/>
        <family val="2"/>
        <charset val="161"/>
      </rPr>
      <t>12-01-2015</t>
    </r>
    <r>
      <rPr>
        <sz val="10"/>
        <rFont val="Arial"/>
        <family val="2"/>
        <charset val="161"/>
      </rPr>
      <t xml:space="preserve"> (18/2015 Απ Δημ Συμ Εγκριση αποδοχης της κατανομης της χρηματοδοτησης)/ </t>
    </r>
    <r>
      <rPr>
        <b/>
        <u/>
        <sz val="10"/>
        <rFont val="Arial"/>
        <family val="2"/>
        <charset val="161"/>
      </rPr>
      <t>18-02-2015</t>
    </r>
    <r>
      <rPr>
        <sz val="10"/>
        <rFont val="Arial"/>
        <family val="2"/>
        <charset val="161"/>
      </rPr>
      <t xml:space="preserve"> (152/2015 Απ Δημ Συμ Εγκριση 2ο ΑΠΕ) / </t>
    </r>
    <r>
      <rPr>
        <b/>
        <u/>
        <sz val="10"/>
        <rFont val="Arial"/>
        <family val="2"/>
        <charset val="161"/>
      </rPr>
      <t>04-06-2015</t>
    </r>
    <r>
      <rPr>
        <sz val="10"/>
        <rFont val="Arial"/>
        <family val="2"/>
        <charset val="161"/>
      </rPr>
      <t xml:space="preserve"> (419/2015 Απ Δημ Συμ Εγκριση αποδοχη χρηματοδοτησης από υπουργειο Οικ Υπ Ναυτ και Τουρ) - (430/2015 Απ Δημ Συμ Εγκριση αποδοχης 1ης Τροποποιησης της πραξης)/ 22-06-2015 (469/2015 Απ Δημ Συμ Συγκροτηση επιτροπης προσωρινης παραλαβης)/</t>
    </r>
    <r>
      <rPr>
        <b/>
        <u/>
        <sz val="10"/>
        <rFont val="Arial"/>
        <family val="2"/>
        <charset val="161"/>
      </rPr>
      <t>10-08-2015</t>
    </r>
    <r>
      <rPr>
        <sz val="10"/>
        <rFont val="Arial"/>
        <family val="2"/>
        <charset val="161"/>
      </rPr>
      <t xml:space="preserve"> (555/2015 Απ Δημ Συμ Εγκριση προσωρινης παραλαβης) / ολοκλ. Φυσ. Και οικ. Αντικ </t>
    </r>
  </si>
  <si>
    <t>ΠΟΡΟΙ ΕΣΠΑ</t>
  </si>
  <si>
    <t>ΕΠΠΕΡΑΑ: 376658,45</t>
  </si>
  <si>
    <t xml:space="preserve">ΙΔΙΟΙ ΠΟΡΟΙ </t>
  </si>
  <si>
    <t>ΣΑΤΑ : 60479,57</t>
  </si>
  <si>
    <t>Υποέργο 2: Αρχαιολογικές εργασίες</t>
  </si>
  <si>
    <t>00.7341.0004</t>
  </si>
  <si>
    <t>Κ ΕΠΚΑ</t>
  </si>
  <si>
    <t>EKTELEITAI</t>
  </si>
  <si>
    <t>Υποέργο 3 : Συνδεση με ΔΕΔΔΗΕ του έργου Αποχέτευση Αγίας Παρασκευής</t>
  </si>
  <si>
    <t>25.7341.0020</t>
  </si>
  <si>
    <t>Δ. ΜΑΚΡΗ</t>
  </si>
  <si>
    <t>ΔΕΔΔΗΕ ΑΕ</t>
  </si>
  <si>
    <t xml:space="preserve">Υποεργο 4 : Προμήθεια και Εγκατάσταση Η/Μ Εξοπισμού Αναβάθμισης ΕΕΛ Καλλονης του έργου Αποχέτευση ΔΕ Αγίας Παραασκευής Δήμου Λέσβου </t>
  </si>
  <si>
    <t>25.7341.0021</t>
  </si>
  <si>
    <t>Δημιουργία θέσεων παρατήρησης ορνιθοπανίδας θέση ΜΥΡΣΙΝΤΖΙΚΗ-ΨΑΡΟΝΤΑΜΟ &amp; ΑΛΥΚΕΣ-ΚΑΜΠΟΣ</t>
  </si>
  <si>
    <t>LEADER ΓΕΩΡΓΙΑΣ</t>
  </si>
  <si>
    <t>18/6/2015--18/02/2016</t>
  </si>
  <si>
    <r>
      <t xml:space="preserve">7522/27-4-2015 απόφαση έγκρισης υπογραφής σύμβασης από Υπουργείο 18/6/2015 υπογραφή σύμβασης. Διακοπή εργασιών λόγω μη αδειοδοτήσεων / </t>
    </r>
    <r>
      <rPr>
        <b/>
        <u/>
        <sz val="10"/>
        <rFont val="Arial"/>
        <family val="2"/>
      </rPr>
      <t>30-11-2015</t>
    </r>
    <r>
      <rPr>
        <sz val="10"/>
        <rFont val="Arial"/>
        <family val="2"/>
        <charset val="161"/>
      </rPr>
      <t xml:space="preserve"> (882/2015 Απ Δημ Συμ Εγκριση χορηγησης παρατασης προθεσμιας έως 18/2/2016) </t>
    </r>
  </si>
  <si>
    <t>Εκδοση βιβλίου κ. Καλλιπολίτη ΤΑ ΜΕΤΑΛΛΙΑ</t>
  </si>
  <si>
    <t>LEADER ΓΕΩΡΓΙΑΣ : 13.675 /              ΣΑΤΑ 6.800,00</t>
  </si>
  <si>
    <t>10.6615.0008</t>
  </si>
  <si>
    <t>Ανατολίτη Ζωή (Δ/Νση Προγρ.)</t>
  </si>
  <si>
    <t>ΟΛΟΚΛΗΡΩΣΗ ΦΥΣΙΚΟΥ ΚΑΙ ΟΙΚΟΝΟΜΙΚΟΥ ΑΝΤΙΚΕΙΜΕΝΟΥ ΠΡΟΣ ΠΡΑΞΗ ΟΛΟΚΛΗΡΩΣΗΣ</t>
  </si>
  <si>
    <t>Ποροι Leader Γεωργιας</t>
  </si>
  <si>
    <t>Leader Γεωργιας 13,675</t>
  </si>
  <si>
    <t>Ποροι Σατα</t>
  </si>
  <si>
    <t>ΣΑΤΑ 6800,00</t>
  </si>
  <si>
    <t>Εξωτερικό δίκτυο ύδρευσης Αγίας Παρασκευής</t>
  </si>
  <si>
    <t xml:space="preserve"> ΩΡΙΜΑΝΣΗ    - προς ΈΝΤΑΞΗ ΣΤΟ ΣΕΣ</t>
  </si>
  <si>
    <t>Υποέργο 1: Εξωτερικό δίκτυο ύδρευσης Αγίας Παρασκευής</t>
  </si>
  <si>
    <t xml:space="preserve"> ΩΡΙΜΑΝΣΗ (νέος Π/Υ : 2.055.000,00)   - προς απένταξη</t>
  </si>
  <si>
    <t>υπογράφηκε μνημόνιο συνεργασία με Κ επκα</t>
  </si>
  <si>
    <t xml:space="preserve">Στερέωση και αποκατάσταση Γέφυρας Κρεμαστής </t>
  </si>
  <si>
    <t>LEADER: 179600     ΣΑΤΑ: 35.100,00</t>
  </si>
  <si>
    <t>30.7326.0004</t>
  </si>
  <si>
    <t>ΜΙΝΑΒΡΑ</t>
  </si>
  <si>
    <t>9/6/2015---9/5/2016</t>
  </si>
  <si>
    <r>
      <t xml:space="preserve">7520/27-4-2015 απόφαση έγκρισης υπογραφής σύμβασης από Υπουργείο 9/6/2015 υπογραφή σύμβασης.  1ος λογαριασμός 7656,00 + 2ος 14.750,00 / </t>
    </r>
    <r>
      <rPr>
        <b/>
        <u/>
        <sz val="10"/>
        <rFont val="Arial"/>
        <family val="2"/>
      </rPr>
      <t>30-11-2015</t>
    </r>
    <r>
      <rPr>
        <sz val="10"/>
        <rFont val="Arial"/>
        <family val="2"/>
        <charset val="161"/>
      </rPr>
      <t xml:space="preserve"> (881/2015 Απ Δημ Συμ Εγκριση παρατασης έως 9/5/2016 )</t>
    </r>
  </si>
  <si>
    <t>Ασφαλτόστρωση δρόμου προς Κρεμαστή Δημοτικής Ενότητας Αγίας Παρασκευής Δήμου Λέσβου</t>
  </si>
  <si>
    <t>ΠΕΠ ΚΡΗΤΗΣ ΚΑΙ ΝΗΣΩΝ ΑΙΓΑΙΟΥ</t>
  </si>
  <si>
    <t>Πληρώνεται από το Περιφερειακό Ταμείο Λέσβου</t>
  </si>
  <si>
    <t>Πέρος Μιχαήλ Παναγόπουλος Διονύσης</t>
  </si>
  <si>
    <r>
      <rPr>
        <b/>
        <u/>
        <sz val="10"/>
        <rFont val="Arial"/>
        <family val="2"/>
        <charset val="161"/>
      </rPr>
      <t>02-02-2015</t>
    </r>
    <r>
      <rPr>
        <sz val="10"/>
        <rFont val="Arial"/>
        <family val="2"/>
        <charset val="161"/>
      </rPr>
      <t xml:space="preserve"> (43/2015 Απ Δημ Συμ Εγκριση συγκροτησης επιτροπης Προσωρινης Παραλαβης του εργου) /ολοκλ. Φυσ. Και οικον Αντικ. </t>
    </r>
  </si>
  <si>
    <t xml:space="preserve">Πλακόστρωση οδών οικισμού Νάπης </t>
  </si>
  <si>
    <t>ΠΑΑ 2007-2013 / ΣΑΤΑ: 6375,69</t>
  </si>
  <si>
    <t>30.7341.0007</t>
  </si>
  <si>
    <r>
      <rPr>
        <b/>
        <u/>
        <sz val="10"/>
        <rFont val="Arial"/>
        <family val="2"/>
        <charset val="161"/>
      </rPr>
      <t xml:space="preserve">02-02-2015 </t>
    </r>
    <r>
      <rPr>
        <sz val="10"/>
        <rFont val="Arial"/>
        <family val="2"/>
        <charset val="161"/>
      </rPr>
      <t>(54/2015 Απ Δημ Συμ Εγκριση συγκροτησης επιτροπης Προσωρινης &amp; Οριστικης Παραλαβης του εργου) /</t>
    </r>
    <r>
      <rPr>
        <b/>
        <u/>
        <sz val="10"/>
        <rFont val="Arial"/>
        <family val="2"/>
        <charset val="161"/>
      </rPr>
      <t>27-03-2015</t>
    </r>
    <r>
      <rPr>
        <sz val="10"/>
        <rFont val="Arial"/>
        <family val="2"/>
        <charset val="161"/>
      </rPr>
      <t xml:space="preserve"> (243/2015 Απ Δημ Συμ Εγκριση πρωτοκολλο προσωρινης παραλαβης)</t>
    </r>
  </si>
  <si>
    <t>Δίκτυα αποχέτευσης και Εγκατάσταση επεξεργασίας λυμάτων Αγιάσου</t>
  </si>
  <si>
    <t>ΕΠΠΕΡΑΑ/ ΙΔΙΟΙ ΠΟΡΟΙ</t>
  </si>
  <si>
    <t>ΑΓΙΑΣΟΣ</t>
  </si>
  <si>
    <t>Εκτελείται                                    Εκτελούνται τα Υποέργα 1 και 2.Τα υπόλοιπα θα μεταφερθούν στο ΕΠ ΚΡΗΤΗΣ ΚΑΙ ΝΗΣΩΝ ΑΙΓΑΙΟΥ με συνεννόηση με την ΕΔΑ</t>
  </si>
  <si>
    <t>Υποέργο 1: Αρχαιολογικές έρευνες και εργασίες</t>
  </si>
  <si>
    <t>ΕΠΠΕΡΑΑ ΠΛΗΡΩΜΗ ΑΠΌ ΤΡΑΠΕΖΑ ΕΛΛΑΔΟΣ</t>
  </si>
  <si>
    <t>00.7341.0001</t>
  </si>
  <si>
    <t>Εκτελείται σε σχέση με το Υποέργο 2 απευθείας από το ΕΠΠΕΡΑΑ</t>
  </si>
  <si>
    <t>Υποέργο 2: Δίκτυα αποχέτευσης περιοχής "Μπουτζαλιά"</t>
  </si>
  <si>
    <t>ΕΠΠΕΡΑ/ΣΑΤΑΑ</t>
  </si>
  <si>
    <t>25.7341.0001</t>
  </si>
  <si>
    <t>Γλεζελλης Αντωνιος</t>
  </si>
  <si>
    <r>
      <rPr>
        <b/>
        <u/>
        <sz val="10"/>
        <rFont val="Arial"/>
        <family val="2"/>
      </rPr>
      <t>30-11-2015</t>
    </r>
    <r>
      <rPr>
        <sz val="10"/>
        <rFont val="Arial"/>
        <family val="2"/>
        <charset val="161"/>
      </rPr>
      <t xml:space="preserve"> (862/2015 Απ Δημ Συμ Εγκριση συγκροτησης επιτροπης προσωρινης παραλαβης) / στα ΠΟΕ 36106,30 ΑΠΌ ΣΑΤΑ / </t>
    </r>
    <r>
      <rPr>
        <b/>
        <u/>
        <sz val="10"/>
        <rFont val="Arial"/>
        <family val="2"/>
      </rPr>
      <t>09-12-2015</t>
    </r>
    <r>
      <rPr>
        <sz val="10"/>
        <rFont val="Arial"/>
        <family val="2"/>
        <charset val="161"/>
      </rPr>
      <t xml:space="preserve"> (908/2015 Απ Δημ Συμ Εγκριση 93ης τροποπ προυπ) /</t>
    </r>
  </si>
  <si>
    <r>
      <rPr>
        <b/>
        <u/>
        <sz val="10"/>
        <rFont val="Arial"/>
        <family val="2"/>
      </rPr>
      <t>93 Αναμορφωση</t>
    </r>
    <r>
      <rPr>
        <sz val="10"/>
        <rFont val="Arial"/>
        <family val="2"/>
        <charset val="161"/>
      </rPr>
      <t xml:space="preserve"> (Ποσο ενισχυσης 54185,65)</t>
    </r>
  </si>
  <si>
    <t>ΕΠΠΕΡΑ : 388482,61</t>
  </si>
  <si>
    <t>ΣΑΤΑ :   (67341,41-36106,3)</t>
  </si>
  <si>
    <r>
      <t>ΕΠΠΕΡΑΑ/          ΙΔΙΟΙ ΠΟΡΟΙ</t>
    </r>
    <r>
      <rPr>
        <b/>
        <sz val="10"/>
        <color indexed="8"/>
        <rFont val="Arial"/>
        <family val="2"/>
        <charset val="161"/>
      </rPr>
      <t xml:space="preserve">:  240.000,00 </t>
    </r>
  </si>
  <si>
    <t>25.7341.0002</t>
  </si>
  <si>
    <r>
      <t>Σύνταξη τευχών δημοπράτησης. Ποσό μη επιλέξιμο περίπου</t>
    </r>
    <r>
      <rPr>
        <sz val="10"/>
        <color indexed="60"/>
        <rFont val="Arial"/>
        <family val="2"/>
        <charset val="161"/>
      </rPr>
      <t xml:space="preserve"> 260.000,00( συνδέσεις με τα δίκτυα).</t>
    </r>
    <r>
      <rPr>
        <sz val="10"/>
        <color indexed="8"/>
        <rFont val="Arial"/>
        <family val="2"/>
        <charset val="161"/>
      </rPr>
      <t>.Πρέπει να εξασφαλιστεί το παραπάνω ποσό  από Ιδ.Πόρους/ ΑΠΕΝΤΑΞΗ-ΜΕΤΑΦΟΡΑ ΣΤΟ ΕΠ ΚΡΗΤΗΣ ΚΑΙ Ν.ΑΙΓΑΙΟΥ του Δήμου.</t>
    </r>
  </si>
  <si>
    <t xml:space="preserve">ΙΔΙΟΙ ΠΟΡΟΙ  : </t>
  </si>
  <si>
    <t>Υποέργο 4: Ε.Ε.Λ. Αγιάσου</t>
  </si>
  <si>
    <t>25.7341.0003</t>
  </si>
  <si>
    <t>Εγινε η θεώρηση της μελέτης. Εγκριση μελετοκατασκευής από ΥΠΕΚΑ (αγορά οικοπέδου).Σύνταξη τευχών δημοπράτησης-προέγκριση &amp; μετά αξιολόγηση./ΑΠΕΝΤΑΞΗ-ΜΕΤΑΦΟΡΑ ΣΤΟ ΕΠ ΚΡΗΤΗΣ ΚΑΙ Ν.ΑΙΓΑΙΟΥ</t>
  </si>
  <si>
    <t xml:space="preserve">Υποέργο 5: Σύνδεση με ΔΕΗ </t>
  </si>
  <si>
    <t>25.7341.0004</t>
  </si>
  <si>
    <t>ΑΠΕΝΤΑΞΗ-ΜΕΤΑΦΟΡΑ ΣΤΟ ΕΠ ΚΡΗΤΗΣ ΚΑΙ Ν.ΑΙΓΑΙΟΥ</t>
  </si>
  <si>
    <t>Εξωτερικό δίκτυο ύδρευσης Αγιάσου</t>
  </si>
  <si>
    <t>Υποέργο 1: Εξωτερικά δίκτυα ύδρευσης Αγιάσου</t>
  </si>
  <si>
    <r>
      <rPr>
        <b/>
        <u/>
        <sz val="10"/>
        <rFont val="Arial"/>
        <family val="2"/>
        <charset val="161"/>
      </rPr>
      <t>18-02-2015</t>
    </r>
    <r>
      <rPr>
        <sz val="10"/>
        <rFont val="Arial"/>
        <family val="2"/>
        <charset val="161"/>
      </rPr>
      <t xml:space="preserve"> (150/2015 Απ Δημ Συμ Εγκριση πρωτοκολλο προσωρινης παραλαβης) /</t>
    </r>
    <r>
      <rPr>
        <b/>
        <u/>
        <sz val="10"/>
        <rFont val="Arial"/>
        <family val="2"/>
        <charset val="161"/>
      </rPr>
      <t>22-06-2015</t>
    </r>
    <r>
      <rPr>
        <sz val="10"/>
        <rFont val="Arial"/>
        <family val="2"/>
        <charset val="161"/>
      </rPr>
      <t xml:space="preserve"> (468/2015 Απ Δημ Συμ Συγκροτηση Επιτροπης Προσωρινης Παραλαβης) / ολοκλ. Φυσ. Και οικ αντικ</t>
    </r>
  </si>
  <si>
    <t>Υποέργο 2: Σύνδεση με ΔΕΗ</t>
  </si>
  <si>
    <t>Υποέργο 3: Απαλλοτριώσεις</t>
  </si>
  <si>
    <t>Υποέργο 4: Αρχαιολογικές εργασίες</t>
  </si>
  <si>
    <t>Ανάπλαση Χώρων Υπαίθριας Αναψυχής στη Θέση «Τσίγκος» Περιοχής Δήμου Αγιάσου Λέσβου</t>
  </si>
  <si>
    <t>ΟΣΑΠΥ</t>
  </si>
  <si>
    <r>
      <rPr>
        <b/>
        <u/>
        <sz val="10"/>
        <rFont val="Arial"/>
        <family val="2"/>
        <charset val="161"/>
      </rPr>
      <t>28-09-2015</t>
    </r>
    <r>
      <rPr>
        <sz val="10"/>
        <rFont val="Arial"/>
        <family val="2"/>
        <charset val="161"/>
      </rPr>
      <t xml:space="preserve"> (639/2015 Απ Δημ Συμ Συγκροτηση Επ παραλαβης φυσ εδαφους) /</t>
    </r>
    <r>
      <rPr>
        <b/>
        <u/>
        <sz val="10"/>
        <rFont val="Arial"/>
        <family val="2"/>
        <charset val="161"/>
      </rPr>
      <t>28-09-2015</t>
    </r>
    <r>
      <rPr>
        <sz val="10"/>
        <rFont val="Arial"/>
        <family val="2"/>
        <charset val="161"/>
      </rPr>
      <t xml:space="preserve"> (651/2015 Απ Δημ συμ Εγκριση 1ου ΑΠΕ) /</t>
    </r>
    <r>
      <rPr>
        <b/>
        <u/>
        <sz val="10"/>
        <rFont val="Arial"/>
        <family val="2"/>
        <charset val="161"/>
      </rPr>
      <t>11-11-2015</t>
    </r>
    <r>
      <rPr>
        <sz val="10"/>
        <rFont val="Arial"/>
        <family val="2"/>
        <charset val="161"/>
      </rPr>
      <t xml:space="preserve"> (802/2015 Απ Δημ Συμ Εγκριση 2ης παρατασης προθεσμιας περαιωσης) /επικαιροποίηση μελέτης, προς προέγκριση δημοπράτησης/</t>
    </r>
    <r>
      <rPr>
        <b/>
        <u/>
        <sz val="10"/>
        <rFont val="Arial"/>
        <family val="2"/>
      </rPr>
      <t xml:space="preserve"> 14-12-2015</t>
    </r>
    <r>
      <rPr>
        <sz val="10"/>
        <rFont val="Arial"/>
        <family val="2"/>
        <charset val="161"/>
      </rPr>
      <t>: (936/2015 Απ Δημ Συμ Έγκριση 2ου ΑΠΕ) /</t>
    </r>
  </si>
  <si>
    <t>Αποκατάσταση ΧΑΔΑ στη θέση Πευκάρα Δήμου Γέρας</t>
  </si>
  <si>
    <t>ΕΠ ΚΡΗΤΗΣ ΚΑΙ ΝΗΣΩΝ ΑΙΓΑΙΟΥ / ΣΑΤΑ</t>
  </si>
  <si>
    <t>ΓΕΡΑΣ</t>
  </si>
  <si>
    <t xml:space="preserve"> Πληρώνεται από το Περιφερειακό Ταμείο Λέσβου / ΣΑΤΑ</t>
  </si>
  <si>
    <t xml:space="preserve">ολοκλ. Φυσ. Και οικ. Αντικ /10-08-2015 (567/2015 Απ Δημ Συμ Συγκροτηση επιτροπη προσωρινης παραλαβης) </t>
  </si>
  <si>
    <t>Υποέργο 2: Αποκατάσταση ΧΑΔΑ στη θέση Πεύκαρα</t>
  </si>
  <si>
    <t>ΣΑΤΑ  87462,54 μη επιλέξιμη δαπάνη Σ.Σ.</t>
  </si>
  <si>
    <t>2073260007</t>
  </si>
  <si>
    <t>Βελτίωση Δικτύων Αποχέτευσης- Επεξεργασία και Διάθεση Λυμάτων- ΜΠΕ περιοχής Γέρας</t>
  </si>
  <si>
    <t>ΕΚΤΕΛΕΙΤΑΙ</t>
  </si>
  <si>
    <t>1ο υποέργο: Ολοκλήρωση δικτύων αποχέτευσης περιοχής Γέρας</t>
  </si>
  <si>
    <t xml:space="preserve">ΕΠΠΕΡΑΑ /ΙΔΙΟΙ ΠΟΡΟΙ </t>
  </si>
  <si>
    <t>25.7341.0005</t>
  </si>
  <si>
    <t>ΔΕΝ ΘΑ ΕΚΤΕΛΕΣΤΕΙ</t>
  </si>
  <si>
    <t>Ποροι από Εππερα</t>
  </si>
  <si>
    <t>ΕΠΠΕΡΑΑ : 3.500.00,00</t>
  </si>
  <si>
    <t>ΙΔΙΟΙ ΠΟΡΟΙ  : 245.000,00</t>
  </si>
  <si>
    <t>2ο υποέργο: Εγκατάσταση επεξεργασίας και διάθεσης λυμάτων</t>
  </si>
  <si>
    <t>25.7341.0007</t>
  </si>
  <si>
    <t>Παπαχριστοφόρου Ανδρέας /Μακρή Δέσποινα</t>
  </si>
  <si>
    <t>Κ/Ξ ΤΕΧΝΗ- ΕΡΜΩΝ</t>
  </si>
  <si>
    <t>ΑΔΣ 446/14 Παράταση του έργου 12μ (έως 8/8/15).Επέκταση σύμβασης  τελικός προυπολογισμός 2.948.720,00. ΑΔΣ 791/2015 παράταση μέχρι 8/12/2016</t>
  </si>
  <si>
    <t>3ο υποέργο: Τεχνικοί Σύμβουλοι- Σύμβουλοι επίβλεψης</t>
  </si>
  <si>
    <t>ολοκλ. Φυσ. Και οικ. Αντικ.</t>
  </si>
  <si>
    <t>4ο υποέργο Τεχνικος Σύμβουλος</t>
  </si>
  <si>
    <t>25.7341.0011</t>
  </si>
  <si>
    <t>Μη επιλέξιμο(Δεν θα υλοποιηθεί)</t>
  </si>
  <si>
    <t>5ο υποέργο: Σύνδεση με ΔΕΗ θα εκτελεστεί σε συνάρτηση με το 2ο υποέργο</t>
  </si>
  <si>
    <t>25.7341.0012</t>
  </si>
  <si>
    <t xml:space="preserve">6ο υποέργο: Εργα Αρχαιολογίας </t>
  </si>
  <si>
    <t>00.7341.0002</t>
  </si>
  <si>
    <t xml:space="preserve">ολοκλ. Φυσ. Και οικ. Αντικ. </t>
  </si>
  <si>
    <t>Σχέδιο Χωρικής και Οικιστικής Οργάνωσης Ανοικτής Πόλης (ΣΧΟΟΑΠ) Δήμου Γέρας.</t>
  </si>
  <si>
    <t>ΦΙΛΩΝ</t>
  </si>
  <si>
    <t>Έχει πληρωθεί 1-7 λογαριασμοί ποσού 199.903,83 €. Α.Δ.Σ 6/2014 -Εγκριση Β2 φάσης &amp; οριστική παραλαβή μελέτης. Έχει αποσταλεί για έγκριση στο ΥΠΕΚΑ</t>
  </si>
  <si>
    <t xml:space="preserve">Ύδρευση - Αποχέτευση και Διάθεση Λυμάτων Δήμου Ερεσού - Αντίσσης </t>
  </si>
  <si>
    <t>ΤΑΜΕΙΟ ΣΥΝΟΧΗΣ</t>
  </si>
  <si>
    <t>ΕΡΕΣΟΥ - ΑΝΤΙΣΣΑΣ</t>
  </si>
  <si>
    <t>Υποέργο 1: Τεχνική Βοήθεια έργου (παροχή υπηρεσιών συμβούλου)</t>
  </si>
  <si>
    <t xml:space="preserve">Υποέργο 2: Απόκτηση γης </t>
  </si>
  <si>
    <t>Υποέργο 3: Κατασκευή έργων δικτύων ύδρευσης και αποχέτευσης</t>
  </si>
  <si>
    <t>Υποέργο 4: Κατασκευή μονάδων επεξεργασίας και διάθεσης</t>
  </si>
  <si>
    <t>MINABRA AXION</t>
  </si>
  <si>
    <t>Έχουν ολοκληρωθέι οι πέντε (5) εκ των εγκαταστάσεων και υπολείπεται η εγκατάσταση του Σιγρίου.Σύνταξη μελέτης για άρδευση.Δύο απ'ευθείας αναθέσεις, 1 για Μεσότοπο =15000,00 και 1 για Σίγρι=15.000,00/Η ΑΠΟΡΡΟΗ ΕΊΝΑΙ ΠΡΟΣΩΡΙΝΗ ΚΑΙ ΠΡΕΠΕΙ ΝΑ ΟΛΟΚΛΗΡΩΘΕΙ. ΣΥΝΟΛΟ 30000,00 ΑΠΌ ΣΑΤΑ ΣΤΟ ΝΈΟ ΠΡΟΥΠΟΛΟΓΙΣΜΟ</t>
  </si>
  <si>
    <t>Υποέργο 5: Μέτρα Δημοσιότητας</t>
  </si>
  <si>
    <t>προς ΕΚΤΕΛΕΣΗ</t>
  </si>
  <si>
    <t>Υπολειπόμενα Έργα αποχέτευσης Σιγρίου</t>
  </si>
  <si>
    <t>ΠΔΕ</t>
  </si>
  <si>
    <t>TEXNHMA AE</t>
  </si>
  <si>
    <r>
      <rPr>
        <b/>
        <u/>
        <sz val="10"/>
        <rFont val="Arial"/>
        <family val="2"/>
      </rPr>
      <t>30-11-2015</t>
    </r>
    <r>
      <rPr>
        <sz val="10"/>
        <rFont val="Arial"/>
        <family val="2"/>
        <charset val="161"/>
      </rPr>
      <t xml:space="preserve"> (867/2015 Απ Δημ Συμ Εγκριση συγκροτησης επιτροπης προσωρινης παραλαβης) /Πληρώθηκαν οι 1-3 λογαριασμοί 339.184,00 </t>
    </r>
  </si>
  <si>
    <t>Ολοκλήρωση Πολιτιστικού κέντρου Μεσοτόπου</t>
  </si>
  <si>
    <t>ΠΕΠ ΚΡΗΤΗΣ ΚΑΙ ΝΗΣΩΝ ΑΙΓΑΙΟΥ       / ΣΑΤΑ: +50.000,00</t>
  </si>
  <si>
    <t>30.7311.0017</t>
  </si>
  <si>
    <t>Σαρόγλου Μαρία - Τζιτζίνας Κώστας</t>
  </si>
  <si>
    <r>
      <rPr>
        <b/>
        <u/>
        <sz val="10"/>
        <rFont val="Arial"/>
        <family val="2"/>
        <charset val="161"/>
      </rPr>
      <t xml:space="preserve">13-05-2015 </t>
    </r>
    <r>
      <rPr>
        <sz val="10"/>
        <rFont val="Arial"/>
        <family val="2"/>
        <charset val="161"/>
      </rPr>
      <t>(374/2015 Απ Δημ Συμ Εγκριση της 2ης παρατασης)/</t>
    </r>
    <r>
      <rPr>
        <b/>
        <u/>
        <sz val="10"/>
        <rFont val="Arial"/>
        <family val="2"/>
        <charset val="161"/>
      </rPr>
      <t xml:space="preserve">04-06-2015 </t>
    </r>
    <r>
      <rPr>
        <sz val="10"/>
        <rFont val="Arial"/>
        <family val="2"/>
        <charset val="161"/>
      </rPr>
      <t>(425/2015 Απ Δημ Συμ Εγκριση 2ος ΑΠΕ και η 1η συμπληρωματικη συμβαση) /</t>
    </r>
    <r>
      <rPr>
        <b/>
        <u/>
        <sz val="10"/>
        <rFont val="Arial"/>
        <family val="2"/>
        <charset val="161"/>
      </rPr>
      <t>10-08-2015</t>
    </r>
    <r>
      <rPr>
        <sz val="10"/>
        <rFont val="Arial"/>
        <family val="2"/>
        <charset val="161"/>
      </rPr>
      <t xml:space="preserve"> (573/2015 Απ Δημ Συμ Εγκριση 3ης παρατασης) /</t>
    </r>
    <r>
      <rPr>
        <b/>
        <u/>
        <sz val="10"/>
        <rFont val="Arial"/>
        <family val="2"/>
      </rPr>
      <t>14-12-2015</t>
    </r>
    <r>
      <rPr>
        <sz val="10"/>
        <rFont val="Arial"/>
        <family val="2"/>
      </rPr>
      <t xml:space="preserve"> (</t>
    </r>
    <r>
      <rPr>
        <sz val="10"/>
        <rFont val="Arial"/>
        <family val="2"/>
        <charset val="161"/>
      </rPr>
      <t xml:space="preserve">939/2015 Απ Δημ Συμ Έγκριση 3ου ΑΠΕ και 1ης Συμπλ συμβασης/ </t>
    </r>
    <r>
      <rPr>
        <b/>
        <u/>
        <sz val="10"/>
        <rFont val="Arial"/>
        <family val="2"/>
      </rPr>
      <t>28-12-2015</t>
    </r>
    <r>
      <rPr>
        <sz val="10"/>
        <rFont val="Arial"/>
        <family val="2"/>
      </rPr>
      <t xml:space="preserve"> (</t>
    </r>
    <r>
      <rPr>
        <sz val="10"/>
        <rFont val="Arial"/>
        <family val="2"/>
        <charset val="161"/>
      </rPr>
      <t xml:space="preserve">970/2015 Απ Δημ Συμ Έγκριση χορήγησης 2ης παράτασης της 1ης Συμπλ Συμβ/ </t>
    </r>
    <r>
      <rPr>
        <b/>
        <sz val="10"/>
        <rFont val="Arial"/>
        <family val="2"/>
      </rPr>
      <t>ΣΣ= 50.000,00/ΠΡΟΣ ΑΠΟΠΛΗΡΩΜΗ ΣΣ ΑΠΟ ΣΑΤΑ</t>
    </r>
  </si>
  <si>
    <t>ΠΡΟΜΗΘΕΙΑ ΚΑΙ ΤΟΠΟΘΕΤΗΣΗ ΤΕΧΝΗΤΟΥ ΧΛΟΟΤΑΠΗΤΑ ΣΤΟ ΓΗΠΕΔΟ ΠΟΔΟΣΦΑΙΡΟΥ ΜΕΣΟΤΟΠΟΥ</t>
  </si>
  <si>
    <t>ΠΑΑ 2007-2013</t>
  </si>
  <si>
    <t>Πληρώνεται από ΟΠΕΚΕΠΕ πρέπει να εγγραφεί στον Π/Υ 2015</t>
  </si>
  <si>
    <t xml:space="preserve">πρέπει να εγγραφεί στον Π/Υ 2015 </t>
  </si>
  <si>
    <t>Κριμπας Χαραλαμπος Ευαγγελος</t>
  </si>
  <si>
    <r>
      <rPr>
        <b/>
        <u/>
        <sz val="10"/>
        <rFont val="Arial"/>
        <family val="2"/>
        <charset val="161"/>
      </rPr>
      <t>ΑΠΟΦΑΣΗ ΕΝΤΑΞΗΣ</t>
    </r>
    <r>
      <rPr>
        <sz val="10"/>
        <rFont val="Arial"/>
        <family val="2"/>
        <charset val="161"/>
      </rPr>
      <t xml:space="preserve"> 25557/30-12-2014  .</t>
    </r>
    <r>
      <rPr>
        <b/>
        <u/>
        <sz val="10"/>
        <rFont val="Arial"/>
        <family val="2"/>
        <charset val="161"/>
      </rPr>
      <t>ΑΔΣ 113/2015:</t>
    </r>
    <r>
      <rPr>
        <sz val="10"/>
        <rFont val="Arial"/>
        <family val="2"/>
        <charset val="161"/>
      </rPr>
      <t xml:space="preserve"> Αποδοχή ενταξης -12572/10-7-2015 προέγκριση δημοπράτησης </t>
    </r>
    <r>
      <rPr>
        <b/>
        <u/>
        <sz val="10"/>
        <rFont val="Arial"/>
        <family val="2"/>
        <charset val="161"/>
      </rPr>
      <t>20-07-2015</t>
    </r>
    <r>
      <rPr>
        <sz val="10"/>
        <rFont val="Arial"/>
        <family val="2"/>
        <charset val="161"/>
      </rPr>
      <t xml:space="preserve"> (517/2015 Απ Δημ Συμ Αποδοχη αποφαση προεγκρισης και ειδικων ορων και Εγκριση διενεργεια δημοπρατησης από ανοικτη δημοπρασια με σφραγισμενες προσφορες) /</t>
    </r>
    <r>
      <rPr>
        <b/>
        <u/>
        <sz val="10"/>
        <rFont val="Arial"/>
        <family val="2"/>
        <charset val="161"/>
      </rPr>
      <t>21-07-2015</t>
    </r>
    <r>
      <rPr>
        <sz val="10"/>
        <rFont val="Arial"/>
        <family val="2"/>
        <charset val="161"/>
      </rPr>
      <t xml:space="preserve"> (578/2015 Απ Οικ Επ Εγκριση τευχων δημ/σης και διακηρυξης δημ/σιας με αν δημ/σια) / </t>
    </r>
    <r>
      <rPr>
        <b/>
        <u/>
        <sz val="10"/>
        <rFont val="Arial"/>
        <family val="2"/>
        <charset val="161"/>
      </rPr>
      <t>26-08-2015</t>
    </r>
    <r>
      <rPr>
        <sz val="10"/>
        <rFont val="Arial"/>
        <family val="2"/>
        <charset val="161"/>
      </rPr>
      <t xml:space="preserve"> (662/2015 Απ Οικ. Επ. Εγκριση πρακτικου δηα/σμου και απορριψη ενστανσης του Σιοντημε ποσ εκπτ 59,87%) /</t>
    </r>
    <r>
      <rPr>
        <b/>
        <u/>
        <sz val="10"/>
        <rFont val="Arial"/>
        <family val="2"/>
      </rPr>
      <t>30-11-2015</t>
    </r>
    <r>
      <rPr>
        <sz val="10"/>
        <rFont val="Arial"/>
        <family val="2"/>
        <charset val="161"/>
      </rPr>
      <t xml:space="preserve"> (883/2015 Απ Δημ Συμ Εγκριση επιτροπης παραλαβης φυσ εδαφους) /10-12-2015 τροποποίηση απόφασης ένταξης πράξης// ΟΛΟΚΛΗΡΩΘΗΚΕ ΤΟ ΦΥΣΙΚΟ ΑΝΤΙΚΕΙΜΕΝΟ ΣΤΙΣ 31.12.2015//ΠΡΟΣ ΑΠΟΠΛΗΡΩΜΗ</t>
    </r>
  </si>
  <si>
    <t>ΑΝΑΠΛΑΣΗ ΚΟΙΝΟΧΡΗΣΤΟΥ ΧΩΡΟΥ ΚΑΙ  ΔΙΑΜΟΡΦΩΣΗ ΧΩΡΟΥ ΣΤΑΘΜΕΥΣΗΣ ΣΤΗΝ ΑΝΤΙΣΣΑ</t>
  </si>
  <si>
    <t>Εργοτεχνικη Λέσβου Ο.Ε.</t>
  </si>
  <si>
    <t>30/10/2015--30/04/2016</t>
  </si>
  <si>
    <r>
      <rPr>
        <b/>
        <u/>
        <sz val="10"/>
        <rFont val="Arial"/>
        <family val="2"/>
        <charset val="161"/>
      </rPr>
      <t>ΑΠΟΦΑΣΗ ΕΝΤΑΞΗΣ</t>
    </r>
    <r>
      <rPr>
        <sz val="10"/>
        <rFont val="Arial"/>
        <family val="2"/>
        <charset val="161"/>
      </rPr>
      <t xml:space="preserve"> 25556/22-01-2015  . </t>
    </r>
    <r>
      <rPr>
        <b/>
        <u/>
        <sz val="10"/>
        <rFont val="Arial"/>
        <family val="2"/>
        <charset val="161"/>
      </rPr>
      <t>258/2015 ΑΔΣ</t>
    </r>
    <r>
      <rPr>
        <sz val="10"/>
        <rFont val="Arial"/>
        <family val="2"/>
        <charset val="161"/>
      </rPr>
      <t xml:space="preserve"> αποδοχή προέγκρισης δημοπράτησης από ΔΣ</t>
    </r>
    <r>
      <rPr>
        <b/>
        <u/>
        <sz val="10"/>
        <rFont val="Arial"/>
        <family val="2"/>
        <charset val="161"/>
      </rPr>
      <t>07-04-2015</t>
    </r>
    <r>
      <rPr>
        <sz val="10"/>
        <rFont val="Arial"/>
        <family val="2"/>
        <charset val="161"/>
      </rPr>
      <t xml:space="preserve"> (229/2015 Απ Οικ Επ Εγκριση τευχων δημ/σης και της διακηρυξης δημ/σιας)/ </t>
    </r>
    <r>
      <rPr>
        <b/>
        <u/>
        <sz val="10"/>
        <rFont val="Arial"/>
        <family val="2"/>
        <charset val="161"/>
      </rPr>
      <t>19-05-2015</t>
    </r>
    <r>
      <rPr>
        <sz val="10"/>
        <rFont val="Arial"/>
        <family val="2"/>
        <charset val="161"/>
      </rPr>
      <t xml:space="preserve"> (337/2015 Απ Οικ Επ Εγκριση πρακτικου Επ διαγωνισμου με ποσοστο εκπτωσης 47,31%)/ </t>
    </r>
    <r>
      <rPr>
        <b/>
        <u/>
        <sz val="10"/>
        <rFont val="Arial"/>
        <family val="2"/>
        <charset val="161"/>
      </rPr>
      <t>23-11-2015</t>
    </r>
    <r>
      <rPr>
        <sz val="10"/>
        <rFont val="Arial"/>
        <family val="2"/>
        <charset val="161"/>
      </rPr>
      <t xml:space="preserve"> (848/2015 Εγκριση συστασης τριμελους επ παραλαβης του φυσ εδαφους )/10-12-2015 τροποποίηση απόφασης ένταξης πράξης</t>
    </r>
  </si>
  <si>
    <t xml:space="preserve">Εξοπλισμός Κέντρου Περιβ/κής Εκπαίδευσης Ασωμάτου Πολύκεντρου Κάτω Τρίτους &amp; Λαογραφικού Μουσείου Ασωμάτου </t>
  </si>
  <si>
    <t>Προμήθεια</t>
  </si>
  <si>
    <t>ΕΥΕΡΓΕΤΟΥΛΑ</t>
  </si>
  <si>
    <t>30.7135.0012</t>
  </si>
  <si>
    <r>
      <rPr>
        <b/>
        <u/>
        <sz val="10"/>
        <rFont val="Arial"/>
        <family val="2"/>
        <charset val="161"/>
      </rPr>
      <t>02-02-2015</t>
    </r>
    <r>
      <rPr>
        <sz val="10"/>
        <rFont val="Arial"/>
        <family val="2"/>
        <charset val="161"/>
      </rPr>
      <t xml:space="preserve"> (111/2015 απ δημ συμ εγκριση πρακτικου αξιολογησης προσφορων και απευθειας αναθεση της προμηθειας) / </t>
    </r>
    <r>
      <rPr>
        <b/>
        <u/>
        <sz val="10"/>
        <rFont val="Arial"/>
        <family val="2"/>
        <charset val="161"/>
      </rPr>
      <t>31-08-2015</t>
    </r>
    <r>
      <rPr>
        <sz val="10"/>
        <rFont val="Arial"/>
        <family val="2"/>
        <charset val="161"/>
      </rPr>
      <t xml:space="preserve"> (596/2015 Απ Δημ Συμ Εγκριση οριστικου πρωτοκολλου παραλαβης)/</t>
    </r>
  </si>
  <si>
    <t>Σχέδιο Χωρικής και Οικιστικής Οργάνωσης Ανοικτής Πόλης (ΣΧΟΟΑΠ)  Ευεργέτουλα.</t>
  </si>
  <si>
    <t>Μανωλακέλλης Στρατής</t>
  </si>
  <si>
    <t>ΜΑΝΔΥΛΑΣ</t>
  </si>
  <si>
    <t>Έχει πληρωθεί και ο 7ος Λογαριασμός . ΑΔΣ 135/14 έγκριση γνωμοδότησης Επ.Π.Ζ.για Β1 φάση.ΑΔΣ 429/14 έγκριση Β2 φάσης μελέτης. Έχει αποσταλεί για έγκριση στο ΠΕΧΩ</t>
  </si>
  <si>
    <t>Προμήθεια μουσικών οργάνων   για την Ενίσχυση Πολιτιστικών εκδηλώσεων της Τ.Κ. Κάτω Τρίτους</t>
  </si>
  <si>
    <t>ΠΡΟΜΗΘΕΙΑ</t>
  </si>
  <si>
    <t xml:space="preserve">Τ.Π. LEADER / ΠΑΑ 2007 - 2013 :  22126,5  /  ΣΑΤΑ:  7.375,50 </t>
  </si>
  <si>
    <t>πρέπει να εγγραφεί στον Π/Υ 2015</t>
  </si>
  <si>
    <t xml:space="preserve"> </t>
  </si>
  <si>
    <r>
      <rPr>
        <b/>
        <u/>
        <sz val="10"/>
        <rFont val="Arial"/>
        <family val="2"/>
        <charset val="161"/>
      </rPr>
      <t>31-08-2015</t>
    </r>
    <r>
      <rPr>
        <sz val="10"/>
        <rFont val="Arial"/>
        <family val="2"/>
        <charset val="161"/>
      </rPr>
      <t xml:space="preserve"> (595/2015 Απ Δημ Συμ Αποδοχη αποφαση προεγκρισης δημοπρατησης και ενεκρινε την διενεργεια δημοπρατησης με διαδικασια προχειρου διαγωνιμσου) /</t>
    </r>
    <r>
      <rPr>
        <b/>
        <u/>
        <sz val="10"/>
        <rFont val="Arial"/>
        <family val="2"/>
        <charset val="161"/>
      </rPr>
      <t>08-09-2015</t>
    </r>
    <r>
      <rPr>
        <sz val="10"/>
        <rFont val="Arial"/>
        <family val="2"/>
        <charset val="161"/>
      </rPr>
      <t xml:space="preserve"> (673/2015 Απ Οικ Επ Εγκριση τευχων προδιαγραφων και καθοριμος των ορων του δια/σμου με προχ δημ δια/σμο)/ΠΡΟΣ ΕΓΚΡΙΣΗ ΥΠΟΓΡΑΦΗΣ ΣΥΜΒΑΣΗΣ/Λογικά δε θα υλοποιηθεί εφόσον δεν είχαμε προέγκριση υπογραφής σύμβασης εντός του 2015. </t>
    </r>
  </si>
  <si>
    <t>Έργα πρόσβασης στις γεωργικές εκμεταλλέυσεις ΤΔ Ιππείου - Συκούντας</t>
  </si>
  <si>
    <t xml:space="preserve">296/2015 ΑΔΣ αποδοχή απόφασης ένταξης </t>
  </si>
  <si>
    <t>Υποέργο 1 : Έργα πρόσβασης στις γεωργικές εκμεταλλεύσεις ΤΔ Ιππείου - Συκούντας</t>
  </si>
  <si>
    <t>Σάραντης Ε. Προκοπίου</t>
  </si>
  <si>
    <t>7/09/2015---31/12/2015</t>
  </si>
  <si>
    <r>
      <rPr>
        <b/>
        <u/>
        <sz val="10"/>
        <rFont val="Arial"/>
        <family val="2"/>
        <charset val="161"/>
      </rPr>
      <t xml:space="preserve"> 06-04-2015</t>
    </r>
    <r>
      <rPr>
        <sz val="10"/>
        <rFont val="Arial"/>
        <family val="2"/>
        <charset val="161"/>
      </rPr>
      <t xml:space="preserve"> (296/2015 Απ Δημ Συμ Αποδοχη αποφαση ενταξης ) </t>
    </r>
    <r>
      <rPr>
        <b/>
        <u/>
        <sz val="10"/>
        <rFont val="Arial"/>
        <family val="2"/>
        <charset val="161"/>
      </rPr>
      <t>/22-04-2015</t>
    </r>
    <r>
      <rPr>
        <sz val="10"/>
        <rFont val="Arial"/>
        <family val="2"/>
        <charset val="161"/>
      </rPr>
      <t xml:space="preserve"> (298/2015 Απ Δημ Συμ για εγκριση 31/2015 Απ. Εκτ.Επ. Ενταξη  στο τεχν προγραμμα) /</t>
    </r>
    <r>
      <rPr>
        <b/>
        <u/>
        <sz val="10"/>
        <rFont val="Arial"/>
        <family val="2"/>
        <charset val="161"/>
      </rPr>
      <t>26-05-2015</t>
    </r>
    <r>
      <rPr>
        <sz val="10"/>
        <rFont val="Arial"/>
        <family val="2"/>
        <charset val="161"/>
      </rPr>
      <t xml:space="preserve"> (402/2015 Απ Οικ Επ Εγκριση τευχων δημ/σης και διακυρηξης δημ/σιας) /</t>
    </r>
    <r>
      <rPr>
        <b/>
        <u/>
        <sz val="10"/>
        <rFont val="Arial"/>
        <family val="2"/>
        <charset val="161"/>
      </rPr>
      <t>04-06-2015</t>
    </r>
    <r>
      <rPr>
        <sz val="10"/>
        <rFont val="Arial"/>
        <family val="2"/>
        <charset val="161"/>
      </rPr>
      <t xml:space="preserve"> (421/2015 Απ Δημ Συμ Εγκριση εισηγησης περι αποδοχης της αποφασης προεγκρισης δημοπρατησης)/ </t>
    </r>
    <r>
      <rPr>
        <b/>
        <u/>
        <sz val="10"/>
        <rFont val="Arial"/>
        <family val="2"/>
        <charset val="161"/>
      </rPr>
      <t>14-07-2015</t>
    </r>
    <r>
      <rPr>
        <sz val="10"/>
        <rFont val="Arial"/>
        <family val="2"/>
        <charset val="161"/>
      </rPr>
      <t xml:space="preserve"> (542/2015 Απ Οικ Επ Εγκριση πρακτικων πρ δια/σμου με ποσ εκπτ 26,92%) /</t>
    </r>
    <r>
      <rPr>
        <b/>
        <u/>
        <sz val="10"/>
        <rFont val="Arial"/>
        <family val="2"/>
        <charset val="161"/>
      </rPr>
      <t>28-09-2015</t>
    </r>
    <r>
      <rPr>
        <sz val="10"/>
        <rFont val="Arial"/>
        <family val="2"/>
        <charset val="161"/>
      </rPr>
      <t xml:space="preserve"> (638/2015 Απ Δημ Συμ Συγκροτηση Επ παραλαβης φυσ εδαφους)/</t>
    </r>
  </si>
  <si>
    <t>Υποέργο 2 : Αρχαιολογικές Εργασίες</t>
  </si>
  <si>
    <t>30.7341.0012</t>
  </si>
  <si>
    <t xml:space="preserve"> 09-12-2015 (909/2015 Απ Δημ Συμ Εγκριση της 94 Α/Α Π/Υ) /ΟΛΟΚΛ ΦΥΣ ΑΝΤΙΚ/ ΥΠΑΡΧΕΙ ΠΡΟΒΛΗΜΑ ΣΤΗΝ ΑΠΟΠΛΗΡΩΜΗ ΑΠΌ ΤΟ ΔΗΜΟ</t>
  </si>
  <si>
    <t>94 Αναμορφωση (Ενισχυση 19250,00)</t>
  </si>
  <si>
    <t>Σχέδιο Χωρικής και Οικιστικής Οργάνωσης Ανοικτής Πόλης (ΣΧΟΟΑΠ)  Λουτρόπολης Θερμής.</t>
  </si>
  <si>
    <t>Λ. ΘΕΡΜΗΣ</t>
  </si>
  <si>
    <t>Πληρώθηκε η προκαταβολή και ο 1ος-5ος λογαριασμός. Εγκρίθηκε η Β2 φάση με την 173/2015 απόφαση ΔΣ. Έχει αποσταλεί στο ΠΕΧΩ προς έγκριση</t>
  </si>
  <si>
    <t>Εξωραϊσμός Περιβάλλοντος Χώρου Παραδοσιακού Μύλου Παραλίας Θερμής</t>
  </si>
  <si>
    <t>ΜΑΝΤΖΑΡΗΣ ΧΡΥΣ.</t>
  </si>
  <si>
    <r>
      <rPr>
        <b/>
        <u/>
        <sz val="10"/>
        <rFont val="Arial"/>
        <family val="2"/>
        <charset val="161"/>
      </rPr>
      <t>13-05-2015</t>
    </r>
    <r>
      <rPr>
        <sz val="10"/>
        <rFont val="Arial"/>
        <family val="2"/>
        <charset val="161"/>
      </rPr>
      <t xml:space="preserve"> (372/2015 Απ Δημ Συμ Εγκριση συγκροτησης επιτροπης  παραλαβης φυσικου εδαφους) /</t>
    </r>
    <r>
      <rPr>
        <b/>
        <u/>
        <sz val="10"/>
        <rFont val="Arial"/>
        <family val="2"/>
        <charset val="161"/>
      </rPr>
      <t>28-09-2015</t>
    </r>
    <r>
      <rPr>
        <sz val="10"/>
        <rFont val="Arial"/>
        <family val="2"/>
        <charset val="161"/>
      </rPr>
      <t xml:space="preserve"> (654/2015 Απ Δημ συμ Εγκριση Χορηγησης 1ης παρατασης) /</t>
    </r>
    <r>
      <rPr>
        <b/>
        <u/>
        <sz val="10"/>
        <rFont val="Arial"/>
        <family val="2"/>
        <charset val="161"/>
      </rPr>
      <t>11-11-2015</t>
    </r>
    <r>
      <rPr>
        <sz val="10"/>
        <rFont val="Arial"/>
        <family val="2"/>
        <charset val="161"/>
      </rPr>
      <t xml:space="preserve"> (801/2015 Απ Δημ Συμ Εγκριση 2 ΑΠΕ)/ΟΛΟΚΛΗΡΩΜΕΝΟ ΦΥΣΙΚΟ ΚΑΙ ΟΙΚΟΝΟΜΙΚΟ ΑΝΤΙΚΕΙΜΕΝΟ</t>
    </r>
  </si>
  <si>
    <t>Κατασκευή νέου κτιρίου στο Δημοτικό Σχολείο Θερμής(προς απένταξη)</t>
  </si>
  <si>
    <t>ΘΕΡΜΗ</t>
  </si>
  <si>
    <t>προς απένταξη λόγω μεγάλης υπέρβασης του αρχικού Π/Υ</t>
  </si>
  <si>
    <t>Σχέδιο Χωρικής και Οικιστικής Οργάνωσης Ανοικτής Πόλης (ΣΧΟΟΑΠ)  Καλλονής.</t>
  </si>
  <si>
    <t>ΚΑΛΛΟΝΗ</t>
  </si>
  <si>
    <t xml:space="preserve">Έχει πληρωθεί 1-7 λογαριασμοί. ΑΔΣ 191/2015 έγκριση Β1 φάσης  ΑΔΣ 446/2015 έγκριση Β2 φάσης. </t>
  </si>
  <si>
    <t>Εξωτερικό δίκτυο ύδρευσης και δίκτυο μεταφοράς από τη δεξαμενή Δ του Δήμου Καλλονής προς τους οικισμούς του Δήμου</t>
  </si>
  <si>
    <t>ΕΠ ΚΡΗΤΗΣ ΚΑΙ ΝΗΣΩΝ ΑΙΓΑΙΟΥ  ΑΝΤΑΠΟΔΟΤΙΚΑ</t>
  </si>
  <si>
    <t>Υποέργο 1: Εξωτερικό δίκτυο ύδρευσης και δίκτυο μεταφοράς</t>
  </si>
  <si>
    <r>
      <t xml:space="preserve">ΕΠ ΚΡΗΤΗΣ &amp; Ν. ΑΙΓΑΙΟΥ:  116841,58 / </t>
    </r>
    <r>
      <rPr>
        <b/>
        <sz val="10"/>
        <rFont val="Arial"/>
        <family val="2"/>
        <charset val="161"/>
      </rPr>
      <t>ΣΑΤΑ: 87794,91</t>
    </r>
  </si>
  <si>
    <t>ΠΡΑΞΙΣ ΑΤΕ</t>
  </si>
  <si>
    <r>
      <rPr>
        <b/>
        <u/>
        <sz val="10"/>
        <rFont val="Arial"/>
        <family val="2"/>
      </rPr>
      <t>22-06-2015</t>
    </r>
    <r>
      <rPr>
        <b/>
        <sz val="10"/>
        <rFont val="Arial"/>
        <family val="2"/>
        <charset val="161"/>
      </rPr>
      <t xml:space="preserve"> </t>
    </r>
    <r>
      <rPr>
        <sz val="10"/>
        <rFont val="Arial"/>
        <family val="2"/>
      </rPr>
      <t xml:space="preserve">(446/2015 Απ Δημ Συμ Εγκριση Β2 σταδιο της μελετης) / </t>
    </r>
    <r>
      <rPr>
        <b/>
        <u/>
        <sz val="10"/>
        <rFont val="Arial"/>
        <family val="2"/>
      </rPr>
      <t>30-11-2015</t>
    </r>
    <r>
      <rPr>
        <sz val="10"/>
        <rFont val="Arial"/>
        <family val="2"/>
      </rPr>
      <t xml:space="preserve"> (879/2015 Απ Δημ Συμ Εγκριση χορηγησης 3ου ΑΠΕ) /</t>
    </r>
    <r>
      <rPr>
        <b/>
        <u/>
        <sz val="10"/>
        <rFont val="Arial"/>
        <family val="2"/>
      </rPr>
      <t>14-12-2015</t>
    </r>
    <r>
      <rPr>
        <sz val="10"/>
        <rFont val="Arial"/>
        <family val="2"/>
      </rPr>
      <t xml:space="preserve"> (932/2015 Απ Δημ Συμ Έγκριση πρωτοκόλλου προσωρινής παραλαβής)</t>
    </r>
  </si>
  <si>
    <t>ΔΕΗ</t>
  </si>
  <si>
    <t>ΑΔΣ 330/14 έγκριση ηλεκτρικής σύνδεσης με δίκτυο ΔΕΗ  .    ΠΛΗΡΩΜΕΣ : 17.662,72</t>
  </si>
  <si>
    <t>Υποέργο 3: Αποζημίωση καλλιεργειών</t>
  </si>
  <si>
    <t>Πληρώθηκαν οι 1ος -7ος λογαριασμοί συνολικού ποσού 22.598,95</t>
  </si>
  <si>
    <t>Πλακόστρωση Πεζοδρομίων Καλλονής</t>
  </si>
  <si>
    <t>Μινάβρα τεχνική Α.Ε.</t>
  </si>
  <si>
    <r>
      <rPr>
        <b/>
        <u/>
        <sz val="10"/>
        <rFont val="Arial"/>
        <family val="2"/>
        <charset val="161"/>
      </rPr>
      <t>10-03-2015</t>
    </r>
    <r>
      <rPr>
        <sz val="10"/>
        <rFont val="Arial"/>
        <family val="2"/>
        <charset val="161"/>
      </rPr>
      <t xml:space="preserve"> (171/2015 Απ Οικ Επ Εγκριση πρακτικου επιτρ Διαγ για δημ/ση με ποσοστο εκπτ 52%) /</t>
    </r>
    <r>
      <rPr>
        <b/>
        <u/>
        <sz val="10"/>
        <rFont val="Arial"/>
        <family val="2"/>
        <charset val="161"/>
      </rPr>
      <t>31-08-2015</t>
    </r>
    <r>
      <rPr>
        <sz val="10"/>
        <rFont val="Arial"/>
        <family val="2"/>
        <charset val="161"/>
      </rPr>
      <t xml:space="preserve"> (618/2015 Απ Δημ Συμ  Εγκριση χορηγησης 1ης παρατασης προθεσμιας περαιωσης) /</t>
    </r>
    <r>
      <rPr>
        <b/>
        <u/>
        <sz val="10"/>
        <rFont val="Arial"/>
        <family val="2"/>
        <charset val="161"/>
      </rPr>
      <t>28-09-2015</t>
    </r>
    <r>
      <rPr>
        <sz val="10"/>
        <rFont val="Arial"/>
        <family val="2"/>
        <charset val="161"/>
      </rPr>
      <t xml:space="preserve"> (654/2015 Απ Δημ συμ Εγκριση Χορηγησης 2ης παρατασης) / </t>
    </r>
    <r>
      <rPr>
        <b/>
        <u/>
        <sz val="10"/>
        <rFont val="Arial"/>
        <family val="2"/>
      </rPr>
      <t>30-11-201</t>
    </r>
    <r>
      <rPr>
        <sz val="10"/>
        <rFont val="Arial"/>
        <family val="2"/>
        <charset val="161"/>
      </rPr>
      <t>5 (876/2015 Απ Δημ Συμ Εγκριση χορηγησης 3ης παρατασης προθεσμιας περαιωσης του υπ/γου) /</t>
    </r>
    <r>
      <rPr>
        <b/>
        <u/>
        <sz val="10"/>
        <rFont val="Arial"/>
        <family val="2"/>
      </rPr>
      <t xml:space="preserve"> 14-12-2015</t>
    </r>
    <r>
      <rPr>
        <sz val="10"/>
        <rFont val="Arial"/>
        <family val="2"/>
      </rPr>
      <t xml:space="preserve"> (</t>
    </r>
    <r>
      <rPr>
        <sz val="10"/>
        <rFont val="Arial"/>
        <family val="2"/>
        <charset val="161"/>
      </rPr>
      <t>938/2015 Απ Δημ Συμ Εγκριση 1ου ΑΠΕ και 1ου ΠΚΤΜΝΕ) /</t>
    </r>
  </si>
  <si>
    <t xml:space="preserve">ΕΚΣΥΓΧΡΟΝΙΣΜΟΣ ΒΕΛΤΙΩΣΗ ΑΡΔΕΥΤΙΚΟΥ ΔΙΚΤΥΟΥ ΠΑΡΑΚΟΙΛΩΝ </t>
  </si>
  <si>
    <t xml:space="preserve">ΑΓΡΟΤΙΚΗ ΑΝΑΠΤΥΞΗ ΕΛΛΑΔΑΣ 2007-2013 </t>
  </si>
  <si>
    <t xml:space="preserve">ΑΠΟΦΑΣΗ ΕΝΤΑΞΗΣ 22248/6.6.2014. ΑΔΣ 383/14 αποδοχή όρων ένταξης. </t>
  </si>
  <si>
    <t>ΕΚΣΥΓΧΡΟΝΙΣΜΟΣ ΒΕΛΤΙΩΣΗ ΑΡΔΕΥΤΙΚΟΥ ΔΙΚΤΥΟΥ ΠΑΡΑΚΟΙΛΩΝ - ΕΞΩΤΕΡΙΚΑ ΔΙΚΤΥΑ ( 1ο υποέργο)</t>
  </si>
  <si>
    <t>Πληρώνεται από ΟΠΕΚΕΠΕ</t>
  </si>
  <si>
    <t>Εργοτεχνικη Μ. &amp; Ι. Μιχαλακελλης -  Ε. Τσωκος &amp; ΣΙΑ Ο.Ε.</t>
  </si>
  <si>
    <t>15/07/2015--10/12/2015</t>
  </si>
  <si>
    <r>
      <rPr>
        <b/>
        <u/>
        <sz val="10"/>
        <rFont val="Arial"/>
        <family val="2"/>
        <charset val="161"/>
      </rPr>
      <t>ΑΔΣ 420/2015</t>
    </r>
    <r>
      <rPr>
        <sz val="10"/>
        <rFont val="Arial"/>
        <family val="2"/>
        <charset val="161"/>
      </rPr>
      <t xml:space="preserve"> απόφαση αποδοχής προέγκρισης δημοπράτησης / </t>
    </r>
    <r>
      <rPr>
        <b/>
        <u/>
        <sz val="10"/>
        <rFont val="Arial"/>
        <family val="2"/>
        <charset val="161"/>
      </rPr>
      <t>10-03-2015</t>
    </r>
    <r>
      <rPr>
        <sz val="10"/>
        <rFont val="Arial"/>
        <family val="2"/>
        <charset val="161"/>
      </rPr>
      <t xml:space="preserve"> (155/2015 Απ Οικ Επ Εγκριση των τευχων δημ/σης και διακυρηξης δημοπρασιας) /</t>
    </r>
    <r>
      <rPr>
        <b/>
        <u/>
        <sz val="10"/>
        <rFont val="Arial"/>
        <family val="2"/>
        <charset val="161"/>
      </rPr>
      <t>28-04-2015</t>
    </r>
    <r>
      <rPr>
        <sz val="10"/>
        <rFont val="Arial"/>
        <family val="2"/>
        <charset val="161"/>
      </rPr>
      <t xml:space="preserve"> (272/2015 Απ Οικ Επ Εγκριση πρακτικου Επ διαγωνισμου για δημ/ση με ποσοστο εκπτωσης 4%) /</t>
    </r>
    <r>
      <rPr>
        <b/>
        <u/>
        <sz val="10"/>
        <rFont val="Arial"/>
        <family val="2"/>
        <charset val="161"/>
      </rPr>
      <t>04-06-2015</t>
    </r>
    <r>
      <rPr>
        <sz val="10"/>
        <rFont val="Arial"/>
        <family val="2"/>
        <charset val="161"/>
      </rPr>
      <t xml:space="preserve"> (420/2015 Απ Δημ Συμ Εγκριση εισηγησης περι αποδοχης της αποφασης προεγκρισης δημοπρατησης 1ου υποεργου)/</t>
    </r>
    <r>
      <rPr>
        <b/>
        <u/>
        <sz val="10"/>
        <rFont val="Arial"/>
        <family val="2"/>
        <charset val="161"/>
      </rPr>
      <t>10-08-2015</t>
    </r>
    <r>
      <rPr>
        <sz val="10"/>
        <rFont val="Arial"/>
        <family val="2"/>
        <charset val="161"/>
      </rPr>
      <t xml:space="preserve"> (556/2015 Απ Δημ Συμ Συσταση τριμελους επιτροπης για παραλαβη φυσ εδαφους)   /</t>
    </r>
    <r>
      <rPr>
        <b/>
        <u/>
        <sz val="10"/>
        <rFont val="Arial"/>
        <family val="2"/>
        <charset val="161"/>
      </rPr>
      <t>11-11-2015</t>
    </r>
    <r>
      <rPr>
        <sz val="10"/>
        <rFont val="Arial"/>
        <family val="2"/>
        <charset val="161"/>
      </rPr>
      <t xml:space="preserve"> (793/2015 Απ Δημ Συμ Εγκριση 1 ΑΠΕ και παράταση έως 10/12/2015. 73719/27-11-2015 ειδική δήλωση διακοπής εργασιών λόγω καθυστέρησης πληρωμής του 1ου λογαριασμού  </t>
    </r>
  </si>
  <si>
    <t>Εργα Αρχαιολογιας (υποεργο 2)</t>
  </si>
  <si>
    <r>
      <rPr>
        <b/>
        <u/>
        <sz val="10"/>
        <rFont val="Arial"/>
        <family val="2"/>
      </rPr>
      <t>09-12-2015:</t>
    </r>
    <r>
      <rPr>
        <sz val="10"/>
        <rFont val="Arial"/>
        <family val="2"/>
      </rPr>
      <t xml:space="preserve"> 905/15 ΑΔΣ : έγκριση 52/15 Απ ΕΕ για συμπλήρωση πίνακα Τεχ Προγ με υποέργο αρχαιολογίας και 909/2015 Απ Δημ Συμ Εγκριση της 94 τροποποιησης Προυπ Δ. Λεσβου/ ΥΠΑΡΧΕΙ ΠΡΟΒΛΗΜΑ ΣΤΗΝ ΠΛΗΡΩΜΗ ΑΠΌ ΤΟ ΔΗΜΟ</t>
    </r>
  </si>
  <si>
    <r>
      <rPr>
        <b/>
        <u/>
        <sz val="10"/>
        <rFont val="Arial"/>
        <family val="2"/>
      </rPr>
      <t>94 τροποποιηση</t>
    </r>
    <r>
      <rPr>
        <b/>
        <sz val="10"/>
        <rFont val="Arial"/>
        <family val="2"/>
        <charset val="161"/>
      </rPr>
      <t xml:space="preserve"> (Ενισχυση 23750,00)</t>
    </r>
  </si>
  <si>
    <t>ΕΚΣΥΓΧΡΟΝΙΣΜΟΣ ΚΤΙΡΙΟΥ ΠΟΛΛΑΠΛΩΝ ΧΡΗΣΕΩΝ ΤΗΣ Δ.Ε ΚΑΛΛΟΝΗΣ, ΤΟΥ ΔΗΜΟΥ ΛΕΣΒΟΥ</t>
  </si>
  <si>
    <t xml:space="preserve">Μινάβρα Τεχνική </t>
  </si>
  <si>
    <t>28/07/2015--25/04/2016</t>
  </si>
  <si>
    <r>
      <rPr>
        <b/>
        <u/>
        <sz val="10"/>
        <rFont val="Arial"/>
        <family val="2"/>
        <charset val="161"/>
      </rPr>
      <t>21-04-2015</t>
    </r>
    <r>
      <rPr>
        <sz val="10"/>
        <rFont val="Arial"/>
        <family val="2"/>
        <charset val="161"/>
      </rPr>
      <t xml:space="preserve"> (253/2015 Απ Οικ Επ Εγκριση τευχων δημ/σης και διακηρυξης δημ/σιας) /</t>
    </r>
    <r>
      <rPr>
        <b/>
        <u/>
        <sz val="10"/>
        <rFont val="Arial"/>
        <family val="2"/>
        <charset val="161"/>
      </rPr>
      <t>26-05-2015</t>
    </r>
    <r>
      <rPr>
        <sz val="10"/>
        <rFont val="Arial"/>
        <family val="2"/>
        <charset val="161"/>
      </rPr>
      <t xml:space="preserve"> (392/2015 Απ Οικ Επ Εγκριση πρακτικου επιτροπης Δια/σμου  με ποσοστο εκπτ 54,17%) / </t>
    </r>
    <r>
      <rPr>
        <b/>
        <u/>
        <sz val="10"/>
        <rFont val="Arial"/>
        <family val="2"/>
      </rPr>
      <t>30-11-2015</t>
    </r>
    <r>
      <rPr>
        <sz val="10"/>
        <rFont val="Arial"/>
        <family val="2"/>
        <charset val="161"/>
      </rPr>
      <t xml:space="preserve"> (875/2015 Απ Δημ Συμ Εγκριση προεγκρισης χορηγησης 1 παρατασης προθεσμιας περαιωσηςτων εργασιων) /</t>
    </r>
    <r>
      <rPr>
        <b/>
        <u/>
        <sz val="10"/>
        <rFont val="Arial"/>
        <family val="2"/>
      </rPr>
      <t>14-12-2015</t>
    </r>
    <r>
      <rPr>
        <u/>
        <sz val="10"/>
        <rFont val="Arial"/>
        <family val="2"/>
      </rPr>
      <t xml:space="preserve"> </t>
    </r>
    <r>
      <rPr>
        <sz val="10"/>
        <rFont val="Arial"/>
        <family val="2"/>
      </rPr>
      <t>(929/2015 Απ Δημ Συμ Εγκριση 1 ΑΠΕ)/</t>
    </r>
    <r>
      <rPr>
        <sz val="10"/>
        <rFont val="Arial"/>
        <family val="2"/>
        <charset val="161"/>
      </rPr>
      <t xml:space="preserve"> </t>
    </r>
    <r>
      <rPr>
        <b/>
        <u/>
        <sz val="10"/>
        <rFont val="Arial"/>
        <family val="2"/>
      </rPr>
      <t>28-12-2015</t>
    </r>
    <r>
      <rPr>
        <sz val="10"/>
        <rFont val="Arial"/>
        <family val="2"/>
        <charset val="161"/>
      </rPr>
      <t xml:space="preserve"> (971/2015 Απ Δημ Συμ Έγκριση χορήγησης 2ης παράτασης έως 25/04/16)</t>
    </r>
  </si>
  <si>
    <t>Εξωτερικά δίκτυα ύδρευσης Μανταμάδου</t>
  </si>
  <si>
    <t>ΜΑΝΤΑΜΑΔΟΥ</t>
  </si>
  <si>
    <t>Υποέργο 1: Εξωτερικά δίκτυα ύδρευσης Μανταμάδου</t>
  </si>
  <si>
    <t>Υποέργο 2: Έργα Αρχαιολογίας</t>
  </si>
  <si>
    <t>Υποέργο 3: Δίκτυα ΟΚΩ</t>
  </si>
  <si>
    <t>Σχέδιο Χωρικής και Οικιστικής Οργάνωσης Ανοικτής Πόλης (ΣΧΟΟΑΠ)  Μανταμάδου.</t>
  </si>
  <si>
    <r>
      <rPr>
        <b/>
        <u/>
        <sz val="10"/>
        <rFont val="Arial"/>
        <family val="2"/>
        <charset val="161"/>
      </rPr>
      <t>29-04-2015</t>
    </r>
    <r>
      <rPr>
        <sz val="10"/>
        <rFont val="Arial"/>
        <family val="2"/>
        <charset val="161"/>
      </rPr>
      <t xml:space="preserve"> (301/2015 Απ Δημ Συμ Εγκριση το Β2 σταδιο της μελετης ) /Πληρώθηκε η προκαταβολή και ο 1ος- 4ος λογαριασμός  </t>
    </r>
  </si>
  <si>
    <t>ΒΕΛΤΙΩΣΗ ΑΓΡΟΤΙΚΗΣ ΟΔΟΥ ΑΠΟ ΚΑΠΗ ΠΡΟΣ ΑΓΙΟ ΝΙΚΟΛΑΟ ΚΑΙ   ΔΙΑΚΛΑΔΩΣΗ ΛΑΓΚΑΔΑΣ</t>
  </si>
  <si>
    <t xml:space="preserve">ΑΠΟΦΑΣΗ ΕΝΤΑΞΗΣ  24762/09.02.2015.Αποδοχή απόφασης ένταξης 137/2015 απόφαση ΔΣ. </t>
  </si>
  <si>
    <t>ΥΠΟΕΡΓΟ 1ο - ΒΕΛΤΙΩΣΗ ΑΓΡΟΤΙΚΗΣ ΟΔΟΥ ΑΠΟ ΚΑΠΗ ΠΡΟΣ ΑΓΙΟ ΝΙΚΟΛΑΟ ΚΑΙ   ΔΙΑΚΛΑΔΩΣΗ ΛΑΓΚΑΔΑΣ</t>
  </si>
  <si>
    <t>Αψωκαρδος Οδυσσέας</t>
  </si>
  <si>
    <t>24/07/2017--30/05/2016</t>
  </si>
  <si>
    <r>
      <rPr>
        <b/>
        <u/>
        <sz val="10"/>
        <rFont val="Arial"/>
        <family val="2"/>
      </rPr>
      <t>10-08-2015</t>
    </r>
    <r>
      <rPr>
        <sz val="10"/>
        <rFont val="Arial"/>
        <family val="2"/>
        <charset val="161"/>
      </rPr>
      <t xml:space="preserve"> (557/2015 Απ Δημ Συμ Συσταση τριμελης επιτροπης φυσ εδαφους) /</t>
    </r>
    <r>
      <rPr>
        <b/>
        <u/>
        <sz val="10"/>
        <rFont val="Arial"/>
        <family val="2"/>
      </rPr>
      <t>07-04-2015</t>
    </r>
    <r>
      <rPr>
        <sz val="10"/>
        <rFont val="Arial"/>
        <family val="2"/>
        <charset val="161"/>
      </rPr>
      <t xml:space="preserve"> (228/2015 Απ Οικ Επ Εγκριση τευχων δημ/σης και της διακηρυξης δημ/σιας)/ </t>
    </r>
    <r>
      <rPr>
        <b/>
        <u/>
        <sz val="10"/>
        <rFont val="Arial"/>
        <family val="2"/>
      </rPr>
      <t>19-05-2015</t>
    </r>
    <r>
      <rPr>
        <sz val="10"/>
        <rFont val="Arial"/>
        <family val="2"/>
        <charset val="161"/>
      </rPr>
      <t xml:space="preserve"> (339/2015 Απ Οικ Επ Εγκριση πρακτικου Επ διαγωνισμου με ποσοστο εκπτωσης 26,76%)/ </t>
    </r>
    <r>
      <rPr>
        <b/>
        <u/>
        <sz val="10"/>
        <rFont val="Arial"/>
        <family val="2"/>
      </rPr>
      <t>30-11-2015</t>
    </r>
    <r>
      <rPr>
        <sz val="10"/>
        <rFont val="Arial"/>
        <family val="2"/>
        <charset val="161"/>
      </rPr>
      <t xml:space="preserve"> (869/2015 Απ Δημ Συμ Εγκριση χορηγησης παρατασης του χρονου εκτελεσης) / </t>
    </r>
    <r>
      <rPr>
        <b/>
        <u/>
        <sz val="10"/>
        <rFont val="Arial"/>
        <family val="2"/>
      </rPr>
      <t>28-12-2015</t>
    </r>
    <r>
      <rPr>
        <sz val="10"/>
        <rFont val="Arial"/>
        <family val="2"/>
        <charset val="161"/>
      </rPr>
      <t xml:space="preserve"> (975/2015 Απ Δημ Συμ Έγκριση χορήγησης 2ης παράτασης έως30.05.2016)</t>
    </r>
  </si>
  <si>
    <t xml:space="preserve"> Υποεργο 2  Αρχαιολογικες Ανασκαφες</t>
  </si>
  <si>
    <t>30.7341.0011</t>
  </si>
  <si>
    <r>
      <rPr>
        <b/>
        <u/>
        <sz val="10"/>
        <rFont val="Arial"/>
        <family val="2"/>
      </rPr>
      <t>09-12-2015</t>
    </r>
    <r>
      <rPr>
        <sz val="10"/>
        <rFont val="Arial"/>
        <family val="2"/>
        <charset val="161"/>
      </rPr>
      <t xml:space="preserve"> (909/2015 Απ Δημ Συμ Εγκριση της 94 τροποπ Προυπ Δ Λεσβου)/ ΥΠΑΡΧΕΙ ΠΡΟΒΛΗΜΑ ΣΤΗΝ ΠΛΗΡΩΜΗ ΑΠΌ ΤΟ ΔΗΜΟ</t>
    </r>
  </si>
  <si>
    <r>
      <rPr>
        <b/>
        <u/>
        <sz val="10"/>
        <rFont val="Arial"/>
        <family val="2"/>
      </rPr>
      <t>94 Τροποποιηση</t>
    </r>
    <r>
      <rPr>
        <sz val="10"/>
        <rFont val="Arial"/>
        <family val="2"/>
      </rPr>
      <t xml:space="preserve"> (Ενισχηση 18050,00)</t>
    </r>
  </si>
  <si>
    <t>Ενέργειες για την αναβάθμιση του Πολιτιστικού Κέντρου Μανταμάδου</t>
  </si>
  <si>
    <t>Τ.Π. LEADER / ΠΑΑ 2007 - 2013</t>
  </si>
  <si>
    <t>30.7331.0026</t>
  </si>
  <si>
    <t>Δημήτριος Ι. Ηλίας</t>
  </si>
  <si>
    <r>
      <rPr>
        <b/>
        <u/>
        <sz val="10"/>
        <rFont val="Arial"/>
        <family val="2"/>
        <charset val="161"/>
      </rPr>
      <t>Αποδοχή απόφασης ένταξη</t>
    </r>
    <r>
      <rPr>
        <sz val="10"/>
        <rFont val="Arial"/>
        <family val="2"/>
        <charset val="161"/>
      </rPr>
      <t xml:space="preserve">ς με την 133/2015 απόφαση ΔΣ  / </t>
    </r>
    <r>
      <rPr>
        <b/>
        <u/>
        <sz val="10"/>
        <rFont val="Arial"/>
        <family val="2"/>
        <charset val="161"/>
      </rPr>
      <t>10-08-2015</t>
    </r>
    <r>
      <rPr>
        <sz val="10"/>
        <rFont val="Arial"/>
        <family val="2"/>
        <charset val="161"/>
      </rPr>
      <t xml:space="preserve"> (525/2015 Απ Δημ Συμ Αποδοχη αποφασης προεγκρισης δημοπρατησης και καθορισμος τροπου) /</t>
    </r>
    <r>
      <rPr>
        <b/>
        <u/>
        <sz val="10"/>
        <rFont val="Arial"/>
        <family val="2"/>
        <charset val="161"/>
      </rPr>
      <t>11-08-2015</t>
    </r>
    <r>
      <rPr>
        <sz val="10"/>
        <rFont val="Arial"/>
        <family val="2"/>
        <charset val="161"/>
      </rPr>
      <t xml:space="preserve"> (637/2015 Απ Οικ Επ Εγκριση ορων διακηρυξης δημ/σιας) /</t>
    </r>
    <r>
      <rPr>
        <b/>
        <u/>
        <sz val="10"/>
        <rFont val="Arial"/>
        <family val="2"/>
        <charset val="161"/>
      </rPr>
      <t>15-09-2015</t>
    </r>
    <r>
      <rPr>
        <sz val="10"/>
        <rFont val="Arial"/>
        <family val="2"/>
        <charset val="161"/>
      </rPr>
      <t xml:space="preserve"> (744/2015 Εγκριση πρακτικου δια/σμου και κατακυρωσημε ποσ εκπτ 40%)/  </t>
    </r>
    <r>
      <rPr>
        <b/>
        <u/>
        <sz val="10"/>
        <rFont val="Arial"/>
        <family val="2"/>
        <charset val="161"/>
      </rPr>
      <t xml:space="preserve">20761/12-11-2015 απόφαση </t>
    </r>
    <r>
      <rPr>
        <sz val="10"/>
        <rFont val="Arial"/>
        <family val="2"/>
        <charset val="161"/>
      </rPr>
      <t>έγκρισης υπογραφής σύμβασης. Έγγραφο στον ανάδοχο</t>
    </r>
  </si>
  <si>
    <t>Σχέδιο Χωρικής και Οικιστικής Οργάνωσης Ανοικτής Πόλης (ΣΧΟΟΑΠ)  Μήθυμνας.</t>
  </si>
  <si>
    <t>ΜΗΘΥΜΝΑ</t>
  </si>
  <si>
    <t xml:space="preserve">Εξόφληση 1ου- 7ου λογαριασμού . ΑΔΣ 134/14 έγκριση γνωμοδότησης Επ.Π.Ζ.για Β1 φάση. Έχει αποσταλεί στο ΥΠΕΚΑ για έγκριση. </t>
  </si>
  <si>
    <t>Ανάπτυξη ευρυζωνικών υποδομών και παροχής ψηφιακών υπηρεσιών στις περιοχές ΟΣΑΑ του Δ.Δ. Μυτιλήνης</t>
  </si>
  <si>
    <t>ΜΥΤΙΛΗΝΗ</t>
  </si>
  <si>
    <t>Χτενέλλης Μιχάλης</t>
  </si>
  <si>
    <t>Υποέργο 1: Δημιουργία ασύρματου δικτύου και προμήθεια συμπληρωματικού εξοπλισμού</t>
  </si>
  <si>
    <t>Υποέργο 2: Ενοποιημένο Portal και ανάπτυξη δυναμικής εφαρμογής τουριστικού περιεχομένου</t>
  </si>
  <si>
    <t>Έργα προστασίας ακτής Επάνω Σκάλας και επανασχεδιασμός τμήματοςτης οδού Ναυμαχίας Έλλης</t>
  </si>
  <si>
    <t>Περρος Μιχάλης</t>
  </si>
  <si>
    <t>Υποέργο 1: Έργα προστασίας ακτής Επάνω Σκάλας και επανασχεδιασμός τμήματος της οδού Ναυμαχίας Έλλης (ΟΣΑΑ)</t>
  </si>
  <si>
    <r>
      <rPr>
        <b/>
        <u/>
        <sz val="10"/>
        <rFont val="Arial"/>
        <family val="2"/>
        <charset val="161"/>
      </rPr>
      <t>02-02-2015</t>
    </r>
    <r>
      <rPr>
        <sz val="10"/>
        <rFont val="Arial"/>
        <family val="2"/>
        <charset val="161"/>
      </rPr>
      <t xml:space="preserve"> (105/2015 απ δημ συμ για την εγκριση 3ης παρατασης εως 25.03.2015)/ </t>
    </r>
    <r>
      <rPr>
        <b/>
        <u/>
        <sz val="10"/>
        <rFont val="Arial"/>
        <family val="2"/>
        <charset val="161"/>
      </rPr>
      <t>18-02-2015</t>
    </r>
    <r>
      <rPr>
        <sz val="10"/>
        <rFont val="Arial"/>
        <family val="2"/>
        <charset val="161"/>
      </rPr>
      <t xml:space="preserve"> (151/2015 Απ Δημ Συμ Εγκριση 2ο ΠΚΤΜΝΕ και 2ο ΑΠΕ)/ </t>
    </r>
    <r>
      <rPr>
        <b/>
        <u/>
        <sz val="10"/>
        <rFont val="Arial"/>
        <family val="2"/>
        <charset val="161"/>
      </rPr>
      <t xml:space="preserve">13-07-2015 </t>
    </r>
    <r>
      <rPr>
        <sz val="10"/>
        <rFont val="Arial"/>
        <family val="2"/>
        <charset val="161"/>
      </rPr>
      <t>(490/2015 Απ Δημ Συμ Χορηγηση 4ης παρατασης προθεσμιας περαιωσης εως 25-11-2015)/</t>
    </r>
    <r>
      <rPr>
        <b/>
        <u/>
        <sz val="10"/>
        <rFont val="Arial"/>
        <family val="2"/>
        <charset val="161"/>
      </rPr>
      <t>31-08-2015</t>
    </r>
    <r>
      <rPr>
        <sz val="10"/>
        <rFont val="Arial"/>
        <family val="2"/>
        <charset val="161"/>
      </rPr>
      <t xml:space="preserve"> (616/2015 Απ Δημ Συμ  Εγκριση χορηγησης 5ης παρατασης προθεσμιας περαιωσης)/</t>
    </r>
    <r>
      <rPr>
        <b/>
        <u/>
        <sz val="10"/>
        <rFont val="Arial"/>
        <family val="2"/>
        <charset val="161"/>
      </rPr>
      <t>11-11-2015</t>
    </r>
    <r>
      <rPr>
        <sz val="10"/>
        <rFont val="Arial"/>
        <family val="2"/>
        <charset val="161"/>
      </rPr>
      <t xml:space="preserve"> (803/2015 Απ Δημ Συμ Εγκριση χορηγησης 6ης παραταασης προθεσμιας περαιωσης)- (804/2015 Εγκριση 3 ΑΠΕ) </t>
    </r>
  </si>
  <si>
    <t>Υποέργο 3: Έργα Αρχαιλογίας-Εφορία Εναλίων Αρχαιοτήτων</t>
  </si>
  <si>
    <t>Υποέργο 4: Δίκτυα ΟΚΩ/ΔΕΗ</t>
  </si>
  <si>
    <t>Υποέργο 5: Δίκτυα ΟΚΩ/ΟΤΕ</t>
  </si>
  <si>
    <t>Υποέργο 5: Δίκτυα ΟΚΩ/FORTHNET</t>
  </si>
  <si>
    <t>Κατασκευή έργων ύδρευσης στις Δημοτικές Κοινότητες Μόριας- Παμφίλων και στη Τοπική Κοινότητα Παναγιούδας</t>
  </si>
  <si>
    <t>Αραμπατζή Κατερίνα /  Πιαλλέ Μαρία</t>
  </si>
  <si>
    <t>Υποέργο 1 : Κατασκευή έργων ύδρευσης -στις Δημοτικές Κοινότητες Παμφίλων και στη Τοπική Κοινότητα Παναγιούδας</t>
  </si>
  <si>
    <t>ΜΙΝΑΒΡΑ ΤΕΧΝΙΚΗ ΑΕ</t>
  </si>
  <si>
    <t>05/08/2013---05/09/2015</t>
  </si>
  <si>
    <r>
      <rPr>
        <b/>
        <u/>
        <sz val="10"/>
        <rFont val="Arial"/>
        <family val="2"/>
      </rPr>
      <t>ΚΟΙΝΗ ΣΥΜΒΑΣΗ ΜΕ ΥΠΟΕΡΓΟ 1 ΤΟΥ ΜΕ ΑΡ 32</t>
    </r>
    <r>
      <rPr>
        <sz val="10"/>
        <rFont val="Arial"/>
        <family val="2"/>
      </rPr>
      <t xml:space="preserve"> /  12-01-2015 (15/2015 Απ Δημ Συμ Εγκριση τμηματικης τροποποιησης της μελετης του εργου)/ 18-02-2015 (153/2015 Απ Δημ Συμ Εγκριση χορηγησης 1ης παρατασης προθεσμιας περαίωσης κατά 4 μηνες εως 15.06.2015) /22-06-2015 (463/2015 Απ Δημ Συμ Εγκριση χορηγηση παρατασης προθεσμιας περαιωσης) /10-08-2015 (577/2015 Απ Δημ Συμ Εγκριση 2ΟΥ ΑΠΕ ΚΑΙ ΠΑΡΑΤΑΣΗΣ) / 14-12-2015 (931/2015 Απ Δημ Συμ Εγκριση 3ου και τακτ ΑΠΕ)/ ΟΛΟΚΛΗΡΩΣΗ ΦΥΣΙΚΟΥ ΚΑΙ ΟΙΚΟΝΟΜΙΚΟΥ ΑΝΤΙΚΕΙΜΕΝΟΥ</t>
    </r>
  </si>
  <si>
    <t xml:space="preserve">Υποέργο 2 : Αρχαιολογικές εργασίες </t>
  </si>
  <si>
    <t xml:space="preserve"> ΟΛΟΚΛΗΡΩΣΗ ΦΥΣΙΚΟΥ ΚΑΙ ΟΙΚΟΝΟΜΙΚΟΥ ΑΝΤΙΚΕΙΜΕΝΟΥ</t>
  </si>
  <si>
    <t>Υποέργο 3 : Ηλεκτροδότηση δεξαμενών</t>
  </si>
  <si>
    <t>Κατασκευή έργων αποχέτευσης στις Δημοτικές Κοινότητες Μόριας- Παμφίλων και στη Τοπική Κοινότητα Παναγιούδας</t>
  </si>
  <si>
    <t>Υποέργο 1 : Κατασκευή έργων αποχέτεσυσης -στις Δημοτικές Κοινότητες Παμφίλων και στη Τοπική Κοινότητα Παναγιούδας</t>
  </si>
  <si>
    <r>
      <t>/</t>
    </r>
    <r>
      <rPr>
        <b/>
        <u/>
        <sz val="10"/>
        <rFont val="Arial"/>
        <family val="2"/>
      </rPr>
      <t>ΚΟΙΝΗ ΣΥΜΒΑΣΗ ΜΕ ΥΠΟΕΡΓΟ 1 ΤΟΥ ΜΕ ΑΡ 31//</t>
    </r>
    <r>
      <rPr>
        <sz val="10"/>
        <rFont val="Arial"/>
        <family val="2"/>
        <charset val="161"/>
      </rPr>
      <t xml:space="preserve"> ΟΛΟΚΛΗΡΩΣΗ ΦΥΣΙΚΟΥ ΚΑΙ ΟΙΚΟΝΟΜΙΚΟΥ ΑΝΤΙΚΕΙΜΕΝΟΥ</t>
    </r>
  </si>
  <si>
    <t>Εργασίες πλακόστρωσης στην οδό Κομνηνάκη (ΟΣΑΑ)</t>
  </si>
  <si>
    <t>Συριανού Κ/να</t>
  </si>
  <si>
    <r>
      <rPr>
        <b/>
        <u/>
        <sz val="10"/>
        <rFont val="Arial"/>
        <family val="2"/>
        <charset val="161"/>
      </rPr>
      <t>02-02-2015</t>
    </r>
    <r>
      <rPr>
        <sz val="10"/>
        <rFont val="Arial"/>
        <family val="2"/>
        <charset val="161"/>
      </rPr>
      <t xml:space="preserve"> ( 36/2015 Απ Δημ Συμ Συγκροτηση επιτροπης Προσωρινης Παραλαβης) / </t>
    </r>
    <r>
      <rPr>
        <b/>
        <u/>
        <sz val="10"/>
        <rFont val="Arial"/>
        <family val="2"/>
        <charset val="161"/>
      </rPr>
      <t>27-03-2015</t>
    </r>
    <r>
      <rPr>
        <sz val="10"/>
        <rFont val="Arial"/>
        <family val="2"/>
        <charset val="161"/>
      </rPr>
      <t xml:space="preserve"> (224 Απ Δημ Συμ Εγκριση πρωτοκολλο πρωσ παραλαβης /</t>
    </r>
    <r>
      <rPr>
        <b/>
        <u/>
        <sz val="10"/>
        <rFont val="Arial"/>
        <family val="2"/>
        <charset val="161"/>
      </rPr>
      <t>22-06-2015</t>
    </r>
    <r>
      <rPr>
        <sz val="10"/>
        <rFont val="Arial"/>
        <family val="2"/>
        <charset val="161"/>
      </rPr>
      <t xml:space="preserve"> (461/2015 Απ Δημ Συμ Εγκριση πληρωμης ποσου 769,48 από τον αναδοχο του εργου) /ολοκλ. Φυσ. Και οικ. Αντικ.</t>
    </r>
  </si>
  <si>
    <t>Αποκατάσταση της στατικής επάρκειας του 5ου Δημοτικού Σχολείου - Γενική Επισκευή-Αναδιαρύθμιση κτιρίου-Διαμόρφωση περιβάλλοντος χώρου</t>
  </si>
  <si>
    <t>Σ= 962708,48 / ΕΠ ΚΡΗΤΗΣ &amp; Ν.ΑΙΓΑΙΟΥ: 824.768,05/ ΣΑΤΑ=137940,43</t>
  </si>
  <si>
    <t>30.7331.0032</t>
  </si>
  <si>
    <t>Κοινοπραξία Τέχνημα Αιγαίου Α.Ε. - Τέχνη Α.Ε. - Πράξις Α.Ε.</t>
  </si>
  <si>
    <r>
      <rPr>
        <b/>
        <u/>
        <sz val="10"/>
        <rFont val="Arial"/>
        <family val="2"/>
        <charset val="161"/>
      </rPr>
      <t>27-03-2015</t>
    </r>
    <r>
      <rPr>
        <sz val="10"/>
        <rFont val="Arial"/>
        <family val="2"/>
        <charset val="161"/>
      </rPr>
      <t xml:space="preserve"> (226 Απ Δημ Συμ Εγκριση χορηγηση παρατασης εως 19.08.2015) / </t>
    </r>
    <r>
      <rPr>
        <b/>
        <u/>
        <sz val="10"/>
        <rFont val="Arial"/>
        <family val="2"/>
        <charset val="161"/>
      </rPr>
      <t>13-07-2015</t>
    </r>
    <r>
      <rPr>
        <sz val="10"/>
        <rFont val="Arial"/>
        <family val="2"/>
        <charset val="161"/>
      </rPr>
      <t xml:space="preserve"> (492/2015 Απ Δημ Συμ Εγκριση 2 ΑΠΕ και 1ης συμπληρωματικης συμβασης) / </t>
    </r>
    <r>
      <rPr>
        <b/>
        <u/>
        <sz val="10"/>
        <rFont val="Arial"/>
        <family val="2"/>
        <charset val="161"/>
      </rPr>
      <t>10-08-2015</t>
    </r>
    <r>
      <rPr>
        <sz val="10"/>
        <rFont val="Arial"/>
        <family val="2"/>
        <charset val="161"/>
      </rPr>
      <t xml:space="preserve"> (522/2015 Απ Δημ Συμ ΤΡΟΠ ΤΠ: δαπάνης &amp; πόρων ) __ (574/2015 Απ Δημ Συμ Εγκριση παρατασης του εργου )/</t>
    </r>
    <r>
      <rPr>
        <b/>
        <u/>
        <sz val="10"/>
        <rFont val="Arial"/>
        <family val="2"/>
      </rPr>
      <t xml:space="preserve"> 14-12-2015</t>
    </r>
    <r>
      <rPr>
        <sz val="10"/>
        <rFont val="Arial"/>
        <family val="2"/>
        <charset val="161"/>
      </rPr>
      <t xml:space="preserve"> (942/2015 Απ Δημ Συμ Έγκριση 3ου και τακτ ΑΠΕ και 3ου ΠΚΤΜΝΕ) / /ολοκλ. Φυσ. Αντικ.  /ΕΚΚΡΕΜΕΙ Η ΑΠΟΠΛΗΡΩΜΗ ΑΠΟ ΣΑΤΑ ΤΗς 1Ης ΣΣ </t>
    </r>
  </si>
  <si>
    <t>ΑΝΑΠΛΑΣΗ ΚΑΙ ΔΗΜΙΟΥΡΓΙΑ ΣΗΜΕΙΩΝ ΘΕΑΣ, ΣΗΜΑΝΣΗ ΠΑΛΙΟΥ ΚΑΡΝΑΓΙΟΥ, ΠΑΛΑΙΟΙ ΣΤΑΒΛΟΙ ΕΠΑΝΩ ΣΚΑΛΑΣ ΜΥΤΙΛΗΝΗΣ Δ.Κ. ΜΥΤΙΛΗΝΗΣ</t>
  </si>
  <si>
    <t>LEADER ΑΛΙΕΙΑΣ</t>
  </si>
  <si>
    <t>30.7341.0008</t>
  </si>
  <si>
    <t>Δημήτριος Ηλίας</t>
  </si>
  <si>
    <t>12/10/2015--30/11/2015</t>
  </si>
  <si>
    <r>
      <rPr>
        <b/>
        <u/>
        <sz val="10"/>
        <rFont val="Arial"/>
        <family val="2"/>
        <charset val="161"/>
      </rPr>
      <t>16-12-2014:</t>
    </r>
    <r>
      <rPr>
        <sz val="10"/>
        <rFont val="Arial"/>
        <family val="2"/>
        <charset val="161"/>
      </rPr>
      <t xml:space="preserve"> 'Ενταξη </t>
    </r>
    <r>
      <rPr>
        <b/>
        <u/>
        <sz val="10"/>
        <rFont val="Arial"/>
        <family val="2"/>
        <charset val="161"/>
      </rPr>
      <t>/ 15-01-2015</t>
    </r>
    <r>
      <rPr>
        <sz val="10"/>
        <rFont val="Arial"/>
        <family val="2"/>
        <charset val="161"/>
      </rPr>
      <t xml:space="preserve"> (02/2015 απ εκτ επ ενταξη στο τεχν προγραμμα) / </t>
    </r>
    <r>
      <rPr>
        <b/>
        <u/>
        <sz val="10"/>
        <rFont val="Arial"/>
        <family val="2"/>
        <charset val="161"/>
      </rPr>
      <t>04-06-2015</t>
    </r>
    <r>
      <rPr>
        <sz val="10"/>
        <rFont val="Arial"/>
        <family val="2"/>
        <charset val="161"/>
      </rPr>
      <t xml:space="preserve"> (422/2015 Απ Δημ Συμ Εγκριση εισηγησης περι αποδοχης της αποφασης προεγκρισης δημοπρατησης και εγκριση διενεργειας πραξης)/ </t>
    </r>
    <r>
      <rPr>
        <b/>
        <u/>
        <sz val="10"/>
        <rFont val="Arial"/>
        <family val="2"/>
        <charset val="161"/>
      </rPr>
      <t>09-06-2015</t>
    </r>
    <r>
      <rPr>
        <sz val="10"/>
        <rFont val="Arial"/>
        <family val="2"/>
        <charset val="161"/>
      </rPr>
      <t xml:space="preserve"> (418 Απ Οικ Επ Εγκριση τεχν προδιαγραφων διακηρυξης και καθορισμος ορων του αν διαγ/σμου) /</t>
    </r>
    <r>
      <rPr>
        <b/>
        <u/>
        <sz val="10"/>
        <rFont val="Arial"/>
        <family val="2"/>
        <charset val="161"/>
      </rPr>
      <t>28-07-2015</t>
    </r>
    <r>
      <rPr>
        <sz val="10"/>
        <rFont val="Arial"/>
        <family val="2"/>
        <charset val="161"/>
      </rPr>
      <t xml:space="preserve"> (597/2015 Απ Οικ Επ Εγκριση πρακτικου Επ Δια/σμου  με ποσ εκπτ 46%) /</t>
    </r>
    <r>
      <rPr>
        <b/>
        <u/>
        <sz val="10"/>
        <rFont val="Arial"/>
        <family val="2"/>
        <charset val="161"/>
      </rPr>
      <t>23-11-2015</t>
    </r>
    <r>
      <rPr>
        <sz val="10"/>
        <rFont val="Arial"/>
        <family val="2"/>
        <charset val="161"/>
      </rPr>
      <t xml:space="preserve"> (847/2015 Απ ΔΗμ Συμ Εγκριση παρατασης του εργου ως 30.11.2015) /</t>
    </r>
    <r>
      <rPr>
        <b/>
        <u/>
        <sz val="10"/>
        <rFont val="Arial"/>
        <family val="2"/>
      </rPr>
      <t xml:space="preserve">30-11-2015 </t>
    </r>
    <r>
      <rPr>
        <sz val="10"/>
        <rFont val="Arial"/>
        <family val="2"/>
      </rPr>
      <t>(854/2015 Απ Δημ Συμ Εγκριση 1ου ΑΠΕ ) /ΟΛΟΚΛΗΡΩΣΗ ΦΥΣΙΚΟΥ ΑΝΤΙΚΕΙΜΕΝΟΥ ΠΡΟΣ ΑΠΟΠΛΗΡΩΜΗ</t>
    </r>
  </si>
  <si>
    <t>Αναβάθμιση  Αθλητικών εγκαταστάσεων στο γήπεδο ποδοσφαίρου Λουτρών Λέσβου</t>
  </si>
  <si>
    <t xml:space="preserve">ΜΥΤΙΛΗΝΗ </t>
  </si>
  <si>
    <t>30.7326.0022</t>
  </si>
  <si>
    <t>18/11/2015--18/12/2015</t>
  </si>
  <si>
    <r>
      <rPr>
        <b/>
        <u/>
        <sz val="10"/>
        <rFont val="Arial"/>
        <family val="2"/>
        <charset val="161"/>
      </rPr>
      <t>15112/14-8-2015</t>
    </r>
    <r>
      <rPr>
        <sz val="10"/>
        <rFont val="Arial"/>
        <family val="2"/>
        <charset val="161"/>
      </rPr>
      <t>:Απόφαση ένταξης .//</t>
    </r>
    <r>
      <rPr>
        <b/>
        <u/>
        <sz val="10"/>
        <rFont val="Arial"/>
        <family val="2"/>
        <charset val="161"/>
      </rPr>
      <t>31-08-2015</t>
    </r>
    <r>
      <rPr>
        <sz val="10"/>
        <rFont val="Arial"/>
        <family val="2"/>
        <charset val="161"/>
      </rPr>
      <t xml:space="preserve"> (600/2015 Απ Δημ Συμ Ενταξη στο Τεχν. Προγρ.) /</t>
    </r>
    <r>
      <rPr>
        <b/>
        <u/>
        <sz val="10"/>
        <rFont val="Arial"/>
        <family val="2"/>
        <charset val="161"/>
      </rPr>
      <t xml:space="preserve">05-10-2015 </t>
    </r>
    <r>
      <rPr>
        <sz val="10"/>
        <rFont val="Arial"/>
        <family val="2"/>
        <charset val="161"/>
      </rPr>
      <t>(715/2015 Απ Δημ Συμ Αποδοχη προεγκρισης δημ/σης και καθορισμος τροπου) /</t>
    </r>
    <r>
      <rPr>
        <b/>
        <u/>
        <sz val="10"/>
        <rFont val="Arial"/>
        <family val="2"/>
        <charset val="161"/>
      </rPr>
      <t xml:space="preserve">06-10-2015 </t>
    </r>
    <r>
      <rPr>
        <sz val="10"/>
        <rFont val="Arial"/>
        <family val="2"/>
        <charset val="161"/>
      </rPr>
      <t>(800/2015 Απ Οικ Επ Εγκριση τευχων δημ/σης με αν δημ/σια) /</t>
    </r>
    <r>
      <rPr>
        <b/>
        <u/>
        <sz val="10"/>
        <rFont val="Arial"/>
        <family val="2"/>
      </rPr>
      <t>30-11-2015</t>
    </r>
    <r>
      <rPr>
        <sz val="10"/>
        <rFont val="Arial"/>
        <family val="2"/>
        <charset val="161"/>
      </rPr>
      <t xml:space="preserve"> (865/2015 Απ Δημ Συμ Εγκριση 1ου ΑΠΕ) - (866/2015 Απ Δημ Συμ Εγκριση 3μελους επιτροπης παραλαβης φυσ εδαφους) /ΟΛΟΚΛΗΡΩΣΗ ΦΥΣΙΚΟΥ ΚΑΙ ΟΙΚΟΝΟΜΙΚΟΥ ΑΝΤΙΚΕΙΜΕΝΟΥ </t>
    </r>
  </si>
  <si>
    <t>ΑΠΟΧΕΤΕΥΣΗ ΑΚΑΘΑΡΤΩΝ ΚΑΙ ΕΓΚΑΤΑΣΤΑΣΗ ΕΠΕΞΕΡΓΑΣΙΑΣ ΛΥΜΑΤΩΝ ΟΙΚΙΣΜΩΝ ΔΗΜΟΥ ΠΕΤΡΑΣ</t>
  </si>
  <si>
    <t>ΠΕΤΡΑ</t>
  </si>
  <si>
    <t>25.7341.0008</t>
  </si>
  <si>
    <t xml:space="preserve">Μακρή Δέσποινα </t>
  </si>
  <si>
    <r>
      <t xml:space="preserve">εκτελούμενο </t>
    </r>
    <r>
      <rPr>
        <b/>
        <u/>
        <sz val="10"/>
        <rFont val="Arial"/>
        <family val="2"/>
        <charset val="161"/>
      </rPr>
      <t>/</t>
    </r>
    <r>
      <rPr>
        <sz val="10"/>
        <rFont val="Arial"/>
        <family val="2"/>
        <charset val="161"/>
      </rPr>
      <t xml:space="preserve">/ </t>
    </r>
    <r>
      <rPr>
        <sz val="10"/>
        <rFont val="Arial"/>
        <family val="2"/>
        <charset val="161"/>
      </rPr>
      <t>/</t>
    </r>
    <r>
      <rPr>
        <b/>
        <u/>
        <sz val="10"/>
        <rFont val="Arial"/>
        <family val="2"/>
      </rPr>
      <t>30-11-2015</t>
    </r>
    <r>
      <rPr>
        <sz val="10"/>
        <rFont val="Arial"/>
        <family val="2"/>
        <charset val="161"/>
      </rPr>
      <t xml:space="preserve"> (856/2015 Απ Δημ Συμ Εγκριση 51/2015 Απ Εκτ Επ: αλλαγή τίτλων και π/υ πράξης και υποέργων ) / </t>
    </r>
    <r>
      <rPr>
        <b/>
        <u/>
        <sz val="10"/>
        <rFont val="Arial"/>
        <family val="2"/>
      </rPr>
      <t>09-12-2015</t>
    </r>
    <r>
      <rPr>
        <sz val="10"/>
        <rFont val="Arial"/>
        <family val="2"/>
        <charset val="161"/>
      </rPr>
      <t xml:space="preserve"> (908/2015 Απ Δημ Συμ Εγκριση 93ης τροποπ προυπ) / </t>
    </r>
  </si>
  <si>
    <t>1ο Υποέργο Δίκτυα αποχέτευσης</t>
  </si>
  <si>
    <t>25.7341.0009</t>
  </si>
  <si>
    <t xml:space="preserve">Ο ΑΝΑΔΟΧΟΣ ΚΗΡΥΧΤΗΚΕ ΕΚΠΤΩΤΟΣ // εκκαθάριση εργολαβίας, θα εξασφαλιστούν από κατάπτωση εγγυητικών περ. 600.000,00 (400.000,00 στο ταμείο του Δήμου)/18-02-2015 (153/2015 Απ Δημ Συμ Εγκριση Επιτροπης Προσωρινης &amp; οριστικης Παραλαβης) </t>
  </si>
  <si>
    <t xml:space="preserve"> 2ο Υποέργο ΜΟΝΑΔΑ ΕΠΕΞΕΡΓΑΣΙΑΣ ΚΑΙ ΔΙΑΘΕΣΗΣ ΛΥΜΑΤΩΝ ΟΙΚΙΣΜΩΝ ΠΕΤΡΑΣ</t>
  </si>
  <si>
    <t>ΕΠΠΕΡΑΑ/ ΣΑΤΑ: 10600,00</t>
  </si>
  <si>
    <t>Μακρή Δέσποινα / Πιαλλέ Μαρία</t>
  </si>
  <si>
    <t>ΤΕΧΝΗΜΑ ΑΙΓΑΙΟΥ ΑΕ---ΔΟΜΟΣΤΑΤΙΚΗ ΑΕ</t>
  </si>
  <si>
    <r>
      <rPr>
        <b/>
        <u/>
        <sz val="10"/>
        <rFont val="Arial"/>
        <family val="2"/>
        <charset val="161"/>
      </rPr>
      <t xml:space="preserve"> 12-01-2015</t>
    </r>
    <r>
      <rPr>
        <sz val="10"/>
        <rFont val="Arial"/>
        <family val="2"/>
        <charset val="161"/>
      </rPr>
      <t xml:space="preserve"> (19/2015 Απ Δημ Συμ Εγκριση 1ου ΑΠΕ του εργου)//</t>
    </r>
    <r>
      <rPr>
        <b/>
        <u/>
        <sz val="10"/>
        <rFont val="Arial"/>
        <family val="2"/>
        <charset val="161"/>
      </rPr>
      <t>27-03-2015</t>
    </r>
    <r>
      <rPr>
        <sz val="10"/>
        <rFont val="Arial"/>
        <family val="2"/>
        <charset val="161"/>
      </rPr>
      <t xml:space="preserve"> (225 Απ Δημ Συμ Εγκριση χορηγηση παρατασης εως 15.03.2015 )/ολοκλ. Φυσ.και οικ. Αντικ προς αποπληρωμή/ μη επιλέξιμες δαπάνες :10.600,00/ </t>
    </r>
    <r>
      <rPr>
        <b/>
        <u/>
        <sz val="10"/>
        <rFont val="Arial"/>
        <family val="2"/>
      </rPr>
      <t xml:space="preserve">/30-11-2015 </t>
    </r>
    <r>
      <rPr>
        <sz val="10"/>
        <rFont val="Arial"/>
        <family val="2"/>
        <charset val="161"/>
      </rPr>
      <t xml:space="preserve">(856/2015 Απ Δημ Συμ Εγκριση 51/2015 Απ Εκτ Επ: αλλαγή τίτλου και π/υ υποέργου) / </t>
    </r>
    <r>
      <rPr>
        <b/>
        <u/>
        <sz val="10"/>
        <rFont val="Arial"/>
        <family val="2"/>
      </rPr>
      <t xml:space="preserve">09-12-2015 </t>
    </r>
    <r>
      <rPr>
        <sz val="10"/>
        <rFont val="Arial"/>
        <family val="2"/>
        <charset val="161"/>
      </rPr>
      <t>(908/2015 Απ Δημ Συμ Εγκριση 93ης τροποπ προυπ) /</t>
    </r>
    <r>
      <rPr>
        <b/>
        <u/>
        <sz val="10"/>
        <rFont val="Arial"/>
        <family val="2"/>
      </rPr>
      <t xml:space="preserve">14-12-2015 </t>
    </r>
    <r>
      <rPr>
        <sz val="10"/>
        <rFont val="Arial"/>
        <family val="2"/>
      </rPr>
      <t>(930/2015 Απ Δημ Συμ Εγκριση 2 ΑΠΕ: ΣΑΤΑ=10.582,04 )/</t>
    </r>
  </si>
  <si>
    <r>
      <rPr>
        <b/>
        <u/>
        <sz val="10"/>
        <rFont val="Arial"/>
        <family val="2"/>
      </rPr>
      <t xml:space="preserve">93 Αναμορφωση </t>
    </r>
    <r>
      <rPr>
        <sz val="10"/>
        <rFont val="Arial"/>
        <family val="2"/>
      </rPr>
      <t>(Ποσο ενισχυσης 388937,73)</t>
    </r>
  </si>
  <si>
    <t xml:space="preserve"> 3ο Υποέργο Σύνδεση με δίκτυα ΔΕΗ του έργου Αποχέτευση ακαθάρτων και εγκατάσταση επεξεργασίας  και διάθεσης λυμάτων οικισμών Πέτρας</t>
  </si>
  <si>
    <t>25.7341.0010</t>
  </si>
  <si>
    <r>
      <rPr>
        <b/>
        <u/>
        <sz val="10"/>
        <rFont val="Arial"/>
        <family val="2"/>
      </rPr>
      <t>09-12-2015</t>
    </r>
    <r>
      <rPr>
        <sz val="10"/>
        <rFont val="Arial"/>
        <family val="2"/>
        <charset val="161"/>
      </rPr>
      <t xml:space="preserve"> (907/2015 Απ Δημ Συμ Εγκριση την 1051/2015 Απ Οικ Επ για αλλαγη τιτλων) / </t>
    </r>
    <r>
      <rPr>
        <b/>
        <u/>
        <sz val="10"/>
        <rFont val="Arial"/>
        <family val="2"/>
      </rPr>
      <t>15-12-2015</t>
    </r>
    <r>
      <rPr>
        <sz val="10"/>
        <rFont val="Arial"/>
        <family val="2"/>
        <charset val="161"/>
      </rPr>
      <t xml:space="preserve"> (1146/2015 Απ Οικ Επ Εγκριση δαπανη και διαθ πιστωσης) /εκτελούμενο </t>
    </r>
  </si>
  <si>
    <t xml:space="preserve"> 4ο Υποέργο Τεχνικός Σύμβουλος</t>
  </si>
  <si>
    <t>5ο Υποέργο Τεχνικός Σύμβουλος ΕΣΠΑ</t>
  </si>
  <si>
    <t>25.7341.0014</t>
  </si>
  <si>
    <t>μη επιλέξιμο, δεν θα υλοποιηθεί</t>
  </si>
  <si>
    <t>6ο Υποέργο εκσυγχρονισμός δύο αντλιοστασίων δικτύου αποχέτευσης Πέτρας</t>
  </si>
  <si>
    <t>25.7341.0006</t>
  </si>
  <si>
    <t>25/08/2015--25.12.2015</t>
  </si>
  <si>
    <r>
      <rPr>
        <b/>
        <u/>
        <sz val="10"/>
        <rFont val="Arial"/>
        <family val="2"/>
        <charset val="161"/>
      </rPr>
      <t>10-03-2015</t>
    </r>
    <r>
      <rPr>
        <sz val="10"/>
        <rFont val="Arial"/>
        <family val="2"/>
        <charset val="161"/>
      </rPr>
      <t xml:space="preserve"> (170/2015 Απ Οικ Επ Εγκριση των τευχων δημ/σης και διακυρηξης δημοπρασιας)/ </t>
    </r>
    <r>
      <rPr>
        <b/>
        <u/>
        <sz val="10"/>
        <rFont val="Arial"/>
        <family val="2"/>
        <charset val="161"/>
      </rPr>
      <t>19-05-2015</t>
    </r>
    <r>
      <rPr>
        <sz val="10"/>
        <rFont val="Arial"/>
        <family val="2"/>
        <charset val="161"/>
      </rPr>
      <t xml:space="preserve"> (347/2015 Απ Οικ Επ Εγκριση Ενστανσης κατά τπρακτικου διαγωνισμου και εγκριση πρακτικων διαγ/σμου με ποσοστο εκπτ 45,68%)/ </t>
    </r>
    <r>
      <rPr>
        <b/>
        <u/>
        <sz val="10"/>
        <rFont val="Arial"/>
        <family val="2"/>
        <charset val="161"/>
      </rPr>
      <t>25.082015</t>
    </r>
    <r>
      <rPr>
        <sz val="10"/>
        <rFont val="Arial"/>
        <family val="2"/>
        <charset val="161"/>
      </rPr>
      <t xml:space="preserve">: υπογραφή σύμβασης/ </t>
    </r>
    <r>
      <rPr>
        <b/>
        <u/>
        <sz val="10"/>
        <rFont val="Arial"/>
        <family val="2"/>
        <charset val="161"/>
      </rPr>
      <t>23.12.2015</t>
    </r>
    <r>
      <rPr>
        <sz val="10"/>
        <rFont val="Arial"/>
        <family val="2"/>
        <charset val="161"/>
      </rPr>
      <t>: 18440 : έγκριση 2ου ΑΠΕ</t>
    </r>
  </si>
  <si>
    <t>Σχέδιο Χωρικής και Οικιστικής Οργάνωσης Ανοικτής Πόλης (ΣΧΟΟΑΠ) Πέτρας.</t>
  </si>
  <si>
    <t>Πληρώνεται από το Περιφερειακό Ταμείο</t>
  </si>
  <si>
    <t>EUROTEC</t>
  </si>
  <si>
    <r>
      <rPr>
        <b/>
        <u/>
        <sz val="10"/>
        <rFont val="Arial"/>
        <family val="2"/>
        <charset val="161"/>
      </rPr>
      <t>.ΑΔΣ 89/14 έ</t>
    </r>
    <r>
      <rPr>
        <sz val="10"/>
        <rFont val="Arial"/>
        <family val="2"/>
        <charset val="161"/>
      </rPr>
      <t xml:space="preserve">γκριση Β2 φάσης &amp; οριστική παραλαβή.// Έχουν πληρωθεί 1-3 λογαριασμοί ποσού 116.318,19//προς έκδοση ΦΕΚ ΚΑΙ αποπληρωμή </t>
    </r>
  </si>
  <si>
    <t>Αναβάθμιση χώρου άσκησης πολιτιστικών δραστηριοτήτων στη Δημοτική Κοινότητα Σκουτάρου</t>
  </si>
  <si>
    <t>Πληρώνεται από τον ΟΠΕΚΕΠΕ</t>
  </si>
  <si>
    <t>Παναγόπουλος- Τακτικός</t>
  </si>
  <si>
    <t>ΠΑΠΑΓΙΑΝΝΑΚΗΣ -- ΒΟΥΚΛΑΡΗΣ</t>
  </si>
  <si>
    <t>14.08.2013--12/04/2014</t>
  </si>
  <si>
    <r>
      <rPr>
        <b/>
        <u/>
        <sz val="10"/>
        <rFont val="Arial"/>
        <family val="2"/>
        <charset val="161"/>
      </rPr>
      <t>27-03-2015</t>
    </r>
    <r>
      <rPr>
        <sz val="10"/>
        <rFont val="Arial"/>
        <family val="2"/>
        <charset val="161"/>
      </rPr>
      <t xml:space="preserve"> (245/2015 Απ Δημ Συμ Εγκριση 3 ΑΠΕ) /εκτελούμενο  προς έγκριση 2ου ΑΠΕ υπάρχει αντίδραση από την Δ.Α.</t>
    </r>
  </si>
  <si>
    <t>Ηλεκτροφωτισμός Παραλιακής οδού Δημοτικής Κοινότητας Πέτρας</t>
  </si>
  <si>
    <t>Μακρή Δέσποινα - Τζιτζίνας Κώστας</t>
  </si>
  <si>
    <r>
      <rPr>
        <b/>
        <u/>
        <sz val="10"/>
        <rFont val="Arial"/>
        <family val="2"/>
        <charset val="161"/>
      </rPr>
      <t>02-03-2015</t>
    </r>
    <r>
      <rPr>
        <sz val="10"/>
        <rFont val="Arial"/>
        <family val="2"/>
        <charset val="161"/>
      </rPr>
      <t xml:space="preserve"> (185/2015 Απ Δημ Συμ Εγκριση 1ο ΑΠΕ ποσου 39598,72 και 2η παραταση εργου κατά 20 ημερες) /</t>
    </r>
    <r>
      <rPr>
        <b/>
        <u/>
        <sz val="10"/>
        <rFont val="Arial"/>
        <family val="2"/>
        <charset val="161"/>
      </rPr>
      <t>28-09-2015</t>
    </r>
    <r>
      <rPr>
        <sz val="10"/>
        <rFont val="Arial"/>
        <family val="2"/>
        <charset val="161"/>
      </rPr>
      <t xml:space="preserve"> (664/2015 Απ Δημ συμ Εγκριση συγκροτησης επιτρ προσω παραλαBης) /</t>
    </r>
    <r>
      <rPr>
        <b/>
        <u/>
        <sz val="10"/>
        <rFont val="Arial"/>
        <family val="2"/>
      </rPr>
      <t xml:space="preserve"> 28-12-2015</t>
    </r>
    <r>
      <rPr>
        <sz val="10"/>
        <rFont val="Arial"/>
        <family val="2"/>
        <charset val="161"/>
      </rPr>
      <t xml:space="preserve"> ( 974/2015 Απ Δημ Συμ Έγκριση αποδοχής πίστωσης από το ΠΕΡ. ΤΑΜ) /ΟΛΟΚΛΗΡΩΣΗ ΦΥΣΙΚΟΥ ΚΑΙ ΟΙΚΟΝΟΜΙΚΟΥ ΑΝΤΙΚΕΙΜΕΝΟΥ</t>
    </r>
  </si>
  <si>
    <t>Σχέδιο Προστασίας και Ανάπτυξης Δάσους Αμπελικού Δήμου Πλωμαρίου</t>
  </si>
  <si>
    <r>
      <t xml:space="preserve"> ΕΣΠΑ : 803793,94  </t>
    </r>
    <r>
      <rPr>
        <b/>
        <sz val="10"/>
        <rFont val="Arial"/>
        <family val="2"/>
        <charset val="161"/>
      </rPr>
      <t xml:space="preserve">   ΣΑΤΑ: 60000,00</t>
    </r>
  </si>
  <si>
    <t>ΠΛΩΜΑΡΙ</t>
  </si>
  <si>
    <t>30.6.2015---    30.Ο5.2016</t>
  </si>
  <si>
    <r>
      <rPr>
        <b/>
        <u/>
        <sz val="10"/>
        <rFont val="Arial"/>
        <family val="2"/>
        <charset val="161"/>
      </rPr>
      <t>27-01-2015</t>
    </r>
    <r>
      <rPr>
        <sz val="10"/>
        <rFont val="Arial"/>
        <family val="2"/>
        <charset val="161"/>
      </rPr>
      <t xml:space="preserve"> (47/2015 Απ Οικ Επ Εγκριση πρακτικου επιτρ διαγ - Γλεζελλης Αντωνιος ποσ Εκπτ 58,11%) /</t>
    </r>
    <r>
      <rPr>
        <b/>
        <u/>
        <sz val="10"/>
        <rFont val="Arial"/>
        <family val="2"/>
        <charset val="161"/>
      </rPr>
      <t>08-09-2015</t>
    </r>
    <r>
      <rPr>
        <sz val="10"/>
        <rFont val="Arial"/>
        <family val="2"/>
        <charset val="161"/>
      </rPr>
      <t xml:space="preserve"> (708/2015 Απ Οικ Επ Καταρτιση ορων διακηρυξησ δημ φαν προφ πλειοδ δια/σμου φια την εκμισθωση δικαιωματος υλοτομιας δασ ειδων) </t>
    </r>
    <r>
      <rPr>
        <b/>
        <u/>
        <sz val="10"/>
        <rFont val="Arial"/>
        <family val="2"/>
        <charset val="161"/>
      </rPr>
      <t>/28-09-2015</t>
    </r>
    <r>
      <rPr>
        <sz val="10"/>
        <rFont val="Arial"/>
        <family val="2"/>
        <charset val="161"/>
      </rPr>
      <t xml:space="preserve"> (637/2015 Απ Δημ Συμ Συγκροτηση Επ παραλαβης φυσ εδαφους) /</t>
    </r>
    <r>
      <rPr>
        <b/>
        <u/>
        <sz val="10"/>
        <rFont val="Arial"/>
        <family val="2"/>
        <charset val="161"/>
      </rPr>
      <t>11-11-2015</t>
    </r>
    <r>
      <rPr>
        <sz val="10"/>
        <rFont val="Arial"/>
        <family val="2"/>
        <charset val="161"/>
      </rPr>
      <t xml:space="preserve"> (796/2015 Απ Δημ Συμ ορισμος επιτροπης παραλαβης φυσ εδαφους) / </t>
    </r>
    <r>
      <rPr>
        <b/>
        <u/>
        <sz val="10"/>
        <rFont val="Arial"/>
        <family val="2"/>
      </rPr>
      <t>30-11-2015</t>
    </r>
    <r>
      <rPr>
        <sz val="10"/>
        <rFont val="Arial"/>
        <family val="2"/>
        <charset val="161"/>
      </rPr>
      <t xml:space="preserve"> (874/2015 Απ Δημ Συμ Εγκριση χορηγησης 1 παρατασης προθεμσιας περαιωσης εργου) /</t>
    </r>
    <r>
      <rPr>
        <b/>
        <u/>
        <sz val="10"/>
        <rFont val="Arial"/>
        <family val="2"/>
      </rPr>
      <t>28-12-2015</t>
    </r>
    <r>
      <rPr>
        <sz val="10"/>
        <rFont val="Arial"/>
        <family val="2"/>
        <charset val="161"/>
      </rPr>
      <t xml:space="preserve"> (973/2015 Απ Δημ Συμ Έγκριση χορήγησης 2ης παράτασης ΈΩΣ 30.05.2016)</t>
    </r>
  </si>
  <si>
    <t>Δημοτική οδοποιία Δήμου Λέσβου από Πλωμάρι θέση ΑΝΘΗ έως φράγμα ΣΕΔΟΥΝΤΑ</t>
  </si>
  <si>
    <t>Πέρος Μιχαήλ</t>
  </si>
  <si>
    <r>
      <rPr>
        <b/>
        <u/>
        <sz val="10"/>
        <rFont val="Arial"/>
        <family val="2"/>
        <charset val="161"/>
      </rPr>
      <t>12-01-2015</t>
    </r>
    <r>
      <rPr>
        <sz val="10"/>
        <rFont val="Arial"/>
        <family val="2"/>
        <charset val="161"/>
      </rPr>
      <t xml:space="preserve"> (13/2015 Απ Δημ Συμ Εγκριση 3ου ΑΠΕ) /</t>
    </r>
    <r>
      <rPr>
        <b/>
        <u/>
        <sz val="10"/>
        <rFont val="Arial"/>
        <family val="2"/>
        <charset val="161"/>
      </rPr>
      <t>06-04-2015</t>
    </r>
    <r>
      <rPr>
        <sz val="10"/>
        <rFont val="Arial"/>
        <family val="2"/>
        <charset val="161"/>
      </rPr>
      <t xml:space="preserve"> (279/2015 Απ Δημ Συμ Συγκροτηση Προσωρινης παραλαβης) / </t>
    </r>
    <r>
      <rPr>
        <b/>
        <u/>
        <sz val="10"/>
        <rFont val="Arial"/>
        <family val="2"/>
      </rPr>
      <t>30-11-2015</t>
    </r>
    <r>
      <rPr>
        <sz val="10"/>
        <rFont val="Arial"/>
        <family val="2"/>
        <charset val="161"/>
      </rPr>
      <t xml:space="preserve"> (860/2015 Απ Δημ Συμ Εγκριση συγκροτησης επιτροπης προσωρινης και οριστικης παραλαβης) /ολοκλ. Φυσ. ΚΑΙ ΟΙΚ ΑΝΤΙΚ</t>
    </r>
  </si>
  <si>
    <t>Πλακόστρωση Τοπικών Διαμερισμάτων της Δημοτικής Ενότητας Πλωμαρίου (Τ/Δ Πλαγιάς και Οικισμού Αγίου Ισιδώρου)</t>
  </si>
  <si>
    <r>
      <rPr>
        <b/>
        <u/>
        <sz val="10"/>
        <rFont val="Arial"/>
        <family val="2"/>
        <charset val="161"/>
      </rPr>
      <t>27-03-2015</t>
    </r>
    <r>
      <rPr>
        <sz val="10"/>
        <rFont val="Arial"/>
        <family val="2"/>
        <charset val="161"/>
      </rPr>
      <t xml:space="preserve"> (229/2015 Απ Δημ Συμ Συκροτηση επιτροπης Παραλαβης φυσικου ) / </t>
    </r>
    <r>
      <rPr>
        <b/>
        <u/>
        <sz val="10"/>
        <rFont val="Arial"/>
        <family val="2"/>
        <charset val="161"/>
      </rPr>
      <t>04-06-2015</t>
    </r>
    <r>
      <rPr>
        <sz val="10"/>
        <rFont val="Arial"/>
        <family val="2"/>
        <charset val="161"/>
      </rPr>
      <t xml:space="preserve"> (436/2015 Απ Δημ Συμ Εγκριση 1ου ΑΠΕ ) / </t>
    </r>
    <r>
      <rPr>
        <b/>
        <u/>
        <sz val="10"/>
        <rFont val="Arial"/>
        <family val="2"/>
        <charset val="161"/>
      </rPr>
      <t xml:space="preserve">6197/17-12-2015 </t>
    </r>
    <r>
      <rPr>
        <sz val="10"/>
        <rFont val="Arial"/>
        <family val="2"/>
        <charset val="161"/>
      </rPr>
      <t>2η τροποποίηση απόφασης ένταξης //ΟΛΟΚΛΗΡΩΣΗ ΦΥΣΙΚΟΥ ΚΑΙ ΟΙΚΟΝΟΜΙΚΟΥ ΑΝΤΙΚΕΙΜΕΝΟΥ</t>
    </r>
  </si>
  <si>
    <t>Έργα αποχέτευσης, επεξεργασίας και διάθεσης λυμάτων Πολιχνίτου (Προς απένταξη)</t>
  </si>
  <si>
    <t>ΠΟΛΙΧΝΙΤΟΣ</t>
  </si>
  <si>
    <t xml:space="preserve">προς τροποποίηση του Τ.Δ. , πιθανή απένταξη  και ένταξη στο ΝΈΟ ΕΣΠΑ </t>
  </si>
  <si>
    <t>1ο υποέργο: Δίκτυα αποχέτευσης</t>
  </si>
  <si>
    <t>25.7341.0015</t>
  </si>
  <si>
    <t xml:space="preserve">προς τροποποίηση του Τ.Δ. </t>
  </si>
  <si>
    <t>2ο υποέργο: Έργα επεξεργασίας και διάθεσης λυμάτων</t>
  </si>
  <si>
    <t>3ο υποέργο: Έργα αρχαιολογίας</t>
  </si>
  <si>
    <t>00.7341.0003</t>
  </si>
  <si>
    <t xml:space="preserve">5ο υποέργο: Σύνδεση με ΔΕΗ </t>
  </si>
  <si>
    <t>25.7341.0017</t>
  </si>
  <si>
    <t>6ο υποέργο:Απόκτηση γης</t>
  </si>
  <si>
    <t>Αγορά</t>
  </si>
  <si>
    <t>25.7341.0016</t>
  </si>
  <si>
    <t>Πλακόστρωση Πεζοδρομίου Βατερών</t>
  </si>
  <si>
    <r>
      <rPr>
        <b/>
        <u/>
        <sz val="10"/>
        <rFont val="Arial"/>
        <family val="2"/>
        <charset val="161"/>
      </rPr>
      <t>29-04-2015</t>
    </r>
    <r>
      <rPr>
        <sz val="10"/>
        <rFont val="Arial"/>
        <family val="2"/>
        <charset val="161"/>
      </rPr>
      <t xml:space="preserve"> (305/2015 Απ Δημ Συμ Συγκροτηση επιτροπης παραλαβης φυσικου Εδαφους) /</t>
    </r>
    <r>
      <rPr>
        <b/>
        <u/>
        <sz val="10"/>
        <rFont val="Arial"/>
        <family val="2"/>
        <charset val="161"/>
      </rPr>
      <t>31-08-2015</t>
    </r>
    <r>
      <rPr>
        <sz val="10"/>
        <rFont val="Arial"/>
        <family val="2"/>
        <charset val="161"/>
      </rPr>
      <t xml:space="preserve"> (617/2015 Απ Δημ Συμ  Εγκριση χορηγησης 1ης παρατασης προθεσμιας περαιωσης) /</t>
    </r>
    <r>
      <rPr>
        <b/>
        <u/>
        <sz val="10"/>
        <rFont val="Arial"/>
        <family val="2"/>
        <charset val="161"/>
      </rPr>
      <t>28-09-2015</t>
    </r>
    <r>
      <rPr>
        <sz val="10"/>
        <rFont val="Arial"/>
        <family val="2"/>
        <charset val="161"/>
      </rPr>
      <t xml:space="preserve"> (650/2015 Απ Δημ συμ Εγκριση 1ου ΑΠΕ) /</t>
    </r>
    <r>
      <rPr>
        <b/>
        <u/>
        <sz val="10"/>
        <rFont val="Arial"/>
        <family val="2"/>
      </rPr>
      <t>14-12-2015</t>
    </r>
    <r>
      <rPr>
        <sz val="10"/>
        <rFont val="Arial"/>
        <family val="2"/>
        <charset val="161"/>
      </rPr>
      <t xml:space="preserve"> (913/2015 Απ Δημ Συμ Εγκριση 2 ΑΠΕ ) // ΟΛΟΚΛΗΡΩΣΗ ΦΥΣΙΚΟΥ ΚΑΙ ΟΙΚΟΝΟΜΙΚΟΥ ΑΝΤΙΚΕΙΜΕΝΟΥ</t>
    </r>
  </si>
  <si>
    <r>
      <rPr>
        <sz val="10"/>
        <color indexed="8"/>
        <rFont val="Arial"/>
        <family val="2"/>
        <charset val="161"/>
      </rPr>
      <t>Επέκταση και βελτίωση δικτύου μονοπατιών και πεζοπορικών διαδρομών "Περπατώνταςστη φύση της Λέσβου"</t>
    </r>
    <r>
      <rPr>
        <b/>
        <sz val="10"/>
        <color indexed="8"/>
        <rFont val="Arial"/>
        <family val="2"/>
        <charset val="161"/>
      </rPr>
      <t>///ΣΩΣΤΟΣ ΤΙΤΛΟΣ ΑΛΛΑΓΗ ΣΤΟ 2016:</t>
    </r>
    <r>
      <rPr>
        <sz val="10"/>
        <color indexed="8"/>
        <rFont val="Arial"/>
        <family val="2"/>
        <charset val="161"/>
      </rPr>
      <t xml:space="preserve"> </t>
    </r>
    <r>
      <rPr>
        <b/>
        <sz val="10"/>
        <color indexed="8"/>
        <rFont val="Arial"/>
        <family val="2"/>
        <charset val="161"/>
      </rPr>
      <t>Επέκταση και βελτίωση δικτύου περιπατητικών διαδρομών Αξ. 4 - Π.Α.Α Δήμου Λέσβου "Περπατώνταςστη φύση της Λέσβου"</t>
    </r>
  </si>
  <si>
    <t>LEADER ΓΕΩΡΓΙΑΣ/ΣΑΤΑ</t>
  </si>
  <si>
    <t>ΛΕΣΒΟΥ</t>
  </si>
  <si>
    <r>
      <t xml:space="preserve">Υποέργο 1: Κατασκευή ///ΣΩΣΤΟΣ ΤΙΤΛΟΣ ΑΛΛΑΓΗ ΣΤΟ 2016:  </t>
    </r>
    <r>
      <rPr>
        <b/>
        <sz val="10"/>
        <color indexed="8"/>
        <rFont val="Arial"/>
        <family val="2"/>
        <charset val="161"/>
      </rPr>
      <t>Κατασκευή του έργου  Επέκταση και βελτίωση δικτύου περιπατητικών διαδρομών Αξ. 4 - Π.Α.Α Δήμου Λέσβου "Περπατώντας στη φύση της Λέσβου"</t>
    </r>
  </si>
  <si>
    <t>Υποέργο</t>
  </si>
  <si>
    <t>LEADER</t>
  </si>
  <si>
    <t>30.7326.0017</t>
  </si>
  <si>
    <t>ΣΤΑΜΟΥΛΑΣ ΑΡ.</t>
  </si>
  <si>
    <t>19/05/2015---9/12/2015</t>
  </si>
  <si>
    <r>
      <rPr>
        <b/>
        <u/>
        <sz val="10"/>
        <rFont val="Arial"/>
        <family val="2"/>
        <charset val="161"/>
      </rPr>
      <t>17009/19-3-201</t>
    </r>
    <r>
      <rPr>
        <sz val="10"/>
        <rFont val="Arial"/>
        <family val="2"/>
        <charset val="161"/>
      </rPr>
      <t>5 έγκριση υπογραφής σύμβασης</t>
    </r>
    <r>
      <rPr>
        <b/>
        <u/>
        <sz val="10"/>
        <rFont val="Arial"/>
        <family val="2"/>
        <charset val="161"/>
      </rPr>
      <t xml:space="preserve"> 19/5/2015</t>
    </r>
    <r>
      <rPr>
        <sz val="10"/>
        <rFont val="Arial"/>
        <family val="2"/>
        <charset val="161"/>
      </rPr>
      <t xml:space="preserve"> υπογραφή σύμβασης </t>
    </r>
    <r>
      <rPr>
        <b/>
        <u/>
        <sz val="10"/>
        <rFont val="Arial"/>
        <family val="2"/>
        <charset val="161"/>
      </rPr>
      <t>ΑΔΣ 649/2015</t>
    </r>
    <r>
      <rPr>
        <sz val="10"/>
        <rFont val="Arial"/>
        <family val="2"/>
        <charset val="161"/>
      </rPr>
      <t xml:space="preserve"> έγκριση 1ΟΥ ΑΠΕ </t>
    </r>
    <r>
      <rPr>
        <b/>
        <u/>
        <sz val="10"/>
        <rFont val="Arial"/>
        <family val="2"/>
        <charset val="161"/>
      </rPr>
      <t>ΑΔΣ 913/2015</t>
    </r>
    <r>
      <rPr>
        <sz val="10"/>
        <rFont val="Arial"/>
        <family val="2"/>
        <charset val="161"/>
      </rPr>
      <t xml:space="preserve"> έγκριση 2ου ΑΠΕ//</t>
    </r>
    <r>
      <rPr>
        <b/>
        <u/>
        <sz val="10"/>
        <rFont val="Arial"/>
        <family val="2"/>
        <charset val="161"/>
      </rPr>
      <t xml:space="preserve">/880/30.11.2015 ΑΔΣ </t>
    </r>
    <r>
      <rPr>
        <sz val="10"/>
        <rFont val="Arial"/>
        <family val="2"/>
        <charset val="161"/>
      </rPr>
      <t>:παράταση για 40 ημέρες///</t>
    </r>
    <r>
      <rPr>
        <b/>
        <u/>
        <sz val="10"/>
        <rFont val="Arial"/>
        <family val="2"/>
        <charset val="161"/>
      </rPr>
      <t xml:space="preserve"> 913/14.12.2015 ΑΔΣ</t>
    </r>
    <r>
      <rPr>
        <sz val="10"/>
        <rFont val="Arial"/>
        <family val="2"/>
        <charset val="161"/>
      </rPr>
      <t>: έγκριση 2ου ΑΠΕ// έχουν πληρωθεί 1 (5.498,40) + 2 λογαριασμός (20.694,40).</t>
    </r>
  </si>
  <si>
    <r>
      <t xml:space="preserve">Υποέργο 2: Δημιουργία-προμήθεια και τοποθέτηση περιεχομένου πινακίδων//// ΣΩΣΤΟΣ ΤΙΤΛΟΣ ΠΡΟΣ ΑΛΛΑΓΗ ΤΟ 2016: </t>
    </r>
    <r>
      <rPr>
        <b/>
        <sz val="10"/>
        <color indexed="8"/>
        <rFont val="Arial"/>
        <family val="2"/>
        <charset val="161"/>
      </rPr>
      <t xml:space="preserve"> Δημιουργία περιεχομένου πινακίδων ενημέρωσης και πολλαπλής πληροφόρησης του έργου  Επέκταση και βελτίωση δικτύου περιπατητικών διαδρομών Αξ. 4 - Π.Α.Α Δήμου Λέσβου "Περπατώντας στη φύση της Λέσβου"</t>
    </r>
  </si>
  <si>
    <t>Υπηρεσία-Προμήθεια</t>
  </si>
  <si>
    <t>30.7135.0010</t>
  </si>
  <si>
    <t>Σύμπραξη Οικοσφαιρικη (Μανδυλάς Ν. Χριστόφορος &amp; Συνεργάτες) Φωτο - Γραφική (Συκάς Γ. Κυριάκος)</t>
  </si>
  <si>
    <t>20.11.2015--20/05/2016</t>
  </si>
  <si>
    <r>
      <rPr>
        <b/>
        <u/>
        <sz val="10"/>
        <rFont val="Arial"/>
        <family val="2"/>
        <charset val="161"/>
      </rPr>
      <t>ΑΔΣ 98/2015</t>
    </r>
    <r>
      <rPr>
        <sz val="10"/>
        <rFont val="Arial"/>
        <family val="2"/>
        <charset val="161"/>
      </rPr>
      <t xml:space="preserve"> για αποδοχή προέγκρισης δημοπράτησης</t>
    </r>
    <r>
      <rPr>
        <b/>
        <u/>
        <sz val="10"/>
        <rFont val="Arial"/>
        <family val="2"/>
        <charset val="161"/>
      </rPr>
      <t>21-04-2015</t>
    </r>
    <r>
      <rPr>
        <sz val="10"/>
        <rFont val="Arial"/>
        <family val="2"/>
        <charset val="161"/>
      </rPr>
      <t xml:space="preserve"> (250/2015 Απ Οικ Επ Εγκριση ορων διακηρυξης προχ δια/σμου για αναδειξη αναδοχου) /</t>
    </r>
    <r>
      <rPr>
        <b/>
        <u/>
        <sz val="10"/>
        <rFont val="Arial"/>
        <family val="2"/>
        <charset val="161"/>
      </rPr>
      <t>14-07-2015</t>
    </r>
    <r>
      <rPr>
        <sz val="10"/>
        <rFont val="Arial"/>
        <family val="2"/>
        <charset val="161"/>
      </rPr>
      <t xml:space="preserve"> (541/2015 Απ Οικ Επ Εγκριση πρακτικων πρ δια/σμου) /</t>
    </r>
    <r>
      <rPr>
        <b/>
        <sz val="10"/>
        <rFont val="Arial"/>
        <family val="2"/>
        <charset val="161"/>
      </rPr>
      <t xml:space="preserve"> </t>
    </r>
    <r>
      <rPr>
        <b/>
        <u/>
        <sz val="10"/>
        <rFont val="Arial"/>
        <family val="2"/>
        <charset val="161"/>
      </rPr>
      <t>ΑΟΕ 588/2015</t>
    </r>
    <r>
      <rPr>
        <sz val="10"/>
        <rFont val="Arial"/>
        <family val="2"/>
        <charset val="161"/>
      </rPr>
      <t xml:space="preserve"> εξέταση ένστασης κατά Πρακτικού Ι</t>
    </r>
  </si>
  <si>
    <t>Υποέργο 3: Υπηρεσία Υποστήριξης</t>
  </si>
  <si>
    <r>
      <t>LEADER ΓΕΩΡΓΙΑΣ :  37482,79 /</t>
    </r>
    <r>
      <rPr>
        <b/>
        <sz val="10"/>
        <color indexed="8"/>
        <rFont val="Arial"/>
        <family val="2"/>
        <charset val="161"/>
      </rPr>
      <t xml:space="preserve">  ΣΑΤΑ:   16.200,01</t>
    </r>
  </si>
  <si>
    <t>00.6431.0002</t>
  </si>
  <si>
    <t>Σήμα Α.Ε. Τεχνίκες και διαφημιστικές εργασίες - Επικοινωνία Αιγαίου Α.Ε.</t>
  </si>
  <si>
    <t>23/11/2015--23/03/2016</t>
  </si>
  <si>
    <r>
      <rPr>
        <b/>
        <u/>
        <sz val="10"/>
        <rFont val="Arial"/>
        <family val="2"/>
        <charset val="161"/>
      </rPr>
      <t>Απόφαση 2127/5.2.15</t>
    </r>
    <r>
      <rPr>
        <sz val="10"/>
        <rFont val="Arial"/>
        <family val="2"/>
        <charset val="161"/>
      </rPr>
      <t xml:space="preserve"> προεγκρισης δημοπρατησης//</t>
    </r>
    <r>
      <rPr>
        <b/>
        <u/>
        <sz val="10"/>
        <rFont val="Arial"/>
        <family val="2"/>
        <charset val="161"/>
      </rPr>
      <t>23.03.2015</t>
    </r>
    <r>
      <rPr>
        <sz val="10"/>
        <rFont val="Arial"/>
        <family val="2"/>
        <charset val="161"/>
      </rPr>
      <t xml:space="preserve"> (197 Απ Δημ Συμ Εγκριση απ προεγκρισης δημοπρατησης και ειδικων ορων  και εγκριση διενεργεια δημοπρατησης (προχ διαγωνισμου) /</t>
    </r>
    <r>
      <rPr>
        <b/>
        <u/>
        <sz val="10"/>
        <rFont val="Arial"/>
        <family val="2"/>
        <charset val="161"/>
      </rPr>
      <t>05-05-2015</t>
    </r>
    <r>
      <rPr>
        <sz val="10"/>
        <rFont val="Arial"/>
        <family val="2"/>
        <charset val="161"/>
      </rPr>
      <t xml:space="preserve"> (301/2015 Απ Οικ Επ Εγκριση τευχων δημ/σης και διακηρηξης δημ/σης) /</t>
    </r>
    <r>
      <rPr>
        <b/>
        <u/>
        <sz val="10"/>
        <rFont val="Arial"/>
        <family val="2"/>
        <charset val="161"/>
      </rPr>
      <t>21-07-2015</t>
    </r>
    <r>
      <rPr>
        <sz val="10"/>
        <rFont val="Arial"/>
        <family val="2"/>
        <charset val="161"/>
      </rPr>
      <t xml:space="preserve"> (588/2015 Απ Οικ Επ Απορριψη ενστανσης κατα πρακτικου 1) /</t>
    </r>
    <r>
      <rPr>
        <b/>
        <u/>
        <sz val="10"/>
        <rFont val="Arial"/>
        <family val="2"/>
        <charset val="161"/>
      </rPr>
      <t>04-08-2015</t>
    </r>
    <r>
      <rPr>
        <sz val="10"/>
        <rFont val="Arial"/>
        <family val="2"/>
        <charset val="161"/>
      </rPr>
      <t xml:space="preserve"> (622/2015 Απ Οικ Επ Εγκριση του πρακτικου αποσφραγισης οικ προσφ και κατακυρωση δια/σμου με ποσ εκπτωσεις 26/%) </t>
    </r>
    <r>
      <rPr>
        <b/>
        <u/>
        <sz val="10"/>
        <rFont val="Arial"/>
        <family val="2"/>
        <charset val="161"/>
      </rPr>
      <t>/Έγκριση διαφ προβολή</t>
    </r>
    <r>
      <rPr>
        <sz val="10"/>
        <rFont val="Arial"/>
        <family val="2"/>
        <charset val="161"/>
      </rPr>
      <t xml:space="preserve">ς από Γεν.Γραμ. Ενημέρωσης// </t>
    </r>
    <r>
      <rPr>
        <b/>
        <u/>
        <sz val="10"/>
        <rFont val="Arial"/>
        <family val="2"/>
        <charset val="161"/>
      </rPr>
      <t xml:space="preserve">18105/12-11-2015 </t>
    </r>
    <r>
      <rPr>
        <sz val="10"/>
        <rFont val="Arial"/>
        <family val="2"/>
        <charset val="161"/>
      </rPr>
      <t xml:space="preserve">απόφαση έγκρισης υπογραφής σύμβασης// </t>
    </r>
    <r>
      <rPr>
        <b/>
        <u/>
        <sz val="10"/>
        <rFont val="Arial"/>
        <family val="2"/>
        <charset val="161"/>
      </rPr>
      <t xml:space="preserve">Υπογραφή σύμβασης  </t>
    </r>
    <r>
      <rPr>
        <sz val="10"/>
        <rFont val="Arial"/>
        <family val="2"/>
        <charset val="161"/>
      </rPr>
      <t>23/11/2015</t>
    </r>
  </si>
  <si>
    <t>Δημιουργία και λειτουργία Ξενώνα φιλοξενίας γυναικών θυμάτων βίας στον Δήμο Λέσβου</t>
  </si>
  <si>
    <t>ΕΠ ΔΙΟΙΚΗΤΙΚΗ ΜΕΤΑΡΡΥΘΜΙΣΗ</t>
  </si>
  <si>
    <t>30.7341.0002</t>
  </si>
  <si>
    <t>Διεύθυνση Κοιν. Προστ., Παιδ. και Πολ/σμού</t>
  </si>
  <si>
    <r>
      <rPr>
        <b/>
        <u/>
        <sz val="10"/>
        <rFont val="Arial"/>
        <family val="2"/>
        <charset val="161"/>
      </rPr>
      <t>18-02-2015</t>
    </r>
    <r>
      <rPr>
        <sz val="10"/>
        <rFont val="Arial"/>
        <family val="2"/>
        <charset val="161"/>
      </rPr>
      <t xml:space="preserve"> (140/2015 Απ Δημ Συμ Εγκριση απευθειας αναθ 12389,18) / </t>
    </r>
    <r>
      <rPr>
        <b/>
        <u/>
        <sz val="10"/>
        <rFont val="Arial"/>
        <family val="2"/>
        <charset val="161"/>
      </rPr>
      <t>11-11-2015</t>
    </r>
    <r>
      <rPr>
        <sz val="10"/>
        <rFont val="Arial"/>
        <family val="2"/>
        <charset val="161"/>
      </rPr>
      <t xml:space="preserve"> (789/2015 Απ Δημ Συμ Εγκριση συμπληρωσης της 730/2015 Απ Δημ Συμ για παραταση υλοποιησης) - </t>
    </r>
    <r>
      <rPr>
        <b/>
        <u/>
        <sz val="10"/>
        <rFont val="Arial"/>
        <family val="2"/>
        <charset val="161"/>
      </rPr>
      <t xml:space="preserve">(795/2015 ΑΠ Δημ Συμ </t>
    </r>
    <r>
      <rPr>
        <sz val="10"/>
        <rFont val="Arial"/>
        <family val="2"/>
        <charset val="161"/>
      </rPr>
      <t xml:space="preserve">Εγκριση πρωτοκολλο οριστικης παραλαβης διαμορφωση δημ κτιριου σε ξενωνα φιλ) / </t>
    </r>
    <r>
      <rPr>
        <b/>
        <u/>
        <sz val="10"/>
        <rFont val="Arial"/>
        <family val="2"/>
      </rPr>
      <t xml:space="preserve">30-11-2015 </t>
    </r>
    <r>
      <rPr>
        <sz val="10"/>
        <rFont val="Arial"/>
        <family val="2"/>
      </rPr>
      <t>(858 Απ Δημ Συμ Εγκριση συνεχισης λειτουργιας δομων ) /</t>
    </r>
  </si>
  <si>
    <t xml:space="preserve">Προμήθεια ειδικού εξοπλισμού για τον εκσυγχρονισμό πολιτιστικών χώρων </t>
  </si>
  <si>
    <t>Σαραντινός Μαρίνος</t>
  </si>
  <si>
    <t>Υποέργο 1: Προμήθεια ειδικού εξοπλισμού για τον εκσυγχρονισμό πολιτιστικών χώρων( ΟΜΆΔΕς: 3,4,5,6,7 &amp; 10)</t>
  </si>
  <si>
    <r>
      <rPr>
        <b/>
        <u/>
        <sz val="10"/>
        <rFont val="Arial"/>
        <family val="2"/>
      </rPr>
      <t>28-12-2015</t>
    </r>
    <r>
      <rPr>
        <sz val="10"/>
        <rFont val="Arial"/>
        <family val="2"/>
      </rPr>
      <t xml:space="preserve"> (987/2015 Απ Δημ Συμ  Έγκριση πρωτοκόλλου ποιοτ και ποσοτ παραλαβής) / </t>
    </r>
  </si>
  <si>
    <t>Υποέργο 2: Προμήθεια ειδικού εξοπλισμού (Ομάδες 1 &amp; 2)</t>
  </si>
  <si>
    <t>Υποέργο 3: (Ομάδα 8 )</t>
  </si>
  <si>
    <r>
      <rPr>
        <b/>
        <u/>
        <sz val="10"/>
        <rFont val="Arial"/>
        <family val="2"/>
        <charset val="161"/>
      </rPr>
      <t>07-04-2015</t>
    </r>
    <r>
      <rPr>
        <sz val="10"/>
        <rFont val="Arial"/>
        <family val="2"/>
        <charset val="161"/>
      </rPr>
      <t xml:space="preserve"> (230/2015 Απ Οικ Επ Εγκριση ορων διακ/ξης και τευχων δημ/σης (ομαδα 9) πρου/σμου 116000,00) /πρόβλημα στην παραλαβή/ </t>
    </r>
    <r>
      <rPr>
        <b/>
        <u/>
        <sz val="10"/>
        <rFont val="Arial"/>
        <family val="2"/>
        <charset val="161"/>
      </rPr>
      <t>19-05-2015</t>
    </r>
    <r>
      <rPr>
        <sz val="10"/>
        <rFont val="Arial"/>
        <family val="2"/>
        <charset val="161"/>
      </rPr>
      <t xml:space="preserve"> (339/2015 Απ Οικ Επ Εγκριση πρακτικου Επ διαγωνισμου και κυρησει τον διαγωνισμο αγονο)/  </t>
    </r>
    <r>
      <rPr>
        <b/>
        <u/>
        <sz val="10"/>
        <rFont val="Arial"/>
        <family val="2"/>
        <charset val="161"/>
      </rPr>
      <t xml:space="preserve">11-11-2015 </t>
    </r>
    <r>
      <rPr>
        <sz val="10"/>
        <rFont val="Arial"/>
        <family val="2"/>
        <charset val="161"/>
      </rPr>
      <t xml:space="preserve">(778/2015 Απ Δημ Συμ Εγκριση παρατασης συμβασης (ομαδα 9 )/ </t>
    </r>
  </si>
  <si>
    <t>Υποέργο 4: (Ομάδα 9 )</t>
  </si>
  <si>
    <r>
      <rPr>
        <b/>
        <u/>
        <sz val="10"/>
        <rFont val="Arial"/>
        <family val="2"/>
      </rPr>
      <t>28-12-2015</t>
    </r>
    <r>
      <rPr>
        <sz val="10"/>
        <rFont val="Arial"/>
        <family val="2"/>
      </rPr>
      <t xml:space="preserve"> (986/2015 Απ Δημ Συμ  Έγκριση πρωτοκόλλου ποιοτ και ποσοτ παραλαβής) / </t>
    </r>
  </si>
  <si>
    <r>
      <rPr>
        <sz val="10"/>
        <color indexed="8"/>
        <rFont val="Arial"/>
        <family val="2"/>
        <charset val="161"/>
      </rPr>
      <t>Αποκατάσταση ΧΑΔΑ Δήμου Λέσβου στις θέσεις "ΟΥΤΖΑ-ΛΕΜΟΝΟΥ" Μυτιλήνης και "ΧΑΛΚΕΛΙΑ" Πλωμαρίου</t>
    </r>
    <r>
      <rPr>
        <b/>
        <sz val="10"/>
        <color indexed="8"/>
        <rFont val="Arial"/>
        <family val="2"/>
        <charset val="161"/>
      </rPr>
      <t>//// Ο ΣΩΣΤΟΣ ΤΙΤΛΟΣ ΤΟ 2016: ΑΠΟΚΑΤΑΣΤΑΣΗ ΤΡΙΩΝ ΧΑΔΑ ΣΤΙΣ ΘΕΣΕΙΣ "ΧΑΛΚΕΛΙΑ" Δ.Ε. ΠΛΩΜΑΡΙΟΥ, "ΟΥΤΖΑ-ΛΕΜΟΝΟΥ" Δ.Ε. ΜΥΤΙΛΗΝΗΣ, "ΠΕΤΡΙ 2" Δ.Ε. ΠΕΤΡΑΣ ΚΑΙ ΥΠΟΔΟΜΕΣ Σ.Μ.Α. ΠΕΤΡΑΣ-ΜΗΘΥΜΝΑΣ, ΔΗΜΟΥ ΛΕΣΒΟΥ</t>
    </r>
  </si>
  <si>
    <r>
      <rPr>
        <b/>
        <u/>
        <sz val="10"/>
        <rFont val="Arial"/>
        <family val="2"/>
        <charset val="161"/>
      </rPr>
      <t>12-01-2015</t>
    </r>
    <r>
      <rPr>
        <sz val="10"/>
        <rFont val="Arial"/>
        <family val="2"/>
        <charset val="161"/>
      </rPr>
      <t xml:space="preserve"> (16/2015 Απ Δημ Συμ Εγκριση 1ης τροποποιησης της Πράξης) - (17/2015 Απ Δημ Συμ Αποδοχη κατανομη της χρηματοδοτησης)/</t>
    </r>
    <r>
      <rPr>
        <b/>
        <u/>
        <sz val="10"/>
        <rFont val="Arial"/>
        <family val="2"/>
        <charset val="161"/>
      </rPr>
      <t>02-02-2015</t>
    </r>
    <r>
      <rPr>
        <sz val="10"/>
        <rFont val="Arial"/>
        <family val="2"/>
        <charset val="161"/>
      </rPr>
      <t xml:space="preserve"> (68/2015 Απ Δημ Συμ εγκριση της τροποποιησης στο τεχ προγ συγχρημ ενταγμενης ενεργειας)  /</t>
    </r>
    <r>
      <rPr>
        <b/>
        <u/>
        <sz val="10"/>
        <rFont val="Arial"/>
        <family val="2"/>
        <charset val="161"/>
      </rPr>
      <t>28-09-2015</t>
    </r>
    <r>
      <rPr>
        <sz val="10"/>
        <rFont val="Arial"/>
        <family val="2"/>
        <charset val="161"/>
      </rPr>
      <t xml:space="preserve"> (652/2015 Απ Δημ συμ Αποδοχη δης τροπ ) /εκτελούμενο </t>
    </r>
  </si>
  <si>
    <t>Υποέργο 1: Μελέτες έργων αποκατάστασης</t>
  </si>
  <si>
    <t>2073410003</t>
  </si>
  <si>
    <r>
      <t>Υποέργο 2: Αποκατάσταση Χ.Α.Δ.Α. στη θέση “Χαλκέλια” της Δ.Ε. Πλωμαρίου Δ. Λέσβου   ///</t>
    </r>
    <r>
      <rPr>
        <b/>
        <u/>
        <sz val="10"/>
        <rFont val="Arial"/>
        <family val="2"/>
        <charset val="161"/>
      </rPr>
      <t xml:space="preserve">ΣΩΣΤΟ ΓΙΑ ΤΟ 2016: ΥΠΟΈΡΓΟ 4       </t>
    </r>
    <r>
      <rPr>
        <u/>
        <sz val="10"/>
        <rFont val="Arial"/>
        <family val="2"/>
        <charset val="161"/>
      </rPr>
      <t xml:space="preserve">   </t>
    </r>
    <r>
      <rPr>
        <sz val="10"/>
        <rFont val="Arial"/>
        <family val="2"/>
        <charset val="161"/>
      </rPr>
      <t xml:space="preserve">                      </t>
    </r>
  </si>
  <si>
    <t>20.7341.0004</t>
  </si>
  <si>
    <t>ΓΙΟΥΛΗ ΧΑΦΤΑ</t>
  </si>
  <si>
    <t>Βασιλείου Μεταξάς &amp; ΣΙΑ Ε.Τ.Ε. (ΑΦΜ 099844129)</t>
  </si>
  <si>
    <t>16/09/2015---16/04/2016</t>
  </si>
  <si>
    <r>
      <rPr>
        <b/>
        <u/>
        <sz val="10"/>
        <rFont val="Arial"/>
        <family val="2"/>
        <charset val="161"/>
      </rPr>
      <t>17-02-2015</t>
    </r>
    <r>
      <rPr>
        <sz val="10"/>
        <rFont val="Arial"/>
        <family val="2"/>
        <charset val="161"/>
      </rPr>
      <t xml:space="preserve"> (88/2015 Απ Οικ Επ Εγκριση τευχων δημοπρατησης και διακυρ δημοπρασιας)/προς υλοποίηση</t>
    </r>
  </si>
  <si>
    <r>
      <rPr>
        <b/>
        <u/>
        <sz val="10"/>
        <rFont val="Arial"/>
        <family val="2"/>
        <charset val="161"/>
      </rPr>
      <t>07-04-2015</t>
    </r>
    <r>
      <rPr>
        <sz val="10"/>
        <rFont val="Arial"/>
        <family val="2"/>
        <charset val="161"/>
      </rPr>
      <t xml:space="preserve"> (222/2015 Απ Οικ Επ Απορριψη 4 ενστανσεων κατά του πρακτικου δημ/σης  και εγκριση πρακτικου διαγωνισμου Γλεζελλης Αντωνιος με ποσοστο εκπτωσης 55,01%) /</t>
    </r>
    <r>
      <rPr>
        <b/>
        <u/>
        <sz val="10"/>
        <rFont val="Arial"/>
        <family val="2"/>
        <charset val="161"/>
      </rPr>
      <t>13-08-2015</t>
    </r>
    <r>
      <rPr>
        <sz val="10"/>
        <rFont val="Arial"/>
        <family val="2"/>
        <charset val="161"/>
      </rPr>
      <t xml:space="preserve"> (656/2015 Απ Οικ. Επ. Ανακληση της 222/2015 και επανεξεταση πρακτικου αναθετει την εκτελεση με ποσ εκπτ 59,49%) /</t>
    </r>
    <r>
      <rPr>
        <b/>
        <u/>
        <sz val="10"/>
        <rFont val="Arial"/>
        <family val="2"/>
        <charset val="161"/>
      </rPr>
      <t>28-09-2015</t>
    </r>
    <r>
      <rPr>
        <sz val="10"/>
        <rFont val="Arial"/>
        <family val="2"/>
        <charset val="161"/>
      </rPr>
      <t xml:space="preserve"> (640/2015 Απ Δημ Συμ Συγκροτηση Επ παραλαβης φυσ εδαφους)</t>
    </r>
  </si>
  <si>
    <r>
      <t xml:space="preserve">Υποέργο 3: Αποκατάσταση Χ.Α.Δ.Α. στη θέση “Ουτζά - Λεμονού” της τοπικής κοινότητας αλυφαντών Δ.Ε. Μυτιλήνης Δ. Λέσβου   // </t>
    </r>
    <r>
      <rPr>
        <b/>
        <u/>
        <sz val="10"/>
        <rFont val="Arial"/>
        <family val="2"/>
        <charset val="161"/>
      </rPr>
      <t xml:space="preserve">ΣΩΣΤΟ ΓΙΑ ΤΟ 2016 :ΥΠΟΕΡΓΟ 7                                                                                            </t>
    </r>
  </si>
  <si>
    <t>20.7341.0005</t>
  </si>
  <si>
    <t xml:space="preserve">ΤΑΜΒΑΚΕΛΛΗ ΒΑΣΩ </t>
  </si>
  <si>
    <t>Κ/Ξ:       ΤΕΧΝΗ - ΤΕΧΝΗΜΑ - ΠΡΑΞΙΣ</t>
  </si>
  <si>
    <t>30/05/2015 --05/03/2016</t>
  </si>
  <si>
    <r>
      <rPr>
        <b/>
        <u/>
        <sz val="10"/>
        <rFont val="Arial"/>
        <family val="2"/>
        <charset val="161"/>
      </rPr>
      <t>03-03-2015</t>
    </r>
    <r>
      <rPr>
        <sz val="10"/>
        <rFont val="Arial"/>
        <family val="2"/>
        <charset val="161"/>
      </rPr>
      <t xml:space="preserve"> (125/2015 Απ Οικ Επ Εγκριση των τευχων δημ/σης και της διακυρηξης δημοπρασιας) /</t>
    </r>
    <r>
      <rPr>
        <b/>
        <u/>
        <sz val="10"/>
        <rFont val="Arial"/>
        <family val="2"/>
        <charset val="161"/>
      </rPr>
      <t>21-04-2015</t>
    </r>
    <r>
      <rPr>
        <sz val="10"/>
        <rFont val="Arial"/>
        <family val="2"/>
        <charset val="161"/>
      </rPr>
      <t xml:space="preserve"> (254/2015 Απ Οικ Επ Εγκριση Πρακτικου Επιτρ Διαγωνισμου με ποσ εκπτωσης 52,44%)/</t>
    </r>
    <r>
      <rPr>
        <b/>
        <u/>
        <sz val="10"/>
        <rFont val="Arial"/>
        <family val="2"/>
        <charset val="161"/>
      </rPr>
      <t>13-05-2015</t>
    </r>
    <r>
      <rPr>
        <sz val="10"/>
        <rFont val="Arial"/>
        <family val="2"/>
        <charset val="161"/>
      </rPr>
      <t xml:space="preserve"> (373/2015 Απ Δημ Συμ Εγκριση συγκροτησης επιτροπης  παραλαβης φυσικου εδαφους) / </t>
    </r>
    <r>
      <rPr>
        <b/>
        <u/>
        <sz val="10"/>
        <rFont val="Arial"/>
        <family val="2"/>
        <charset val="161"/>
      </rPr>
      <t>04-06-2015</t>
    </r>
    <r>
      <rPr>
        <sz val="10"/>
        <rFont val="Arial"/>
        <family val="2"/>
        <charset val="161"/>
      </rPr>
      <t xml:space="preserve"> (441/2015 Απ Δημ Συμ Εγκριση η συσταση Κατασκευαστικης κοινοπραξιας) / </t>
    </r>
    <r>
      <rPr>
        <b/>
        <u/>
        <sz val="10"/>
        <rFont val="Arial"/>
        <family val="2"/>
      </rPr>
      <t>28-12-2015</t>
    </r>
    <r>
      <rPr>
        <sz val="10"/>
        <rFont val="Arial"/>
        <family val="2"/>
        <charset val="161"/>
      </rPr>
      <t xml:space="preserve"> (972/2015 Απ Δημ Συμ Έγκριση χορ παράτασης προθεσμιας έως 05.03.2016)</t>
    </r>
  </si>
  <si>
    <r>
      <t>Υποέργο 4: Αποκατάσταση Χ.Α.Δ.Α. στη θέση “Πετρί 2” της Δ.Ε. Πέτρας Δ. Λέσβου και Υποδομές ΣΜΑ Πέτρας – Μήθυμνας  ///</t>
    </r>
    <r>
      <rPr>
        <b/>
        <u/>
        <sz val="10"/>
        <rFont val="Arial"/>
        <family val="2"/>
        <charset val="161"/>
      </rPr>
      <t xml:space="preserve">ΣΩΣΤΟ ΓΙΑ ΤΟ 2016 :ΥΠΟΕΡΓΟ 6          </t>
    </r>
    <r>
      <rPr>
        <sz val="10"/>
        <rFont val="Arial"/>
        <family val="2"/>
        <charset val="161"/>
      </rPr>
      <t xml:space="preserve">                                                                                </t>
    </r>
  </si>
  <si>
    <t>20.7341.0006</t>
  </si>
  <si>
    <t>Νίκος Περγάμαλλης-- Παν.  Ταμβακέλλης</t>
  </si>
  <si>
    <t>Βουκλάρης Γεώργιος</t>
  </si>
  <si>
    <r>
      <rPr>
        <b/>
        <u/>
        <sz val="10"/>
        <rFont val="Arial"/>
        <family val="2"/>
        <charset val="161"/>
      </rPr>
      <t>06-04-2015</t>
    </r>
    <r>
      <rPr>
        <sz val="10"/>
        <rFont val="Arial"/>
        <family val="2"/>
        <charset val="161"/>
      </rPr>
      <t xml:space="preserve"> (289/2015 Απ Δημ Συμ Εγκριση συναψη Προγραμματικης Συμβασης) /</t>
    </r>
    <r>
      <rPr>
        <b/>
        <u/>
        <sz val="10"/>
        <rFont val="Arial"/>
        <family val="2"/>
        <charset val="161"/>
      </rPr>
      <t>29-04-2015</t>
    </r>
    <r>
      <rPr>
        <sz val="10"/>
        <rFont val="Arial"/>
        <family val="2"/>
        <charset val="161"/>
      </rPr>
      <t xml:space="preserve"> (307/2015 Απ Δημ Συμ Συγκροτηση επιτροπης παρακολουθησης) /</t>
    </r>
    <r>
      <rPr>
        <b/>
        <u/>
        <sz val="10"/>
        <rFont val="Arial"/>
        <family val="2"/>
        <charset val="161"/>
      </rPr>
      <t xml:space="preserve">13-05-2015 </t>
    </r>
    <r>
      <rPr>
        <sz val="10"/>
        <rFont val="Arial"/>
        <family val="2"/>
        <charset val="161"/>
      </rPr>
      <t xml:space="preserve">(369/2015 Απ Δημ Συμ Εγκριση Συγκροτηση κοινης επιτροπης παρακολουθηση για την εκτελεση) / </t>
    </r>
    <r>
      <rPr>
        <b/>
        <u/>
        <sz val="10"/>
        <rFont val="Arial"/>
        <family val="2"/>
        <charset val="161"/>
      </rPr>
      <t>03-06-2015</t>
    </r>
    <r>
      <rPr>
        <sz val="10"/>
        <rFont val="Arial"/>
        <family val="2"/>
        <charset val="161"/>
      </rPr>
      <t xml:space="preserve"> (390/2015 Απ Δημ Συμ Εγκριση Κατασκευης του εργου με ανοιχτη δημοπρασια με σφραγ προσφορες) /  </t>
    </r>
    <r>
      <rPr>
        <b/>
        <u/>
        <sz val="10"/>
        <rFont val="Arial"/>
        <family val="2"/>
        <charset val="161"/>
      </rPr>
      <t>20-07-2015</t>
    </r>
    <r>
      <rPr>
        <sz val="10"/>
        <rFont val="Arial"/>
        <family val="2"/>
        <charset val="161"/>
      </rPr>
      <t xml:space="preserve"> (519/2015 Απ Δημ Συμ Αποδοχη μελετης) /</t>
    </r>
    <r>
      <rPr>
        <b/>
        <u/>
        <sz val="10"/>
        <rFont val="Arial"/>
        <family val="2"/>
        <charset val="161"/>
      </rPr>
      <t xml:space="preserve">21-07-2015 </t>
    </r>
    <r>
      <rPr>
        <sz val="10"/>
        <rFont val="Arial"/>
        <family val="2"/>
        <charset val="161"/>
      </rPr>
      <t>(576/2015 Απ Οικ Επ Εγκριση τευχων δημ/σης και διακηρυξης δημ/σιας /</t>
    </r>
    <r>
      <rPr>
        <b/>
        <u/>
        <sz val="10"/>
        <rFont val="Arial"/>
        <family val="2"/>
        <charset val="161"/>
      </rPr>
      <t>26-08-2015</t>
    </r>
    <r>
      <rPr>
        <sz val="10"/>
        <rFont val="Arial"/>
        <family val="2"/>
        <charset val="161"/>
      </rPr>
      <t xml:space="preserve"> (659/2015 Απ Οικ. Επ. Εγκριση πρακτ δια/σμου δημ/σης και κατακυρωση με ποσ εκπτ 45%) /</t>
    </r>
    <r>
      <rPr>
        <b/>
        <u/>
        <sz val="10"/>
        <rFont val="Arial"/>
        <family val="2"/>
      </rPr>
      <t>30-11-2015</t>
    </r>
    <r>
      <rPr>
        <sz val="10"/>
        <rFont val="Arial"/>
        <family val="2"/>
        <charset val="161"/>
      </rPr>
      <t xml:space="preserve"> (877/2015 Απ Δημ Συμ Εγκριση συστασης 3μελους επιτροπης για παραλαβη φυσ εδαφους) /</t>
    </r>
  </si>
  <si>
    <t>Υποέργο 5: Προμήθεια Σταθμού Μεταφόρτωσης Απορριμμάτων (ΣΜΑ) Πέτρας-Μήθυμνας, Λέσβου</t>
  </si>
  <si>
    <t>20.7341.0007</t>
  </si>
  <si>
    <r>
      <rPr>
        <b/>
        <u/>
        <sz val="10"/>
        <rFont val="Arial"/>
        <family val="2"/>
        <charset val="161"/>
      </rPr>
      <t>06-04-2015</t>
    </r>
    <r>
      <rPr>
        <sz val="10"/>
        <rFont val="Arial"/>
        <family val="2"/>
        <charset val="161"/>
      </rPr>
      <t xml:space="preserve"> (289/2015 Απ Δημ Συμ Εγκριση συναψη Προγραμματικης Συμβασης) /</t>
    </r>
    <r>
      <rPr>
        <b/>
        <u/>
        <sz val="10"/>
        <rFont val="Arial"/>
        <family val="2"/>
        <charset val="161"/>
      </rPr>
      <t>29-04-2015</t>
    </r>
    <r>
      <rPr>
        <sz val="10"/>
        <rFont val="Arial"/>
        <family val="2"/>
        <charset val="161"/>
      </rPr>
      <t xml:space="preserve"> (307/2015 Απ Δημ Συμ Συγκροτηση επιτροπης παρακολουθησης) /</t>
    </r>
    <r>
      <rPr>
        <b/>
        <u/>
        <sz val="10"/>
        <rFont val="Arial"/>
        <family val="2"/>
        <charset val="161"/>
      </rPr>
      <t>13-05-2015</t>
    </r>
    <r>
      <rPr>
        <sz val="10"/>
        <rFont val="Arial"/>
        <family val="2"/>
        <charset val="161"/>
      </rPr>
      <t xml:space="preserve"> (369/2015 Απ Δημ Συμ Εγκριση Συγκροτηση κοινης επιτροπης παρακολουθηση για την εκτελεση) / </t>
    </r>
    <r>
      <rPr>
        <b/>
        <u/>
        <sz val="10"/>
        <rFont val="Arial"/>
        <family val="2"/>
        <charset val="161"/>
      </rPr>
      <t>03-06-2015</t>
    </r>
    <r>
      <rPr>
        <sz val="10"/>
        <rFont val="Arial"/>
        <family val="2"/>
        <charset val="161"/>
      </rPr>
      <t xml:space="preserve"> (390/2015 Απ Δημ Συμ Εγκριση Παραχωρησης Δημοτικης εκτασης στη Θεση ' Αγια Βαρβαρα) και την εκτελεση /  </t>
    </r>
    <r>
      <rPr>
        <b/>
        <u/>
        <sz val="10"/>
        <rFont val="Arial"/>
        <family val="2"/>
        <charset val="161"/>
      </rPr>
      <t xml:space="preserve">20-07-2015 </t>
    </r>
    <r>
      <rPr>
        <sz val="10"/>
        <rFont val="Arial"/>
        <family val="2"/>
        <charset val="161"/>
      </rPr>
      <t>(519/2015 Απ Δημ Συμ Αποδοχη μελετης και εγκριση της εκτελεσης) /</t>
    </r>
    <r>
      <rPr>
        <b/>
        <u/>
        <sz val="10"/>
        <rFont val="Arial"/>
        <family val="2"/>
        <charset val="161"/>
      </rPr>
      <t xml:space="preserve">26-08-2015 </t>
    </r>
    <r>
      <rPr>
        <sz val="10"/>
        <rFont val="Arial"/>
        <family val="2"/>
        <charset val="161"/>
      </rPr>
      <t xml:space="preserve">(660/2015 Απ Οικ. Επ. Εγκριση τεχν προδιαγραφων καθορισμος ορων δηα/σμου με ηλ δημοσιο διεθνη δια/σμο) </t>
    </r>
  </si>
  <si>
    <r>
      <t>Υποέργο 6: Απόκτηση εδαφικής έκτασης///</t>
    </r>
    <r>
      <rPr>
        <b/>
        <u/>
        <sz val="10"/>
        <rFont val="Arial"/>
        <family val="2"/>
        <charset val="161"/>
      </rPr>
      <t>ΣΩΣΤΟ ΓΙΑ ΤΟ 2016 :ΥΠΟΕΡΓΟ 3</t>
    </r>
    <r>
      <rPr>
        <sz val="10"/>
        <rFont val="Arial"/>
        <family val="2"/>
        <charset val="161"/>
      </rPr>
      <t xml:space="preserve">                                                                               </t>
    </r>
  </si>
  <si>
    <t>20.7341.0008</t>
  </si>
  <si>
    <r>
      <rPr>
        <b/>
        <u/>
        <sz val="10"/>
        <rFont val="Arial"/>
        <family val="2"/>
        <charset val="161"/>
      </rPr>
      <t>27-03-2015</t>
    </r>
    <r>
      <rPr>
        <sz val="10"/>
        <rFont val="Arial"/>
        <family val="2"/>
        <charset val="161"/>
      </rPr>
      <t xml:space="preserve"> (239/2015 Απ Δημ Συμ Εγκριση απ αγορα και η εκθεση εκτιμησης της αγοραιας αξιας του ακινητου) / προς υλοποίηση</t>
    </r>
  </si>
  <si>
    <r>
      <t>Υποέργο 7: Σύνδεση με ΔΕΗ///</t>
    </r>
    <r>
      <rPr>
        <b/>
        <u/>
        <sz val="10"/>
        <rFont val="Arial"/>
        <family val="2"/>
        <charset val="161"/>
      </rPr>
      <t xml:space="preserve">ΣΩΣΤΟ ΓΙΑ ΤΟ 2016 :ΥΠΟΕΡΓΟ 8      </t>
    </r>
  </si>
  <si>
    <t>20.7341.0009</t>
  </si>
  <si>
    <t>Επέκταση και βελτίωση δικτύου μονοπατιών και πεζοπορικών διαδρομών Δ.Λέσβου</t>
  </si>
  <si>
    <t>ΟΛΟΚΛΗΡΩΣΗ ΦΥΣΙΚΟΥ ΚΑΙ ΟΙΚΟΝΟΜΙΚΟΥ ΑΝΤΙΚΕΙΜΕΝΟΥ</t>
  </si>
  <si>
    <t>Υποέργο 1: Κατασκευή του έργου επέκταση και βελτίωση δικτύου μονοπατιών και πεζοπορικών διαδρομών δήμου Λέσβου Περπατώντας στη φύση της Λέσβου</t>
  </si>
  <si>
    <t>ΧΑΛΑΚΑΣ</t>
  </si>
  <si>
    <t>Υπογράφηκε η σύμβαση 7/10/2013 και εκτελειται. ΑΔΣ 253/14 παράταση Εγκρίθηκαν προς πληρωμή οι 1-2 λογαριασμοί ποσού 212.842,41 8240/12-6-2015 προέγκριση 2ου ΑΠΕ ΑΔΣ 608/2015 έγκριση 2ου ΑΠΕ. ΑΔΣ 880/2015 έγκριση παράτασης έως 40 ημέρες από την έγκριση του 2ου ΑΠΕ/ ΟΛΟΚΛΗΡΩΣΗ ΦΥΣΙΚΟΥ ΚΑΙ ΟΙΚΟΝΟΜΙΚΟΥ ΑΝΤΙΚΕΙΜΕΝΟΥ</t>
  </si>
  <si>
    <t>Υποέργο 2: Δημιουργία περιεχομένου πινακίδων ενημέρωσης και πολλαπλής πληροφόρησης του έργου Επέκταση και βελτίωση δικτύου μονοπατιών και πεζοπορικών διαδρομών Δήμου Λέσβου Περπατώντας στη φύση της Λέσβου</t>
  </si>
  <si>
    <t>30.7135.0013</t>
  </si>
  <si>
    <t>10-08-2015 (572/2015 Απ Δημ Συμ Εγκριση παρατασης) /</t>
  </si>
  <si>
    <t>Δράσεις προσαρμογής της παραδοσιακής αγγειοπλαστικής-κεραμικής στο σύγχρονο επιχειρείν CERAMEUS</t>
  </si>
  <si>
    <r>
      <rPr>
        <b/>
        <u/>
        <sz val="10"/>
        <rFont val="Arial"/>
        <family val="2"/>
        <charset val="161"/>
      </rPr>
      <t>28-09-2015</t>
    </r>
    <r>
      <rPr>
        <sz val="10"/>
        <rFont val="Arial"/>
        <family val="2"/>
        <charset val="161"/>
      </rPr>
      <t xml:space="preserve"> (678/2015 Απ Δημ συμ Αποδοχη κοινοτικης συνδρομης)</t>
    </r>
    <r>
      <rPr>
        <b/>
        <sz val="10"/>
        <rFont val="Arial"/>
        <family val="2"/>
        <charset val="161"/>
      </rPr>
      <t xml:space="preserve"> </t>
    </r>
    <r>
      <rPr>
        <sz val="10"/>
        <rFont val="Arial"/>
        <family val="2"/>
        <charset val="161"/>
      </rPr>
      <t>/ολοκλ. Φυσ. Αντικ. προς αποπληρωμή</t>
    </r>
  </si>
  <si>
    <t>Τεχνική Βοήθεια του Δήμου Λέσβου</t>
  </si>
  <si>
    <t>ΕΠ ΤΕΧΝΙΚΗ ΥΠΟΣΤΗΡΙΞΗ ΕΦΑΡΜΟΓΗΣ</t>
  </si>
  <si>
    <t>30.7341.0005</t>
  </si>
  <si>
    <t>Τουριστική προβολή Δήμου Λέσβου 2012-2015</t>
  </si>
  <si>
    <t>Πανσεληνά Όλγα</t>
  </si>
  <si>
    <t>Intraway Συβουλοι Οργανωσης &amp; Τεχνολογιων Μ. Ε.Π.Ε.</t>
  </si>
  <si>
    <t>97000,00 χώρις ΦΠΑ</t>
  </si>
  <si>
    <r>
      <rPr>
        <b/>
        <u/>
        <sz val="10"/>
        <rFont val="Arial"/>
        <family val="2"/>
        <charset val="161"/>
      </rPr>
      <t>03-03-2015</t>
    </r>
    <r>
      <rPr>
        <sz val="10"/>
        <rFont val="Arial"/>
        <family val="2"/>
        <charset val="161"/>
      </rPr>
      <t xml:space="preserve"> (126/2015 Απ Οικ Επ Εγκριση πρακτικων εξετασης δικαιολογητικων (Νο1) και τεχν προσφορων (Νο 2) για αναδειξη αναδοχου) /</t>
    </r>
    <r>
      <rPr>
        <b/>
        <u/>
        <sz val="10"/>
        <rFont val="Arial"/>
        <family val="2"/>
        <charset val="161"/>
      </rPr>
      <t>24-03-2015</t>
    </r>
    <r>
      <rPr>
        <sz val="10"/>
        <rFont val="Arial"/>
        <family val="2"/>
        <charset val="161"/>
      </rPr>
      <t xml:space="preserve"> (202/2015 Απ Οικ Επ Αποδοχη εξετασης ενστασης της εταιριας Butterfly Μον/πη ΕΠΕ) /</t>
    </r>
    <r>
      <rPr>
        <b/>
        <u/>
        <sz val="10"/>
        <rFont val="Arial"/>
        <family val="2"/>
        <charset val="161"/>
      </rPr>
      <t>01-04-2015</t>
    </r>
    <r>
      <rPr>
        <sz val="10"/>
        <rFont val="Arial"/>
        <family val="2"/>
        <charset val="161"/>
      </rPr>
      <t xml:space="preserve"> (218/2015 Απ οικ Επ Εγκριση πρακτικου αναβ/σης της τεχν προσφ Butterfly Μον/πη ΕΠΕ) /</t>
    </r>
    <r>
      <rPr>
        <b/>
        <u/>
        <sz val="10"/>
        <rFont val="Arial"/>
        <family val="2"/>
        <charset val="161"/>
      </rPr>
      <t>24-04-2015</t>
    </r>
    <r>
      <rPr>
        <sz val="10"/>
        <rFont val="Arial"/>
        <family val="2"/>
        <charset val="161"/>
      </rPr>
      <t xml:space="preserve"> (269/2015 Απ Οικ Επ Εγκριση Πρακτικο Νο3 και Νο4) /</t>
    </r>
    <r>
      <rPr>
        <b/>
        <u/>
        <sz val="10"/>
        <rFont val="Arial"/>
        <family val="2"/>
        <charset val="161"/>
      </rPr>
      <t>28-09-2015</t>
    </r>
    <r>
      <rPr>
        <sz val="10"/>
        <rFont val="Arial"/>
        <family val="2"/>
        <charset val="161"/>
      </rPr>
      <t xml:space="preserve"> (714/2015 Απ Δημ συμ Εγκριση παρατασης χρονου υλοποιησης)/ ΟΛΟΚΛΗΡΩΣΗ ΦΥΣΙΚΟΥ ΚΑΙ ΟΙΚΟΝΟΜΙΚΟΥ ΑΝΤΙΚΕΙΜΕΝΟΥ</t>
    </r>
  </si>
  <si>
    <t>Προμήθεια εξοπλισμού Δημοτικών Παιδικών Σταθμών Αγίας Παρασκευής, Ερεσού-Αντίσσης, Παμφίλων, Πλωμαρίου Δήμου Λέσβου</t>
  </si>
  <si>
    <t xml:space="preserve">ΠΑΑ 2007-2013 </t>
  </si>
  <si>
    <t>30.7135.0011</t>
  </si>
  <si>
    <r>
      <rPr>
        <b/>
        <u/>
        <sz val="10"/>
        <rFont val="Arial"/>
        <family val="2"/>
        <charset val="161"/>
      </rPr>
      <t xml:space="preserve"> 11-11-2015</t>
    </r>
    <r>
      <rPr>
        <sz val="10"/>
        <rFont val="Arial"/>
        <family val="2"/>
        <charset val="161"/>
      </rPr>
      <t xml:space="preserve"> (784/2015 Απ Δημ Συμ Εγκριση οριστικου πρωτοκολλου παραλαβης/ ΟΛΟΚΛΗΡΩΣΗ ΦΥΣΙΚΟΥ ΚΑΙ ΟΙΚΟΝΟΜΙΚΟΥ ΑΝΤΙΚΕΙΜΕΝΟΥ</t>
    </r>
  </si>
  <si>
    <t xml:space="preserve">Μουσειακές Διαδρομές: περιήγηση στην ιστορία και στο πολιτισμό της Λέσβου </t>
  </si>
  <si>
    <t>Υποέργο 1 : Μουσειακές Διαδρομές: περιήγηση στην ιστορία και στο πολιτισμό της Λέσβου</t>
  </si>
  <si>
    <r>
      <rPr>
        <b/>
        <u/>
        <sz val="10"/>
        <rFont val="Arial"/>
        <family val="2"/>
        <charset val="161"/>
      </rPr>
      <t>13-05-2015</t>
    </r>
    <r>
      <rPr>
        <sz val="10"/>
        <rFont val="Arial"/>
        <family val="2"/>
        <charset val="161"/>
      </rPr>
      <t xml:space="preserve"> (356/2015 Απ Δημ Συμ Εγκριση οριστικου πρωτοκολλου ποιοτικης και ποσοτικης παραλαβης) / </t>
    </r>
  </si>
  <si>
    <t>Υποέργο 2 : Προμήθεια εξοπλισμού</t>
  </si>
  <si>
    <t>Ανάδειξη αλυκών ως οικτουριστικών περιοχών</t>
  </si>
  <si>
    <t>SALT / ΕΣΠΑ</t>
  </si>
  <si>
    <t>30.7341.0003</t>
  </si>
  <si>
    <t>εκτελούμενο/ΠΡΟΣ ΑΠΕΝΤΑΞΗ</t>
  </si>
  <si>
    <t>ΜΙΚΡΗΣ ΚΛΙΜΑΚΑΣ ΥΠΟΔΟΜΕΣ ΓΙΑ ΤΗΝ ΕΝΙΣΧΥΣΗ ΠΟΛΙΤΙΣΤΙΚΩΝ ΔΡΑΣΤΗΡΙΟΤΗΤΩΝ – ΕΚΔΗΛΩΣΕΩΝ (ΔΗΜΟΣ ΛΕΣΒΟΥ: Δ.Κ. ΜΥΤΙΛΗΝΗΣ, Τ.Κ. ΠΕΡΑΜΑΤΟΣ, Δ.Κ. ΜΗΘΥΜΝΑΣ)</t>
  </si>
  <si>
    <t>30.7341.0009</t>
  </si>
  <si>
    <r>
      <rPr>
        <b/>
        <u/>
        <sz val="10"/>
        <rFont val="Arial"/>
        <family val="2"/>
        <charset val="161"/>
      </rPr>
      <t xml:space="preserve">16-12-2014 </t>
    </r>
    <r>
      <rPr>
        <sz val="10"/>
        <rFont val="Arial"/>
        <family val="2"/>
        <charset val="161"/>
      </rPr>
      <t>(Ενταξη)</t>
    </r>
    <r>
      <rPr>
        <b/>
        <u/>
        <sz val="10"/>
        <rFont val="Arial"/>
        <family val="2"/>
        <charset val="161"/>
      </rPr>
      <t xml:space="preserve"> / 15-01-2015</t>
    </r>
    <r>
      <rPr>
        <sz val="10"/>
        <rFont val="Arial"/>
        <family val="2"/>
        <charset val="161"/>
      </rPr>
      <t xml:space="preserve"> (02/2015 απ εκτ επ ενταξη στο τεχν προγραμμα) /</t>
    </r>
    <r>
      <rPr>
        <b/>
        <u/>
        <sz val="10"/>
        <rFont val="Arial"/>
        <family val="2"/>
        <charset val="161"/>
      </rPr>
      <t>04-06-2015</t>
    </r>
    <r>
      <rPr>
        <sz val="10"/>
        <rFont val="Arial"/>
        <family val="2"/>
        <charset val="161"/>
      </rPr>
      <t xml:space="preserve"> (419/2015 Απ Δημ Συμ Εγκριση εισηγησης περι αποδοχης της αποφασης προεγκρισης δημοπρατησης)/ </t>
    </r>
    <r>
      <rPr>
        <b/>
        <u/>
        <sz val="10"/>
        <rFont val="Arial"/>
        <family val="2"/>
        <charset val="161"/>
      </rPr>
      <t>09-06-2015</t>
    </r>
    <r>
      <rPr>
        <sz val="10"/>
        <rFont val="Arial"/>
        <family val="2"/>
        <charset val="161"/>
      </rPr>
      <t xml:space="preserve"> (419 Απ Οικ Επ Εγκριση τεχν προδιαγραφων διακηρυξης και καθορισμος ορων του προχ διαγ/σμου) /</t>
    </r>
    <r>
      <rPr>
        <b/>
        <u/>
        <sz val="10"/>
        <rFont val="Arial"/>
        <family val="2"/>
        <charset val="161"/>
      </rPr>
      <t>15-09-2015</t>
    </r>
    <r>
      <rPr>
        <sz val="10"/>
        <rFont val="Arial"/>
        <family val="2"/>
        <charset val="161"/>
      </rPr>
      <t xml:space="preserve"> (732/2015 Εγκριση πρακτικου δια/σμου κυρησει αγονο ως προς τις ομ Α και Β και συνεχιση της διαδ με δια/ση)/</t>
    </r>
    <r>
      <rPr>
        <b/>
        <u/>
        <sz val="10"/>
        <rFont val="Arial"/>
        <family val="2"/>
      </rPr>
      <t xml:space="preserve"> 14-12-2015 </t>
    </r>
    <r>
      <rPr>
        <sz val="10"/>
        <rFont val="Arial"/>
        <family val="2"/>
        <charset val="161"/>
      </rPr>
      <t>(955/2015 Απ Δημ Συμ Έγκριση πρωτοκόλλου οριστικής παραλαβής)//ΟΛΟΚΛΗΡΩΣΗ ΦΥΣΙΚΟΥ ΚΑΙ ΟΙΚΟΝΟΜΙΚΟΥ ΑΝΤΙΚΕΙΜΕΝΟΥ</t>
    </r>
  </si>
  <si>
    <t>Ψηφιοποιηση υλικου . Δημιουργια εφαρμογων προβολης και εγκατασταση κεντρων πληροφορησησς για την προβολη του ορθοδοξου πολιτιστικου αποθεματος της Ιερας Μητροπολης Μυτιληνης</t>
  </si>
  <si>
    <t>ΨΗΦΙΑΚΗ ΣΥΓΚΛΙΣΗ</t>
  </si>
  <si>
    <r>
      <rPr>
        <b/>
        <u/>
        <sz val="10"/>
        <rFont val="Arial"/>
        <family val="2"/>
        <charset val="161"/>
      </rPr>
      <t>15-01-2015</t>
    </r>
    <r>
      <rPr>
        <sz val="10"/>
        <rFont val="Arial"/>
        <family val="2"/>
        <charset val="161"/>
      </rPr>
      <t xml:space="preserve"> (02/2015 απ εκτ επ ενταξη στο τεχν προγραμμα) / </t>
    </r>
    <r>
      <rPr>
        <b/>
        <u/>
        <sz val="10"/>
        <rFont val="Arial"/>
        <family val="2"/>
        <charset val="161"/>
      </rPr>
      <t>02-02-2015</t>
    </r>
    <r>
      <rPr>
        <sz val="10"/>
        <rFont val="Arial"/>
        <family val="2"/>
        <charset val="161"/>
      </rPr>
      <t xml:space="preserve"> (81/2015 απ δημ συμ εγκριση εκτ επιτρ Ενταξη στο ΤΟ)/  Ένταξη 22/1/2015/ ΔΕΝ ΥΛΟΠΟΙΗΘΗΚΕ</t>
    </r>
  </si>
  <si>
    <t>Προβολή και Προώθηση των Συγκριτικών Πλεονεκτημάτων της Περιοχής Παρέμβασης Δήμου Λέσβου</t>
  </si>
  <si>
    <t>Υπηρεσία</t>
  </si>
  <si>
    <r>
      <t>Τ.Π. LEADER / ΠΑΑ 2007 - 2013 :  16402,4  /</t>
    </r>
    <r>
      <rPr>
        <b/>
        <sz val="10"/>
        <color indexed="8"/>
        <rFont val="Arial"/>
        <family val="2"/>
        <charset val="161"/>
      </rPr>
      <t xml:space="preserve">  ΣΑΤΑ:   7.029,60 </t>
    </r>
  </si>
  <si>
    <t>00.6431.0003</t>
  </si>
  <si>
    <t xml:space="preserve">ΔΕΝ ΠΡΟΧΩΡΗΣΕ </t>
  </si>
  <si>
    <t>Αντικατασταση γεώτρησης Αγ. Παρασκεύης και αποκατάσταση σύνδεσης της στο εξωτερικό δίκτυο</t>
  </si>
  <si>
    <t>Αντικατάσταση εξωτερικού δικτύου Πολιχνίτου από γεώτρηση Βρίσας και αντλιοστάσιο</t>
  </si>
  <si>
    <t>Λειτουργια δομών και υπηρεσιων της τοπικης αυτοδιοικησης προς οφελος των γυναικων για την καταπολεμηση της βιας - Λειτουργια ξενωνα φιλοξενιας Δημου Λεσβου</t>
  </si>
  <si>
    <t xml:space="preserve">ΟΠΣ </t>
  </si>
  <si>
    <r>
      <rPr>
        <b/>
        <u/>
        <sz val="10"/>
        <rFont val="Arial"/>
        <family val="2"/>
      </rPr>
      <t>13-04-2016</t>
    </r>
    <r>
      <rPr>
        <sz val="10"/>
        <rFont val="Arial"/>
        <family val="2"/>
        <charset val="161"/>
      </rPr>
      <t xml:space="preserve"> (220/2016 Απ Δημ Συμ Εγκριση παρατασης του χρονου εκτελεσης των εργασιων) /</t>
    </r>
  </si>
  <si>
    <t>25.7341.0018</t>
  </si>
  <si>
    <r>
      <rPr>
        <b/>
        <u/>
        <sz val="10"/>
        <rFont val="Arial"/>
        <family val="2"/>
      </rPr>
      <t xml:space="preserve">13-04-2016 </t>
    </r>
    <r>
      <rPr>
        <sz val="10"/>
        <rFont val="Arial"/>
        <family val="2"/>
      </rPr>
      <t>(</t>
    </r>
    <r>
      <rPr>
        <b/>
        <sz val="10"/>
        <rFont val="Arial"/>
        <family val="2"/>
      </rPr>
      <t>208/2016</t>
    </r>
    <r>
      <rPr>
        <sz val="10"/>
        <rFont val="Arial"/>
        <family val="2"/>
      </rPr>
      <t xml:space="preserve"> Απ Δημ Συμ Αποδοχη αποφασης ενταξης της Πραξη - και εγκριση διενεργειας προμηθειων που αφορουν την υλοποιηση) - (</t>
    </r>
    <r>
      <rPr>
        <b/>
        <sz val="10"/>
        <rFont val="Arial"/>
        <family val="2"/>
      </rPr>
      <t xml:space="preserve">227/2016 </t>
    </r>
    <r>
      <rPr>
        <sz val="10"/>
        <rFont val="Arial"/>
        <family val="2"/>
      </rPr>
      <t xml:space="preserve">Απ Δημ Συμ Εγκριση εγγραφης νεου ΚΑ) </t>
    </r>
  </si>
  <si>
    <r>
      <rPr>
        <b/>
        <u/>
        <sz val="10"/>
        <rFont val="Arial"/>
        <family val="2"/>
      </rPr>
      <t xml:space="preserve">13-04-2016 </t>
    </r>
    <r>
      <rPr>
        <sz val="10"/>
        <rFont val="Arial"/>
        <family val="2"/>
      </rPr>
      <t>(</t>
    </r>
    <r>
      <rPr>
        <b/>
        <sz val="10"/>
        <rFont val="Arial"/>
        <family val="2"/>
      </rPr>
      <t>231/2016</t>
    </r>
    <r>
      <rPr>
        <sz val="10"/>
        <rFont val="Arial"/>
        <family val="2"/>
      </rPr>
      <t xml:space="preserve"> Απ Δημ Συμ Εγκριση τροποποιησης συνολικης δαπανης ) - (</t>
    </r>
    <r>
      <rPr>
        <b/>
        <sz val="10"/>
        <rFont val="Arial"/>
        <family val="2"/>
      </rPr>
      <t>239/2016</t>
    </r>
    <r>
      <rPr>
        <sz val="10"/>
        <rFont val="Arial"/>
        <family val="2"/>
      </rPr>
      <t xml:space="preserve"> Απ Δημ Συμ Εγκριση Λυσης των συμβασεων της μελετης)</t>
    </r>
  </si>
  <si>
    <r>
      <rPr>
        <b/>
        <u/>
        <sz val="10"/>
        <rFont val="Arial"/>
        <family val="2"/>
      </rPr>
      <t>13-04-2016</t>
    </r>
    <r>
      <rPr>
        <sz val="10"/>
        <rFont val="Arial"/>
        <family val="2"/>
        <charset val="161"/>
      </rPr>
      <t xml:space="preserve"> (249/2016 Απ Δημ Συμ Εγκριση 1 ΑΠΕ του εργου και αναδρομικη παραταση του εργου εως 23-02-2016)</t>
    </r>
  </si>
  <si>
    <r>
      <rPr>
        <b/>
        <u/>
        <sz val="10"/>
        <rFont val="Arial"/>
        <family val="2"/>
      </rPr>
      <t>13-04-2016</t>
    </r>
    <r>
      <rPr>
        <b/>
        <sz val="10"/>
        <rFont val="Arial"/>
        <family val="2"/>
        <charset val="161"/>
      </rPr>
      <t xml:space="preserve"> (</t>
    </r>
    <r>
      <rPr>
        <sz val="10"/>
        <rFont val="Arial"/>
        <family val="2"/>
      </rPr>
      <t>254/2016 Απ Δημ Συμ Εγκριση συγκροτησης επιτροπης προσωρινης παραλαβης)</t>
    </r>
  </si>
  <si>
    <r>
      <rPr>
        <b/>
        <u/>
        <sz val="10"/>
        <rFont val="Arial"/>
        <family val="2"/>
      </rPr>
      <t>13-04-2016</t>
    </r>
    <r>
      <rPr>
        <b/>
        <sz val="10"/>
        <rFont val="Arial"/>
        <family val="2"/>
        <charset val="161"/>
      </rPr>
      <t xml:space="preserve"> </t>
    </r>
    <r>
      <rPr>
        <sz val="10"/>
        <rFont val="Arial"/>
        <family val="2"/>
      </rPr>
      <t>(255/2016 Απ Δημ Συμ Εγκριση συγκροτηση επιτροπης οριστικης παραλαβης)</t>
    </r>
  </si>
  <si>
    <r>
      <rPr>
        <b/>
        <u/>
        <sz val="10"/>
        <rFont val="Arial"/>
        <family val="2"/>
      </rPr>
      <t xml:space="preserve">13-04-2016 </t>
    </r>
    <r>
      <rPr>
        <sz val="10"/>
        <rFont val="Arial"/>
        <family val="2"/>
      </rPr>
      <t>(260/2016 Απ Δημ Συμ Εγκριση συγκροτηση επιτροπης προσωρινης παραλαβης)</t>
    </r>
  </si>
  <si>
    <r>
      <rPr>
        <b/>
        <u/>
        <sz val="10"/>
        <rFont val="Arial"/>
        <family val="2"/>
      </rPr>
      <t>13-04-2016</t>
    </r>
    <r>
      <rPr>
        <sz val="10"/>
        <rFont val="Arial"/>
        <family val="2"/>
      </rPr>
      <t xml:space="preserve"> (261/2016 Απ Δημ Συμ Εγκριση συγκροτηση επιτροπης προσωρινης και οριστικης παραλαβης)</t>
    </r>
  </si>
  <si>
    <t>Παπουτσής Μ.</t>
  </si>
  <si>
    <t xml:space="preserve">Αμεση αποκατασταση των εγκατασταασεων επεξεργασιας λυματων και αντλιοστασιων ακαθαρτων Ερεσου του Δημου Λεσβου </t>
  </si>
  <si>
    <t>Χατζηαποστόλου Γιώργος</t>
  </si>
  <si>
    <t>19.11.2015:  Δ=0,00        Ε=ΠΛ=    139.200,00</t>
  </si>
  <si>
    <r>
      <t>22-04-2015 (298/2015 Απ Δημ Συμ για εγκριση 29/2015 Απ. Εκτ.Επ. ενταξη στο τεχν προγραμμα) /</t>
    </r>
    <r>
      <rPr>
        <b/>
        <u/>
        <sz val="9"/>
        <rFont val="Arial"/>
        <family val="2"/>
        <charset val="161"/>
      </rPr>
      <t>29-04-2015</t>
    </r>
    <r>
      <rPr>
        <sz val="9"/>
        <rFont val="Arial"/>
        <family val="2"/>
        <charset val="161"/>
      </rPr>
      <t xml:space="preserve">  (309/2015 Απ Δημ Συμ Εγκριση μελετη και η αναθεση  του εργου με αν δημοπρασια)-(310/2015 Απ Δημ Συμ Εγκριση συναψης προγρ συμβασης μεταξη Δ Λεσβου και ΔΕΥΑΛ) /</t>
    </r>
    <r>
      <rPr>
        <b/>
        <u/>
        <sz val="9"/>
        <rFont val="Arial"/>
        <family val="2"/>
        <charset val="161"/>
      </rPr>
      <t>14-07-2015</t>
    </r>
    <r>
      <rPr>
        <sz val="9"/>
        <rFont val="Arial"/>
        <family val="2"/>
        <charset val="161"/>
      </rPr>
      <t xml:space="preserve"> (525/2015 Απ Οικ Επ Εγκριση τευχων δημ/σης και διακυρθξης δημ/σιας με αν δημοπρασια) /</t>
    </r>
    <r>
      <rPr>
        <b/>
        <u/>
        <sz val="9"/>
        <rFont val="Arial"/>
        <family val="2"/>
        <charset val="161"/>
      </rPr>
      <t>28-07-2015</t>
    </r>
    <r>
      <rPr>
        <sz val="9"/>
        <rFont val="Arial"/>
        <family val="2"/>
        <charset val="161"/>
      </rPr>
      <t xml:space="preserve"> (598/2015 Απ Οικ Επ Απορριψη ενστανσης της Μιναβρα τεχν κατα της διακηρυξης) /</t>
    </r>
    <r>
      <rPr>
        <b/>
        <u/>
        <sz val="9"/>
        <rFont val="Arial"/>
        <family val="2"/>
        <charset val="161"/>
      </rPr>
      <t>11-08-2015</t>
    </r>
    <r>
      <rPr>
        <sz val="9"/>
        <rFont val="Arial"/>
        <family val="2"/>
        <charset val="161"/>
      </rPr>
      <t xml:space="preserve"> (638/2015 Απ Οικ. Επ. κατακύρωση αναδόχου με ποσ προσφορας 73433,17) - (648/2015 Απορριψη ενστανσης της Μιναβρα τεχν Α.Ε. κατα της δημ/σιας) /</t>
    </r>
    <r>
      <rPr>
        <b/>
        <u/>
        <sz val="9"/>
        <rFont val="Arial"/>
        <family val="2"/>
        <charset val="161"/>
      </rPr>
      <t>20-10-2015</t>
    </r>
    <r>
      <rPr>
        <sz val="9"/>
        <rFont val="Arial"/>
        <family val="2"/>
        <charset val="161"/>
      </rPr>
      <t xml:space="preserve"> (863/2015 Απ Οικ Επ Τροπ της638/2015 Απ Οικ Επ) </t>
    </r>
  </si>
  <si>
    <t>Επισκευη WC και απόδυτηριων στη ΤΚ Σιγριου</t>
  </si>
  <si>
    <t>30.7336.0013</t>
  </si>
  <si>
    <t>19-11-2015 Δ:1000,00              Ε:1000,00        Πλ:1000,00</t>
  </si>
  <si>
    <t>Βελτιωση αγρoτικης οδοποιιας στην ευρυτερη περιοχη του Δημου Μανταμαδου</t>
  </si>
  <si>
    <t>ΤΑΚΤΙΚΑ</t>
  </si>
  <si>
    <t>ΕΠΙΣΚΕΥΗ ΚΑΙ ΕΣΩΤΕΡΙΚΟΙ ΧΡΩΜΑΤΙΣΜΟΙ ΠΑΛΑΙΟΥ ΔΗΜΑΡΧΕΙΟΥ ΜΥΤΙΛΗΝΗΣ</t>
  </si>
  <si>
    <t>ΤΟΥΡΒΑΛΗ Μ   ΚΡΙΚΛΑΝΗΣ Χ      ΜΕΛΙΓΩΝΙΤΗΣ Ρ</t>
  </si>
  <si>
    <r>
      <rPr>
        <b/>
        <u/>
        <sz val="9"/>
        <rFont val="Arial"/>
        <family val="2"/>
        <charset val="161"/>
      </rPr>
      <t>22-06-2015</t>
    </r>
    <r>
      <rPr>
        <sz val="9"/>
        <rFont val="Arial"/>
        <family val="2"/>
        <charset val="161"/>
      </rPr>
      <t xml:space="preserve"> (449/2015 Απ Δημ Συμ. Τροποποιηση τεχν προγραμματος με επι μερους μελετες : 1. Πολεοδομικη (κατ 2) 17712,00 - 2.Χωροταξική ( Κατ 1) 17712,00 - 3. Τοπογραφική (κατ 16) 8610,00 - 4. Συγκοινωνιακή  (κατ 10) 8610,00 - 5. Οικονομική (κατ 3) 5289,00 - 6. Περιβαλλοντική (Κατ 27) 9717,00) /</t>
    </r>
    <r>
      <rPr>
        <b/>
        <u/>
        <sz val="9"/>
        <rFont val="Arial"/>
        <family val="2"/>
        <charset val="161"/>
      </rPr>
      <t xml:space="preserve">11-11-2015 </t>
    </r>
    <r>
      <rPr>
        <sz val="9"/>
        <rFont val="Arial"/>
        <family val="2"/>
        <charset val="161"/>
      </rPr>
      <t xml:space="preserve">(807/2015 Απ Δημ Συμ καθορισμος με απ αναθεση των μελετων) / </t>
    </r>
    <r>
      <rPr>
        <b/>
        <u/>
        <sz val="9"/>
        <rFont val="Arial"/>
        <family val="2"/>
      </rPr>
      <t xml:space="preserve">03-12-2015 </t>
    </r>
    <r>
      <rPr>
        <sz val="9"/>
        <rFont val="Arial"/>
        <family val="2"/>
        <charset val="161"/>
      </rPr>
      <t>(1073/2015 Απ Οικ Επ Εγκριση δαπανη και διαθ πιστωσης) / 08-12-2015 (1123/2015 Απ Οικ Επ Εγκριση απ αναθεση εκπονησης της μελετης) /</t>
    </r>
  </si>
  <si>
    <t>Αναβαθμιση - Συντηρηση  - Επισκευη παιδικων χαρων Πλωμαριου (θεσεις Εσσο Πάπας και Αμμουδέλι)</t>
  </si>
  <si>
    <t xml:space="preserve"> προς αποπληρωμή</t>
  </si>
  <si>
    <t>ΤΟΥΡΒΑΛΗ ΜΑΡΙΑ// ΚΙΝΙΚΣΗΣ ΜΙΧ</t>
  </si>
  <si>
    <t>έργο</t>
  </si>
  <si>
    <r>
      <rPr>
        <b/>
        <u/>
        <sz val="9"/>
        <color indexed="8"/>
        <rFont val="Arial"/>
        <family val="2"/>
        <charset val="161"/>
      </rPr>
      <t>28-09-2015</t>
    </r>
    <r>
      <rPr>
        <sz val="9"/>
        <color indexed="8"/>
        <rFont val="Arial"/>
        <family val="2"/>
        <charset val="161"/>
      </rPr>
      <t xml:space="preserve"> (631/2015 Απ Δημ Συμ Εγκριση της 44/2015 Απ Εκτ Επ για ενταξη στο ΤΠ)/ </t>
    </r>
    <r>
      <rPr>
        <b/>
        <u/>
        <sz val="9"/>
        <color indexed="8"/>
        <rFont val="Arial"/>
        <family val="2"/>
        <charset val="161"/>
      </rPr>
      <t>30-11-2015</t>
    </r>
    <r>
      <rPr>
        <sz val="9"/>
        <color indexed="8"/>
        <rFont val="Arial"/>
        <family val="2"/>
        <charset val="161"/>
      </rPr>
      <t xml:space="preserve"> (890/2015 Απ Δημ Συμ Εγκριση 81 τροτποιποισης πρου.σμου) /   ΠΡΟΣ ΕΝΤΑΞΗ ΣΤΟ ΤΕΧΝΙΚΟ ΠΡΟΓΡΑΜΜΑ 2016</t>
    </r>
  </si>
  <si>
    <t>Ολοκληρωμένο φυσ.. Αντικ. προς αποπληρωμή και παραλαβή</t>
  </si>
  <si>
    <t xml:space="preserve"> Περαιωμενο προς αποπληρωμη και παραλαβή</t>
  </si>
  <si>
    <r>
      <rPr>
        <u/>
        <sz val="10"/>
        <rFont val="Arial"/>
        <family val="2"/>
        <charset val="161"/>
      </rPr>
      <t xml:space="preserve">31.12.11  </t>
    </r>
    <r>
      <rPr>
        <sz val="10"/>
        <rFont val="Arial"/>
        <family val="2"/>
        <charset val="161"/>
      </rPr>
      <t>133,4  (περιβαλλοντικη μελέτη / ανάδοχος : Μανδυλας Χρισ.</t>
    </r>
  </si>
  <si>
    <r>
      <t xml:space="preserve">2015:  </t>
    </r>
    <r>
      <rPr>
        <sz val="10"/>
        <rFont val="Arial"/>
        <family val="2"/>
        <charset val="161"/>
      </rPr>
      <t xml:space="preserve">  7.729,03   (1ΟΣ ΛΟΓ)</t>
    </r>
  </si>
  <si>
    <t>???"?????</t>
  </si>
  <si>
    <t>Κ/ΞΙΑ Ε.ΖΟΥΡΟΣ - Ι.ΖΟΥΡΟΥ</t>
  </si>
  <si>
    <t>ΚΑΛΑΦΑΤΗΣ ΧΡΗΣΤΟΣ</t>
  </si>
  <si>
    <t xml:space="preserve">27-03-2015 (222/2015 ΑΠ Δημ Συμ ΕΝΤΑΞΗ ΣΤΟ ΤΕΧ ΠΡΟΓ)./ 23-11-2015 (839/2015 Απ Δημ Συμ Εγκριση της 50/2015 Απ Ε.Ε. για τροποποίησης δαπάνης σε 45.000,00)/15.12.2015: 1168/15 ΑΠ. Ο. Ε : ΟΡΙΣΜΌς ΣΥΜΒ/ΦΟΥ / ΥΠΑΡΧΕΙ ΙΔΙΟΚΤΗΣΙΑΚΟ ΠΡΟΒΛΗΜΑ ΚΑΙ ΕΧΕΙ ΟΡΙΣΤΕΙ ΣΥΜΒ/ΦΟΣ Η ΚΑ ΕΙΡΗΝΗ ΑΝΑΓΝΩΣΤΟΥ </t>
  </si>
  <si>
    <t>προς ανάθεση     /ΠΡΟΤΕΙΝΕΤΑΙ ΔΙΑΓΡΑΦΗ ΑΠΑΙΤΕΙΤΑΙ ΠΑΡΟΜΟΙΟ ΕΡΓΟ ΠΑΡΑΠΛΕΥΡΩΣ</t>
  </si>
  <si>
    <r>
      <t xml:space="preserve">2015:      </t>
    </r>
    <r>
      <rPr>
        <sz val="10"/>
        <rFont val="Arial"/>
        <family val="2"/>
        <charset val="161"/>
      </rPr>
      <t>132.320,51  (8Ος ΛΟΓ)</t>
    </r>
  </si>
  <si>
    <t>ΠΑΠΑΧΡΙΣΤΟΦΟΡΟΥ ΑΝΔΡΕΑΣ ΤΑΜΒΑΚΕΛΛΗ ΒΑΣΩ, ΤΖΙΤΖΙΝΑΣ ΚΩΝ/ΝΟΣ</t>
  </si>
  <si>
    <r>
      <rPr>
        <u/>
        <sz val="10"/>
        <rFont val="Arial"/>
        <family val="2"/>
        <charset val="161"/>
      </rPr>
      <t xml:space="preserve">14.10.15 </t>
    </r>
    <r>
      <rPr>
        <sz val="10"/>
        <rFont val="Arial"/>
        <family val="2"/>
        <charset val="161"/>
      </rPr>
      <t>2,325,08</t>
    </r>
  </si>
  <si>
    <t>ΥΠΑΡΧΕΙ Η ΠΙΣΤΩΣΗ ΑΠΌ ΘΗΣΕΑ????</t>
  </si>
  <si>
    <t>ΟΛΟΚΛ. ΦΥΣ. ΑΝΤΙΚ.ΠΡΟΣ ΠΑΡΑΛΑΒΗ/ ΕΚΚΡΕΜΕΙ Η ΠΑΡΑΛΑΒΗ ΛΟΓΩ ΑΚΥΡΩΘΕΙΣΑΣ ΘΕΣΗΣ ΑΝΤΛΙΟΣΤΑΣΙΟΥ   / ΠΡΕΠΕΙ ΝΑ ΑΝΑΤΕΘΕΙ ΝΕΑ ΜΕΛΕΤΗ ΜΕ ΝΕΑ ΘΕΣΗ ΑΝΤΛΙΟΣΤΑΣΙΟΥ</t>
  </si>
  <si>
    <t>ΚΟΝΔΥΛΗ ΑΛΕΞΑΝΔΡΑ    ΓΙΩΤΗΣ Π. ΧΡ</t>
  </si>
  <si>
    <r>
      <rPr>
        <u/>
        <sz val="9"/>
        <rFont val="Arial"/>
        <family val="2"/>
      </rPr>
      <t xml:space="preserve">2013: </t>
    </r>
    <r>
      <rPr>
        <sz val="9"/>
        <rFont val="Arial"/>
        <family val="2"/>
      </rPr>
      <t>2.337,00  (ΣΤΑΤ: ΓΙΩΤΗΣ)</t>
    </r>
  </si>
  <si>
    <t>ΨΑΡΟΣ ΕΥΣΤΡΑΤΙΟΣ</t>
  </si>
  <si>
    <t>ΠΑΠΑΝΑΣΤΑΣΙΟΥ ΓΡΑΒΙΗΛ</t>
  </si>
  <si>
    <t>ΨΑΡΡΟΣ ΕΥΣΤΡΑΤΙΟΣ</t>
  </si>
  <si>
    <r>
      <rPr>
        <b/>
        <u/>
        <sz val="10"/>
        <rFont val="Arial"/>
        <family val="2"/>
        <charset val="161"/>
      </rPr>
      <t>2011 &amp; 2012</t>
    </r>
    <r>
      <rPr>
        <b/>
        <sz val="10"/>
        <rFont val="Arial"/>
        <family val="2"/>
        <charset val="161"/>
      </rPr>
      <t xml:space="preserve">: </t>
    </r>
    <r>
      <rPr>
        <sz val="10"/>
        <rFont val="Arial"/>
        <family val="2"/>
        <charset val="161"/>
      </rPr>
      <t>Π/Υ=14.238, Δ= Ε=Π=0,00</t>
    </r>
    <r>
      <rPr>
        <b/>
        <sz val="10"/>
        <rFont val="Arial"/>
        <family val="2"/>
        <charset val="161"/>
      </rPr>
      <t xml:space="preserve">              </t>
    </r>
    <r>
      <rPr>
        <b/>
        <u/>
        <sz val="10"/>
        <rFont val="Arial"/>
        <family val="2"/>
        <charset val="161"/>
      </rPr>
      <t xml:space="preserve"> 2013:</t>
    </r>
    <r>
      <rPr>
        <b/>
        <sz val="10"/>
        <rFont val="Arial"/>
        <family val="2"/>
        <charset val="161"/>
      </rPr>
      <t xml:space="preserve"> </t>
    </r>
    <r>
      <rPr>
        <sz val="10"/>
        <rFont val="Arial"/>
        <family val="2"/>
        <charset val="161"/>
      </rPr>
      <t>Π/Υ=14.238 ΜΕ Α/Α Π/Υ=5.500,  Δ=Ε=0,00</t>
    </r>
    <r>
      <rPr>
        <b/>
        <sz val="10"/>
        <rFont val="Arial"/>
        <family val="2"/>
        <charset val="161"/>
      </rPr>
      <t xml:space="preserve">///       </t>
    </r>
    <r>
      <rPr>
        <b/>
        <u/>
        <sz val="10"/>
        <rFont val="Arial"/>
        <family val="2"/>
        <charset val="161"/>
      </rPr>
      <t xml:space="preserve"> 2014: </t>
    </r>
    <r>
      <rPr>
        <sz val="10"/>
        <rFont val="Arial"/>
        <family val="2"/>
        <charset val="161"/>
      </rPr>
      <t xml:space="preserve">Π/Υ=5.500, Δ=Ε=Π= 0,00 </t>
    </r>
    <r>
      <rPr>
        <b/>
        <sz val="10"/>
        <rFont val="Arial"/>
        <family val="2"/>
        <charset val="161"/>
      </rPr>
      <t xml:space="preserve">    ////   ΜΑΛΛΟΝ ΠΡΟΣ ΔΙΑΓΡΑΦΗ</t>
    </r>
  </si>
  <si>
    <r>
      <t xml:space="preserve">2011,2012,2013,2014:    </t>
    </r>
    <r>
      <rPr>
        <sz val="10"/>
        <rFont val="Arial"/>
        <family val="2"/>
        <charset val="161"/>
      </rPr>
      <t xml:space="preserve"> Π/Υ=6.960, Δ=Ε=Π=0,00</t>
    </r>
  </si>
  <si>
    <r>
      <t xml:space="preserve">29.07.2011: </t>
    </r>
    <r>
      <rPr>
        <sz val="9"/>
        <rFont val="Arial"/>
        <family val="2"/>
        <charset val="161"/>
      </rPr>
      <t>13.576,27 (7ος λογ)</t>
    </r>
  </si>
  <si>
    <t xml:space="preserve">27-03-2015 (222/2015 Απ Δημ Συμ ΕΝΤΑΞΗ ΣΤΟ ΤΕΧ ΠΡΟΓ)   </t>
  </si>
  <si>
    <t>30.7412.0023</t>
  </si>
  <si>
    <t>33.016,49 (46,45%)</t>
  </si>
  <si>
    <t>27-03-2015 (222/2015 Απ Δημ Συμ ΕΝΤΑΞΗ ΣΤΟ ΤΕΧ ΠΡΟΓ) / 30-11-2015 (868/2015 Απ Δημ Συμ Εγκριση μελετης εργου) / 15-12-2015 (1146/2015 Απ Οικ Επ Εγκριση δαπανη και διαθ πιστωσης) /  ΠΡΟΣ ΕΝΤΑΞΗ ΣΤΟ ΤΕΧ ΠΡ 2016</t>
  </si>
  <si>
    <t>27-03-2015 (222/2015 Απ Δημ Συμ ΕΝΤΑΞΗ ΣΤΟ ΤΕΧ ΠΡΟΓ) / ΠΕΡΑΙΩΜΕΝΟ ΕΡΓΟ ΜΕ ΟΙΚΟΝΟΜΙΚΟ ΑΝΤΙΚΕΙΜΕΝΟ/ ΠΡΟΣ ΕΝΤΑΞΗ ΣΤΟ ΤΕΧ ΠΡΟΓ 2016</t>
  </si>
  <si>
    <t>Mελέτη ανέγερσης νέου Δημαρχείου</t>
  </si>
  <si>
    <t>Ανέγερση Δημαρχείου</t>
  </si>
  <si>
    <t>Κατασκευή  Κολυμβητηρίου</t>
  </si>
  <si>
    <t>Ανακατασκευή υφιστάμενου κολυμβητηρίου σε πολυχώρο πολιτισμού - τουρισμού - συνεδριακού κέντρου</t>
  </si>
  <si>
    <t>30.7411.0007</t>
  </si>
  <si>
    <t>ΣΑΤΑ - ΤΑΚΤΙΚΑ</t>
  </si>
  <si>
    <t>30.7311.0009</t>
  </si>
  <si>
    <t>30.7311.0010</t>
  </si>
  <si>
    <t>30.7311.0011</t>
  </si>
  <si>
    <t>10-08-2015 (522/2015 Απ Δημ Συμ ένταξη στο Τ.Π. 2015 )/ ΠΡΟΣ ΕΝΤΑΞΗ ΣΤΟ ΤΕΧ ΠΡΟΓ 2016</t>
  </si>
  <si>
    <t>30.7326.0018</t>
  </si>
  <si>
    <t>30.7331.0024</t>
  </si>
  <si>
    <t>30.7331.0027</t>
  </si>
  <si>
    <t>30.7331.0028</t>
  </si>
  <si>
    <t>30.7331.0029</t>
  </si>
  <si>
    <t>30.7411.0009</t>
  </si>
  <si>
    <t>30.7411.0010</t>
  </si>
  <si>
    <t>30.7412.0031</t>
  </si>
  <si>
    <t>45.7326.0008</t>
  </si>
  <si>
    <r>
      <rPr>
        <b/>
        <u/>
        <sz val="10"/>
        <rFont val="Arial"/>
        <family val="2"/>
        <charset val="161"/>
      </rPr>
      <t>04-03-2016</t>
    </r>
    <r>
      <rPr>
        <sz val="10"/>
        <rFont val="Arial"/>
        <family val="2"/>
        <charset val="161"/>
      </rPr>
      <t xml:space="preserve"> (99/2016 Απ Δημ Συμ Εγκριση τευχων δημοπρατησης) </t>
    </r>
  </si>
  <si>
    <t>(24/12/2015 + 6 μήνες = 24/6/16) + 90 ΗΜΕΡΕς με 283/16 ΑΔΣ</t>
  </si>
  <si>
    <t>(11/12/15 - 11/4/16)</t>
  </si>
  <si>
    <t>30.7412.0033</t>
  </si>
  <si>
    <t>35.7326.0004</t>
  </si>
  <si>
    <t>Συμπραξη " Ναμα - Τουρβαλη-Παπαδοπουλος- Κρικλανης- Βαζιμας- Στρατακος-Μανδυλας- Μουντζουρης</t>
  </si>
  <si>
    <t>Αγια Παρασκευη</t>
  </si>
  <si>
    <t>ΑΓΙΑΣΣΟΣ</t>
  </si>
  <si>
    <t>ΓΕΡΑ</t>
  </si>
  <si>
    <t>ΕΡΕΣΣΟΣ - ΑΝΤΙΣΣΑ</t>
  </si>
  <si>
    <t>ΜΑΝΤΑΜΑΔΟΣ</t>
  </si>
  <si>
    <t>ΛΕΣΒΟΣ</t>
  </si>
  <si>
    <t>Αντικασταση αγωγου μεταφορας αρδευτικου Ιππειου</t>
  </si>
  <si>
    <t>25.7312.0020</t>
  </si>
  <si>
    <t>Εργοτεχνικη Λεσβου Ο.Ε.</t>
  </si>
  <si>
    <t>Τεχνη Α.Ε.</t>
  </si>
  <si>
    <t>ΔΕΥΑΛ</t>
  </si>
  <si>
    <t>προμήθεια</t>
  </si>
  <si>
    <t>ΠΑΡΑΤΗΡΗΣΕΙΣ ΓΙΑ ΑΥΞΗΣΗ ΦΠΑ</t>
  </si>
  <si>
    <t>ΝΑ ΓΙΝΕΙ Η ΜΕΛΕΤΗ ΜΕ 17%</t>
  </si>
  <si>
    <t>ΔΕΝ ΥΠΑΡΧΕΙ ΠΡΟΒΛΗΜΑ</t>
  </si>
  <si>
    <t>ΜΑΛΛΟΝ ΔΕΝ ΥΠΑΡΧΕΙ ΠΡΟΒΛΗΜΑ</t>
  </si>
  <si>
    <t>ΙΣΩΣ ΔΕΝ ΥΠΑΡΞΕΙ ΠΡΟΒΛΗΜΑ</t>
  </si>
  <si>
    <t>ΕΠΙΚΕΙΤΑΙ ΤΡΟΠ/ΣΗ ΤΕΧ ΠΡΟΓ ΓΙΑ ΑΥΞΗΣΗ Της ΔΑΠΑΝΗΣ</t>
  </si>
  <si>
    <r>
      <rPr>
        <b/>
        <u/>
        <sz val="9"/>
        <rFont val="Arial"/>
        <family val="2"/>
        <charset val="161"/>
      </rPr>
      <t>27-03-2015</t>
    </r>
    <r>
      <rPr>
        <sz val="9"/>
        <rFont val="Arial"/>
        <family val="2"/>
        <charset val="161"/>
      </rPr>
      <t xml:space="preserve"> (222/2015 Απ Δημ Συμ ΕΝΤΑΞΗ ΣΤΟ ΤΕΧ ΠΡΟΓ) /</t>
    </r>
    <r>
      <rPr>
        <b/>
        <u/>
        <sz val="9"/>
        <rFont val="Arial"/>
        <family val="2"/>
        <charset val="161"/>
      </rPr>
      <t>15-12-2015</t>
    </r>
    <r>
      <rPr>
        <sz val="9"/>
        <rFont val="Arial"/>
        <family val="2"/>
        <charset val="161"/>
      </rPr>
      <t xml:space="preserve"> (1146/2015 Απ Οικ Επ Εγκριση τεχν περιγραφη - απ αναθεση ) /</t>
    </r>
  </si>
  <si>
    <t>???????????????????????????????</t>
  </si>
  <si>
    <t>ΠΕΡΡΟΣ ΜΙΧΑΛΗΣ</t>
  </si>
  <si>
    <t xml:space="preserve">προς επικαιροποίηση μελέτης, ΥΠΆΡΧΕΙ ΕΠΙΚΙΝΔΥΝΌΤΗΤΑ </t>
  </si>
  <si>
    <t>ΠΡΕΠΕΙ ΝΑ ΓΙΝΕΙ ΜΕΛΕΤΗ ΓΙΑ ΕΡΓΟ ΜΕ ΔΙΑΓΩΝΙΣΜΟ ΚΑΙ ΦΠΑ 16%   ////   ΣΤΗ ΣΥΝΕΧΕΙΑ ΘΑ ΑΠΑΙΤΗΘΕΙ ΤΡΟΠΟΠΟΙΗΣΗ ΤΕΧ ΠΡΟΓ/ΤΟΣ</t>
  </si>
  <si>
    <r>
      <rPr>
        <b/>
        <u/>
        <sz val="9"/>
        <rFont val="Arial"/>
        <family val="2"/>
        <charset val="161"/>
      </rPr>
      <t>27-03-2015</t>
    </r>
    <r>
      <rPr>
        <sz val="9"/>
        <rFont val="Arial"/>
        <family val="2"/>
        <charset val="161"/>
      </rPr>
      <t xml:space="preserve"> (222/2015 Απ Δημ Συμ ΕΝΤΑΞΗ ΣΤΟ ΤΕΧ ΠΡΟΓ) /</t>
    </r>
  </si>
  <si>
    <t>ΜΑΛΛΟΝ ΥΠΑΡΧΕΙ ΠΡΟΒΛΗΜΑ ΛΟΓΩ ΚΑΤΑΤΜΗΣΗΣ???????</t>
  </si>
  <si>
    <t>Η ΠΡΟΕΚΤΙΜΩΜΕΝΗ ΑΜΟΙΒΗ ΝΑ ΓΙΝΕΙ ΜΕ 17%</t>
  </si>
  <si>
    <t>ΑΔΥΝΑΜΙΑ ΥΛΟΠΟΙΗΣΗΣ ΛΟΓΩ ΑΠΑΙΤΗΣΗΣ ΑΔΕΙΟΔΟΤΗΣΕΩΝ</t>
  </si>
  <si>
    <r>
      <rPr>
        <b/>
        <u/>
        <sz val="9"/>
        <rFont val="Arial"/>
        <family val="2"/>
      </rPr>
      <t>27-01-2016</t>
    </r>
    <r>
      <rPr>
        <sz val="9"/>
        <rFont val="Arial"/>
        <family val="2"/>
      </rPr>
      <t xml:space="preserve"> (08/2016 Απ Δημ Συμ Εγκριση 3/2016 Απ Ε.Ε. για την ενταξη στο Τεχν Προγραμμα) /</t>
    </r>
    <r>
      <rPr>
        <b/>
        <u/>
        <sz val="9"/>
        <rFont val="Arial"/>
        <family val="2"/>
      </rPr>
      <t>21-03-2016</t>
    </r>
    <r>
      <rPr>
        <sz val="9"/>
        <rFont val="Arial"/>
        <family val="2"/>
      </rPr>
      <t xml:space="preserve"> (</t>
    </r>
    <r>
      <rPr>
        <b/>
        <sz val="9"/>
        <rFont val="Arial"/>
        <family val="2"/>
      </rPr>
      <t>134/2016</t>
    </r>
    <r>
      <rPr>
        <sz val="9"/>
        <rFont val="Arial"/>
        <family val="2"/>
      </rPr>
      <t xml:space="preserve"> Εγκριση 175/2016 Απ Οικ Επ περι 17ης Α/Α Π/Υ) - (</t>
    </r>
    <r>
      <rPr>
        <b/>
        <sz val="9"/>
        <rFont val="Arial"/>
        <family val="2"/>
      </rPr>
      <t xml:space="preserve">188/2016 </t>
    </r>
    <r>
      <rPr>
        <sz val="9"/>
        <rFont val="Arial"/>
        <family val="2"/>
      </rPr>
      <t xml:space="preserve">Απ δημ Συμ Εγκριση 2/2016 μελετης και καθορισμος τροπου αναθεσης ) / </t>
    </r>
    <r>
      <rPr>
        <b/>
        <u/>
        <sz val="9"/>
        <rFont val="Arial"/>
        <family val="2"/>
      </rPr>
      <t>12-04-2016</t>
    </r>
    <r>
      <rPr>
        <sz val="9"/>
        <rFont val="Arial"/>
        <family val="2"/>
      </rPr>
      <t xml:space="preserve"> (275/2016 Απ Οικ Επ Εγκριση τευχων δημοπρατησης και διαλυρηξης δημοπρασιας του εργου ) /</t>
    </r>
    <r>
      <rPr>
        <b/>
        <u/>
        <sz val="9"/>
        <rFont val="Arial"/>
        <family val="2"/>
      </rPr>
      <t>04-05-2016</t>
    </r>
    <r>
      <rPr>
        <sz val="9"/>
        <rFont val="Arial"/>
        <family val="2"/>
      </rPr>
      <t xml:space="preserve"> (291/2016 Απ Οικ ΕΠ  Εγκριση δαπανης και διαθεση πιστωση 43000,00 ) ///   </t>
    </r>
  </si>
  <si>
    <t>?????????????????</t>
  </si>
  <si>
    <t>??????????????????????</t>
  </si>
  <si>
    <t>ΝΑ ΓΙΝΕΙ Η ΠΡΟΕΚΤΙΜΩΜΕΝΗ ΑΜΟΙΒΗ ΜΕ 23%</t>
  </si>
  <si>
    <t>??????????????????</t>
  </si>
  <si>
    <t>Δ.ΜΑΚΡΗ</t>
  </si>
  <si>
    <t>ΑΠΑΙΤΟΥΜΕΝΕΣ ΕΝΕΡΓΕΙΕΣ 2016 ΛΟΓΩ ΑΥΞΗΣΗΣ ΦΠΑ</t>
  </si>
  <si>
    <r>
      <rPr>
        <b/>
        <u/>
        <sz val="9"/>
        <rFont val="Arial"/>
        <family val="2"/>
      </rPr>
      <t>13/4/2016</t>
    </r>
    <r>
      <rPr>
        <sz val="9"/>
        <rFont val="Arial"/>
        <family val="2"/>
      </rPr>
      <t xml:space="preserve"> (230/2016 Απ Δημ Συμ Εγκριση για ενταξη στο τεχν προγραμμα 2016) /   </t>
    </r>
    <r>
      <rPr>
        <b/>
        <u/>
        <sz val="9"/>
        <rFont val="Arial"/>
        <family val="2"/>
        <charset val="161"/>
      </rPr>
      <t>13-04-2016:</t>
    </r>
    <r>
      <rPr>
        <sz val="9"/>
        <rFont val="Arial"/>
        <family val="2"/>
      </rPr>
      <t xml:space="preserve"> (269/16 ΑΔΣ: έγκριση μελέτης και τρόπου εκτέλεσης) /  </t>
    </r>
    <r>
      <rPr>
        <b/>
        <u/>
        <sz val="9"/>
        <rFont val="Arial"/>
        <family val="2"/>
      </rPr>
      <t>26-04-2016</t>
    </r>
    <r>
      <rPr>
        <sz val="9"/>
        <rFont val="Arial"/>
        <family val="2"/>
      </rPr>
      <t xml:space="preserve"> (269/2016 Απ Δημ Συμ Εγκριση μελετης και τροπος εκτελεσης με απ αναθεση )</t>
    </r>
  </si>
  <si>
    <r>
      <rPr>
        <b/>
        <u/>
        <sz val="9"/>
        <rFont val="Arial"/>
        <family val="2"/>
        <charset val="161"/>
      </rPr>
      <t>269/16 ΑΔΣ: έγκριση μελέτης:</t>
    </r>
    <r>
      <rPr>
        <sz val="9"/>
        <rFont val="Arial"/>
        <family val="2"/>
        <charset val="161"/>
      </rPr>
      <t xml:space="preserve">                         π/υ27.586,20 ευρώ και Φ.Π.Α. (16%) 4.413,79 ευρώ.///   </t>
    </r>
    <r>
      <rPr>
        <sz val="9"/>
        <color indexed="10"/>
        <rFont val="Arial"/>
        <family val="2"/>
        <charset val="161"/>
      </rPr>
      <t>ΑΠΑΙΤΕΙΤΑΙ ΑΠΟΦΑΣΗ  ΔΣ  ΑΝΑΣΥΝΤΑΞΗΣ ΜΕΛΕΤΗΣ</t>
    </r>
  </si>
  <si>
    <r>
      <rPr>
        <b/>
        <u/>
        <sz val="9"/>
        <rFont val="Arial"/>
        <family val="2"/>
      </rPr>
      <t>21-03-2016</t>
    </r>
    <r>
      <rPr>
        <sz val="9"/>
        <rFont val="Arial"/>
        <family val="2"/>
        <charset val="161"/>
      </rPr>
      <t xml:space="preserve"> (190/2016 Απ Δημ Συμ Εγκριση εμταξης στο τεχν προγραμμα 2016 ποσου 20000,00)</t>
    </r>
  </si>
  <si>
    <r>
      <rPr>
        <b/>
        <u/>
        <sz val="9"/>
        <rFont val="Arial"/>
        <family val="2"/>
      </rPr>
      <t>13-04-2016</t>
    </r>
    <r>
      <rPr>
        <sz val="9"/>
        <rFont val="Arial"/>
        <family val="2"/>
      </rPr>
      <t xml:space="preserve"> (236/2016 Απ Δημ Συμ Εγκριση ενταξης στο τεχν προγραμμα 2016) /</t>
    </r>
  </si>
  <si>
    <r>
      <rPr>
        <b/>
        <u/>
        <sz val="9"/>
        <rFont val="Arial"/>
        <family val="2"/>
      </rPr>
      <t>27-01-2016</t>
    </r>
    <r>
      <rPr>
        <sz val="9"/>
        <rFont val="Arial"/>
        <family val="2"/>
      </rPr>
      <t xml:space="preserve"> (07/2016 Απ Δημ Συμ Εγκριση της 2/2016 Απ Εκτ Επιτ με την ενταξη στο τεχνικο προγρμμα) /  </t>
    </r>
    <r>
      <rPr>
        <b/>
        <u/>
        <sz val="9"/>
        <rFont val="Arial"/>
        <family val="2"/>
      </rPr>
      <t>16-05-2016</t>
    </r>
    <r>
      <rPr>
        <sz val="9"/>
        <rFont val="Arial"/>
        <family val="2"/>
      </rPr>
      <t xml:space="preserve"> (296/2016 Απ Δημ Συμ Εγριση μελετης και τροπου εγτελεσης του εργου )</t>
    </r>
  </si>
  <si>
    <r>
      <rPr>
        <b/>
        <u/>
        <sz val="9"/>
        <rFont val="Arial"/>
        <family val="2"/>
        <charset val="161"/>
      </rPr>
      <t xml:space="preserve">296/16 ΑΔΣ: έγκριση μελέτης:                   </t>
    </r>
    <r>
      <rPr>
        <sz val="9"/>
        <rFont val="Arial"/>
        <family val="2"/>
        <charset val="161"/>
      </rPr>
      <t xml:space="preserve"> π/υ : 36.206,90 ευρώ και Φ.Π.Α. (16%) 5.793,10 ευρώ.///   </t>
    </r>
    <r>
      <rPr>
        <sz val="9"/>
        <color indexed="10"/>
        <rFont val="Arial"/>
        <family val="2"/>
        <charset val="161"/>
      </rPr>
      <t>ΑΠΑΙΤΕΙΤΑΙ ΑΠΟΦΑΣΗ ΔΣ  ΑΝΑΣΥΝΤΑΞΗΣ ΜΕΛΕΤΗΣ</t>
    </r>
  </si>
  <si>
    <r>
      <rPr>
        <b/>
        <u/>
        <sz val="9"/>
        <rFont val="Arial"/>
        <family val="2"/>
      </rPr>
      <t>27-01-2016</t>
    </r>
    <r>
      <rPr>
        <sz val="9"/>
        <rFont val="Arial"/>
        <family val="2"/>
      </rPr>
      <t xml:space="preserve"> (07/2016 Απ Δημ Συμ Εγκριση της 2/2016 Απ Εκτ Επιτ με την ενταξη στο τεχνικο προγρμμα) / </t>
    </r>
  </si>
  <si>
    <r>
      <rPr>
        <b/>
        <u/>
        <sz val="9"/>
        <rFont val="Arial"/>
        <family val="2"/>
      </rPr>
      <t xml:space="preserve">21-03-2016 </t>
    </r>
    <r>
      <rPr>
        <sz val="9"/>
        <rFont val="Arial"/>
        <family val="2"/>
        <charset val="161"/>
      </rPr>
      <t xml:space="preserve">(190/2016 Απ Δημ Συμ Εγκριση εμταξης στο τεχν προγραμμα 2016 ποσου 60000,00)/ </t>
    </r>
    <r>
      <rPr>
        <b/>
        <u/>
        <sz val="9"/>
        <rFont val="Arial"/>
        <family val="2"/>
      </rPr>
      <t xml:space="preserve">13-04-2016 </t>
    </r>
    <r>
      <rPr>
        <sz val="9"/>
        <rFont val="Arial"/>
        <family val="2"/>
        <charset val="161"/>
      </rPr>
      <t xml:space="preserve">(247/2016 Απ Δημ Συμ Εγκιση καθορισμου αναθεση μελετων)//  </t>
    </r>
    <r>
      <rPr>
        <b/>
        <u/>
        <sz val="9"/>
        <rFont val="Arial"/>
        <family val="2"/>
        <charset val="161"/>
      </rPr>
      <t xml:space="preserve">04.05.16: </t>
    </r>
    <r>
      <rPr>
        <sz val="9"/>
        <rFont val="Arial"/>
        <family val="2"/>
        <charset val="161"/>
      </rPr>
      <t>299/16  ΑΟΕ: 28η Α/Α Π/Υ</t>
    </r>
  </si>
  <si>
    <r>
      <t xml:space="preserve">28η α/α π/υ: </t>
    </r>
    <r>
      <rPr>
        <sz val="9"/>
        <rFont val="Arial"/>
        <family val="2"/>
        <charset val="161"/>
      </rPr>
      <t>εγγραφή στον Π/Υ</t>
    </r>
  </si>
  <si>
    <r>
      <t xml:space="preserve">299/04.05.16 ΑΟΕ: ΣΤΟΝ ΤΙΤΛΟ : ΚΑΙ ΚΑΤΩ ΤΡΙΤΟΥΣ ///247/16 ΑΔΣ : Π/Υ ΜΕ ΦΠΑ 16% =  52.360,265 ////                                                            </t>
    </r>
    <r>
      <rPr>
        <sz val="9"/>
        <color indexed="10"/>
        <rFont val="Arial"/>
        <family val="2"/>
        <charset val="161"/>
      </rPr>
      <t>1. ΑΠΑΙΤΕΙΤΑΙ ΑΛΛΑΓΗ ΤΙΤΛΟΥ   ΣΤΟ Τ.Π ΜΕ ΤΡΟΠ/ΣΗ ΤΕΧ ΠΡΟΓ.                                                    2.   ΑΠΑΙΤΕΙΤΑΙ ΝΕΑ ΑΔΣ ΓΙΑ ΑΝΑΘΕΣΗ ΜΕ ΣΩΣΤΟ ΦΠΑ ΚΑΙ ΤΙΤΛΟ                                             3. ΔΕΝ ΑΠΑΙΤΕΙΤΑΙ Α/Α Π/Υ</t>
    </r>
  </si>
  <si>
    <r>
      <rPr>
        <b/>
        <u/>
        <sz val="9"/>
        <rFont val="Arial"/>
        <family val="2"/>
      </rPr>
      <t>21-03-2016</t>
    </r>
    <r>
      <rPr>
        <sz val="9"/>
        <rFont val="Arial"/>
        <family val="2"/>
        <charset val="161"/>
      </rPr>
      <t xml:space="preserve"> (153/2016 Απ Δημ Συμ Ενταξη στο τεχνικο Προγραμμα 2016)   /</t>
    </r>
    <r>
      <rPr>
        <b/>
        <u/>
        <sz val="9"/>
        <rFont val="Arial"/>
        <family val="2"/>
        <charset val="161"/>
      </rPr>
      <t xml:space="preserve"> 04.05.16</t>
    </r>
    <r>
      <rPr>
        <sz val="9"/>
        <rFont val="Arial"/>
        <family val="2"/>
        <charset val="161"/>
      </rPr>
      <t xml:space="preserve">: 299/16  ΑΟΕ: 28η Α/Α Π/Υ  / </t>
    </r>
    <r>
      <rPr>
        <b/>
        <u/>
        <sz val="9"/>
        <rFont val="Arial"/>
        <family val="2"/>
      </rPr>
      <t>16-05-2016</t>
    </r>
    <r>
      <rPr>
        <sz val="9"/>
        <rFont val="Arial"/>
        <family val="2"/>
        <charset val="161"/>
      </rPr>
      <t xml:space="preserve"> (309/2016 Απ Δημ Συμ Εγριση 28 τροποποιηση π/υ εγγραφη νεου ΚΑ )</t>
    </r>
  </si>
  <si>
    <r>
      <rPr>
        <b/>
        <u/>
        <sz val="9"/>
        <rFont val="Arial"/>
        <family val="2"/>
      </rPr>
      <t>13-04-2016</t>
    </r>
    <r>
      <rPr>
        <sz val="9"/>
        <rFont val="Arial"/>
        <family val="2"/>
        <charset val="161"/>
      </rPr>
      <t xml:space="preserve"> (231/2016 Απ Δημ Συμ Εγκριση τροποιποιησης της συν δαπανης) / </t>
    </r>
  </si>
  <si>
    <r>
      <rPr>
        <b/>
        <u/>
        <sz val="9"/>
        <rFont val="Arial"/>
        <family val="2"/>
      </rPr>
      <t>27-01-2016</t>
    </r>
    <r>
      <rPr>
        <sz val="9"/>
        <rFont val="Arial"/>
        <family val="2"/>
        <charset val="161"/>
      </rPr>
      <t xml:space="preserve"> (07/2016 Απ Δημ Συμ Εγκριση της 2/2016 Απ Εκτ Επιτ με την ενταξη στο τεχνικο προγρμμα / </t>
    </r>
  </si>
  <si>
    <r>
      <t xml:space="preserve">183/21.03. 16 ΑΔΣ: </t>
    </r>
    <r>
      <rPr>
        <sz val="9"/>
        <rFont val="Arial"/>
        <family val="2"/>
        <charset val="161"/>
      </rPr>
      <t xml:space="preserve"> Π/Υ = 74.354,00 ευρώ με ΦΠΑ///                                         </t>
    </r>
    <r>
      <rPr>
        <sz val="9"/>
        <color indexed="10"/>
        <rFont val="Arial"/>
        <family val="2"/>
        <charset val="161"/>
      </rPr>
      <t xml:space="preserve">1.  ΝΑ ΑΝΑΣΥΝΤΑΧΤΕΙ Η ΜΕΛΕΤΗ ΜΕ 17%                       </t>
    </r>
    <r>
      <rPr>
        <sz val="9"/>
        <rFont val="Arial"/>
        <family val="2"/>
        <charset val="161"/>
      </rPr>
      <t xml:space="preserve">                                               </t>
    </r>
    <r>
      <rPr>
        <sz val="9"/>
        <color indexed="10"/>
        <rFont val="Arial"/>
        <family val="2"/>
        <charset val="161"/>
      </rPr>
      <t xml:space="preserve"> 2.</t>
    </r>
    <r>
      <rPr>
        <sz val="9"/>
        <rFont val="Arial"/>
        <family val="2"/>
        <charset val="161"/>
      </rPr>
      <t xml:space="preserve"> </t>
    </r>
    <r>
      <rPr>
        <sz val="9"/>
        <color indexed="10"/>
        <rFont val="Arial"/>
        <family val="2"/>
        <charset val="161"/>
      </rPr>
      <t>ΙΣΩΣ ΑΠΑΙΤΗΘΕΙ ΝΕΑ ΑΔΣ ΓΙΑ ΤΗΝ ΕΓΚΡΙΣΗ ΜΕΛΕΤΗΣ</t>
    </r>
  </si>
  <si>
    <r>
      <rPr>
        <b/>
        <u/>
        <sz val="9"/>
        <rFont val="Arial"/>
        <family val="2"/>
      </rPr>
      <t>21-03-2016</t>
    </r>
    <r>
      <rPr>
        <sz val="9"/>
        <rFont val="Arial"/>
        <family val="2"/>
        <charset val="161"/>
      </rPr>
      <t xml:space="preserve"> (190/2016 Απ Δημ Συμ Εγκριση εμταξης στο τεχν προγραμμα 2016 ποσου 50000,00)//  </t>
    </r>
    <r>
      <rPr>
        <b/>
        <u/>
        <sz val="9"/>
        <rFont val="Arial"/>
        <family val="2"/>
        <charset val="161"/>
      </rPr>
      <t>04.05.16:</t>
    </r>
    <r>
      <rPr>
        <sz val="9"/>
        <rFont val="Arial"/>
        <family val="2"/>
        <charset val="161"/>
      </rPr>
      <t xml:space="preserve"> 299/16  ΑΟΕ: 28η Α/Α Π/Υ</t>
    </r>
  </si>
  <si>
    <r>
      <rPr>
        <b/>
        <u/>
        <sz val="9"/>
        <rFont val="Arial"/>
        <family val="2"/>
      </rPr>
      <t>27-03-2015</t>
    </r>
    <r>
      <rPr>
        <sz val="9"/>
        <rFont val="Arial"/>
        <family val="2"/>
        <charset val="161"/>
      </rPr>
      <t xml:space="preserve"> (222/2015 Απ Δημ Συμ Εγκριση Ενταξης στο Τεχν Προγ) /</t>
    </r>
  </si>
  <si>
    <r>
      <t xml:space="preserve">ΑΔΣ 245/13.04.2016: Π/Υ= 11.719,94 € με ΦΠΑ                                                  </t>
    </r>
    <r>
      <rPr>
        <b/>
        <sz val="9"/>
        <color indexed="10"/>
        <rFont val="Arial"/>
        <family val="2"/>
        <charset val="161"/>
      </rPr>
      <t xml:space="preserve"> 1.  ΝΑ ΑΝΑΣΥΝΤΑΧΤΕΙ Η ΜΕΛΕΤΗ ΜΕ 17%         </t>
    </r>
    <r>
      <rPr>
        <b/>
        <sz val="9"/>
        <rFont val="Arial"/>
        <family val="2"/>
        <charset val="161"/>
      </rPr>
      <t xml:space="preserve">                                                                </t>
    </r>
    <r>
      <rPr>
        <b/>
        <sz val="9"/>
        <color indexed="10"/>
        <rFont val="Arial"/>
        <family val="2"/>
        <charset val="161"/>
      </rPr>
      <t xml:space="preserve">   2. ΙΣΩΣ ΑΠΑΙΤΗΘΕΙ ΝΕΑ ΑΔΣ ΓΙΑ ΤΗΝ ΕΓΚΡΙΣΗ ΜΕΛΕΤΗΣ</t>
    </r>
  </si>
  <si>
    <r>
      <rPr>
        <b/>
        <u/>
        <sz val="9"/>
        <rFont val="Arial"/>
        <family val="2"/>
      </rPr>
      <t>22-04-2015</t>
    </r>
    <r>
      <rPr>
        <sz val="9"/>
        <rFont val="Arial"/>
        <family val="2"/>
        <charset val="161"/>
      </rPr>
      <t xml:space="preserve"> (298/2015 Απ Δημ Συμ εγκριση της 27/2015 Αποφασης Εκτ. Επ. με την ενταξη και την απευθειας αναθεση) / ΑΔΥΝΑΜΙΑ ΥΛΟΠΟΙΗΣΗΣ ΛΟΓΩ ΑΠΑΙΤΗΣΗΣ ΑΔΕΙΟΔΟΤΗΣΕΩΝ</t>
    </r>
  </si>
  <si>
    <r>
      <rPr>
        <b/>
        <u/>
        <sz val="9"/>
        <rFont val="Arial"/>
        <family val="2"/>
      </rPr>
      <t>13-04-2016</t>
    </r>
    <r>
      <rPr>
        <sz val="9"/>
        <rFont val="Arial"/>
        <family val="2"/>
      </rPr>
      <t xml:space="preserve"> (231/2016 Απ Δημ Συμ Εγκριση ενταξης στο τεχν προγραμμα 2016) /</t>
    </r>
  </si>
  <si>
    <r>
      <rPr>
        <b/>
        <u/>
        <sz val="9"/>
        <rFont val="Arial"/>
        <family val="2"/>
      </rPr>
      <t>18-03-2016</t>
    </r>
    <r>
      <rPr>
        <sz val="9"/>
        <rFont val="Arial"/>
        <family val="2"/>
        <charset val="161"/>
      </rPr>
      <t xml:space="preserve"> (177/2016 Απ Οικ Επ Εγκριση διαθεσης πιστωσης 10000,00)</t>
    </r>
  </si>
  <si>
    <r>
      <rPr>
        <b/>
        <u/>
        <sz val="9"/>
        <rFont val="Arial"/>
        <family val="2"/>
      </rPr>
      <t>07-03-2016</t>
    </r>
    <r>
      <rPr>
        <sz val="9"/>
        <rFont val="Arial"/>
        <family val="2"/>
        <charset val="161"/>
      </rPr>
      <t xml:space="preserve"> (143/2016 Απ Οικ Επ Εγκριση διαθεσης πιστωσης ποσου 10000,00) / </t>
    </r>
    <r>
      <rPr>
        <b/>
        <u/>
        <sz val="9"/>
        <rFont val="Arial"/>
        <family val="2"/>
        <charset val="161"/>
      </rPr>
      <t>21.03.2016 (138/16 ΑΔΣ:</t>
    </r>
    <r>
      <rPr>
        <sz val="9"/>
        <rFont val="Arial"/>
        <family val="2"/>
        <charset val="161"/>
      </rPr>
      <t xml:space="preserve"> έγκριση μελέτης και τρόπου εκτέλεσης)</t>
    </r>
  </si>
  <si>
    <r>
      <rPr>
        <b/>
        <u/>
        <sz val="9"/>
        <rFont val="Arial"/>
        <family val="2"/>
      </rPr>
      <t>21-03-2016</t>
    </r>
    <r>
      <rPr>
        <sz val="9"/>
        <rFont val="Arial"/>
        <family val="2"/>
        <charset val="161"/>
      </rPr>
      <t xml:space="preserve"> (190/2016 Απ Δημ Συμ Εγκριση ενταξης στο τεχν προγραμμα 2016 ποσου 15540,55)</t>
    </r>
  </si>
  <si>
    <r>
      <t xml:space="preserve">ΑΔΣ: </t>
    </r>
    <r>
      <rPr>
        <b/>
        <u/>
        <sz val="9"/>
        <rFont val="Arial"/>
        <family val="2"/>
        <charset val="161"/>
      </rPr>
      <t>21.03.2016:</t>
    </r>
    <r>
      <rPr>
        <sz val="9"/>
        <rFont val="Arial"/>
        <family val="2"/>
        <charset val="161"/>
      </rPr>
      <t xml:space="preserve">184/16: Π/Υ =  44.984 ΜΕ ΦΠΑ                                              </t>
    </r>
    <r>
      <rPr>
        <sz val="9"/>
        <color indexed="10"/>
        <rFont val="Arial"/>
        <family val="2"/>
        <charset val="161"/>
      </rPr>
      <t>1.  ΝΑ ΑΝΑΣΥΝΤΑΧΤΕΙ Η ΜΕΛΕΤΗ ΜΕ 17%                                                                            2. ΙΣΩΣ ΑΠΑΙΤΗΘΕΙ ΝΕΑ ΑΔΣ ΓΙΑ ΤΗΝ ΕΓΚΡΙΣΗ ΜΕΛΕΤΗΣ</t>
    </r>
  </si>
  <si>
    <r>
      <rPr>
        <b/>
        <u/>
        <sz val="9"/>
        <rFont val="Arial"/>
        <family val="2"/>
      </rPr>
      <t xml:space="preserve">21-03-2016 </t>
    </r>
    <r>
      <rPr>
        <sz val="9"/>
        <rFont val="Arial"/>
        <family val="2"/>
        <charset val="161"/>
      </rPr>
      <t>(152/2016 Απ Δημ Συμ Εγκριση εμταξης στο τεχν προγραμμα 2016 ποσου 486,43)</t>
    </r>
  </si>
  <si>
    <r>
      <rPr>
        <b/>
        <u/>
        <sz val="9"/>
        <rFont val="Arial"/>
        <family val="2"/>
      </rPr>
      <t>22-04-2015</t>
    </r>
    <r>
      <rPr>
        <u/>
        <sz val="9"/>
        <rFont val="Arial"/>
        <family val="2"/>
      </rPr>
      <t xml:space="preserve"> </t>
    </r>
    <r>
      <rPr>
        <sz val="9"/>
        <rFont val="Arial"/>
        <family val="2"/>
        <charset val="161"/>
      </rPr>
      <t xml:space="preserve">(298/2015 Απ Δημ Συμ εγκριση της 27/2015 Αποφασης Εκτ. Επ. με την ενταξη και την απευθειας αναθεση) / </t>
    </r>
    <r>
      <rPr>
        <sz val="9"/>
        <rFont val="Arial"/>
        <family val="2"/>
      </rPr>
      <t>ΑΔΥΝΑΜΙΑ ΥΛΟΠΟΙΗΣΗΣ ΛΟΓΩ ΑΠΑΙΤΗΣΗΣ ΑΔΕΙΟΔΟΤΗΣΕΩΝ</t>
    </r>
  </si>
  <si>
    <r>
      <rPr>
        <b/>
        <u/>
        <sz val="9"/>
        <rFont val="Arial"/>
        <family val="2"/>
      </rPr>
      <t>17</t>
    </r>
    <r>
      <rPr>
        <b/>
        <u/>
        <sz val="9"/>
        <color indexed="8"/>
        <rFont val="Calibri"/>
        <family val="2"/>
        <charset val="161"/>
      </rPr>
      <t xml:space="preserve">η Αναμορφωση </t>
    </r>
    <r>
      <rPr>
        <sz val="9"/>
        <rFont val="Arial"/>
        <family val="2"/>
      </rPr>
      <t>(Ενισχυση 64998,00)</t>
    </r>
  </si>
  <si>
    <r>
      <rPr>
        <b/>
        <u/>
        <sz val="9"/>
        <rFont val="Arial"/>
        <family val="2"/>
      </rPr>
      <t xml:space="preserve">17η Αναμορφωση </t>
    </r>
    <r>
      <rPr>
        <sz val="9"/>
        <rFont val="Arial"/>
        <family val="2"/>
      </rPr>
      <t>(Ενισχυση 100000,00)</t>
    </r>
  </si>
  <si>
    <r>
      <rPr>
        <b/>
        <u/>
        <sz val="9"/>
        <rFont val="Arial"/>
        <family val="2"/>
      </rPr>
      <t>27-01-2016</t>
    </r>
    <r>
      <rPr>
        <sz val="9"/>
        <rFont val="Arial"/>
        <family val="2"/>
        <charset val="161"/>
      </rPr>
      <t xml:space="preserve"> (08/2016 Απ Δημ Συμ Εγκριση 3/2016 Απ Ε.Ε. γιατην ενταξη στο Τεχν Προγραμμα) / </t>
    </r>
    <r>
      <rPr>
        <b/>
        <u/>
        <sz val="9"/>
        <rFont val="Arial"/>
        <family val="2"/>
        <charset val="161"/>
      </rPr>
      <t xml:space="preserve"> 21-03-2016 </t>
    </r>
    <r>
      <rPr>
        <sz val="9"/>
        <rFont val="Arial"/>
        <family val="2"/>
        <charset val="161"/>
      </rPr>
      <t xml:space="preserve">(134/206 Εγκριση 175/2016 Απ Οικ Επ περι 17ης Α/Α Π/Υ) /// </t>
    </r>
    <r>
      <rPr>
        <b/>
        <u/>
        <sz val="9"/>
        <rFont val="Arial"/>
        <family val="2"/>
      </rPr>
      <t>21-03-2016</t>
    </r>
    <r>
      <rPr>
        <sz val="9"/>
        <rFont val="Arial"/>
        <family val="2"/>
        <charset val="161"/>
      </rPr>
      <t xml:space="preserve"> (186/2016 Απ Δημ Συμ Εγκριση της 5/2016 μελετης και καθορισμος αναθεσης εργου) / </t>
    </r>
    <r>
      <rPr>
        <b/>
        <u/>
        <sz val="9"/>
        <rFont val="Arial"/>
        <family val="2"/>
      </rPr>
      <t xml:space="preserve">12-04-2016 </t>
    </r>
    <r>
      <rPr>
        <sz val="9"/>
        <rFont val="Arial"/>
        <family val="2"/>
        <charset val="161"/>
      </rPr>
      <t>(276/2016 Απ Οικ Επ Εγκριση τευχων δημοπρατησης και διακυρηξης δημοπρασιας του εργου )</t>
    </r>
  </si>
  <si>
    <r>
      <rPr>
        <b/>
        <u/>
        <sz val="9"/>
        <rFont val="Arial"/>
        <family val="2"/>
      </rPr>
      <t>17</t>
    </r>
    <r>
      <rPr>
        <b/>
        <u/>
        <sz val="9"/>
        <color indexed="8"/>
        <rFont val="Calibri"/>
        <family val="2"/>
        <charset val="161"/>
      </rPr>
      <t>η Αναμορφωση</t>
    </r>
    <r>
      <rPr>
        <sz val="9"/>
        <color indexed="8"/>
        <rFont val="Calibri"/>
        <family val="2"/>
        <charset val="161"/>
      </rPr>
      <t xml:space="preserve"> </t>
    </r>
    <r>
      <rPr>
        <sz val="9"/>
        <rFont val="Arial"/>
        <family val="2"/>
      </rPr>
      <t>(Ενισχυση 32480,00)</t>
    </r>
  </si>
  <si>
    <r>
      <rPr>
        <b/>
        <u/>
        <sz val="9"/>
        <rFont val="Arial"/>
        <family val="2"/>
      </rPr>
      <t>27-01-2016</t>
    </r>
    <r>
      <rPr>
        <sz val="9"/>
        <rFont val="Arial"/>
        <family val="2"/>
        <charset val="161"/>
      </rPr>
      <t xml:space="preserve"> (</t>
    </r>
    <r>
      <rPr>
        <b/>
        <sz val="9"/>
        <rFont val="Arial"/>
        <family val="2"/>
      </rPr>
      <t>08/2016</t>
    </r>
    <r>
      <rPr>
        <sz val="9"/>
        <rFont val="Arial"/>
        <family val="2"/>
        <charset val="161"/>
      </rPr>
      <t xml:space="preserve"> Απ Δημ Συμ Εγκριση 3/2016 Απ Ε.Ε. για την ενταξη στο Τεχν Προγραμμα) / </t>
    </r>
    <r>
      <rPr>
        <b/>
        <u/>
        <sz val="9"/>
        <rFont val="Arial"/>
        <family val="2"/>
      </rPr>
      <t>21-03-2016</t>
    </r>
    <r>
      <rPr>
        <sz val="9"/>
        <rFont val="Arial"/>
        <family val="2"/>
        <charset val="161"/>
      </rPr>
      <t xml:space="preserve"> (</t>
    </r>
    <r>
      <rPr>
        <b/>
        <sz val="9"/>
        <rFont val="Arial"/>
        <family val="2"/>
      </rPr>
      <t>185/2016</t>
    </r>
    <r>
      <rPr>
        <sz val="9"/>
        <rFont val="Arial"/>
        <family val="2"/>
        <charset val="161"/>
      </rPr>
      <t xml:space="preserve"> Απ Δημ Συμ Εγκριση 158/2015 μελετης και καθορισμος τροπου αναθεσης)  /</t>
    </r>
    <r>
      <rPr>
        <b/>
        <u/>
        <sz val="9"/>
        <rFont val="Arial"/>
        <family val="2"/>
        <charset val="161"/>
      </rPr>
      <t xml:space="preserve"> 21-03-2016 </t>
    </r>
    <r>
      <rPr>
        <sz val="9"/>
        <rFont val="Arial"/>
        <family val="2"/>
        <charset val="161"/>
      </rPr>
      <t xml:space="preserve">(134 ΑΔΣ: Εγκριση 175/2016 Απ Οικ Επ περι 17ης  α/α Π/Υ  ///   </t>
    </r>
    <r>
      <rPr>
        <b/>
        <u/>
        <sz val="9"/>
        <rFont val="Arial"/>
        <family val="2"/>
        <charset val="161"/>
      </rPr>
      <t>12-04-2016</t>
    </r>
    <r>
      <rPr>
        <sz val="9"/>
        <rFont val="Arial"/>
        <family val="2"/>
        <charset val="161"/>
      </rPr>
      <t xml:space="preserve"> (274/2016 Απ Οικ Επ Εγκριση τευχων δημοπρατηςη και τη διακυρηξη δημοπρασιας του εργου ) /ΔΙΑΓΩΝΙΣΜΟΣ ΕΝΤΟΣ ΜΑΙΟΥ 2016// ΠΡΟΣ ΕΓΚΡΙΣΗ  ΑΠΟΤΕΛΕΣΜΑΤΟΣ ΑΠΟ ΟΕ</t>
    </r>
  </si>
  <si>
    <r>
      <rPr>
        <b/>
        <u/>
        <sz val="9"/>
        <rFont val="Arial"/>
        <family val="2"/>
      </rPr>
      <t xml:space="preserve">2014: </t>
    </r>
    <r>
      <rPr>
        <sz val="9"/>
        <rFont val="Arial"/>
        <family val="2"/>
        <charset val="161"/>
      </rPr>
      <t>π/υ=13.776, με α/α Π/Υ= 3.849,90, Δ=Ε=Π=2.546,10,   ΥΠΟΛ Δ,Ε,Π=1.303,80</t>
    </r>
    <r>
      <rPr>
        <b/>
        <u/>
        <sz val="9"/>
        <rFont val="Arial"/>
        <family val="2"/>
      </rPr>
      <t xml:space="preserve">   </t>
    </r>
    <r>
      <rPr>
        <sz val="9"/>
        <rFont val="Arial"/>
        <family val="2"/>
        <charset val="161"/>
      </rPr>
      <t xml:space="preserve">////     </t>
    </r>
    <r>
      <rPr>
        <b/>
        <u/>
        <sz val="9"/>
        <rFont val="Arial"/>
        <family val="2"/>
        <charset val="161"/>
      </rPr>
      <t xml:space="preserve">2015: </t>
    </r>
    <r>
      <rPr>
        <sz val="9"/>
        <rFont val="Arial"/>
        <family val="2"/>
        <charset val="161"/>
      </rPr>
      <t xml:space="preserve">Π/ΥΒ= 3.849,90, Δ=Ε=Π= 0,00  ///  </t>
    </r>
    <r>
      <rPr>
        <b/>
        <u/>
        <sz val="9"/>
        <rFont val="Arial"/>
        <family val="2"/>
      </rPr>
      <t xml:space="preserve">21-03-2016 </t>
    </r>
    <r>
      <rPr>
        <sz val="9"/>
        <rFont val="Arial"/>
        <family val="2"/>
        <charset val="161"/>
      </rPr>
      <t xml:space="preserve">(152/2016 Απ Δημ Συμ Εγκριση ενταξης στο τεχν προγραμμα 2016 ποσου 1303,80) </t>
    </r>
  </si>
  <si>
    <r>
      <rPr>
        <b/>
        <u/>
        <sz val="9"/>
        <rFont val="Arial"/>
        <family val="2"/>
      </rPr>
      <t>21-03-2016</t>
    </r>
    <r>
      <rPr>
        <sz val="9"/>
        <rFont val="Arial"/>
        <family val="2"/>
      </rPr>
      <t xml:space="preserve"> (153/2016 Απ Δημ Συμ Ενταξη στο τεχνικο Προγραμμα 2016) ///   </t>
    </r>
    <r>
      <rPr>
        <b/>
        <u/>
        <sz val="9"/>
        <rFont val="Arial"/>
        <family val="2"/>
        <charset val="161"/>
      </rPr>
      <t>04.05.16: 299/16</t>
    </r>
    <r>
      <rPr>
        <sz val="9"/>
        <rFont val="Arial"/>
        <family val="2"/>
      </rPr>
      <t xml:space="preserve">  ΑΟΕ: 28η Α/Α Π/Υ</t>
    </r>
  </si>
  <si>
    <r>
      <t xml:space="preserve">ΑΔΣ: </t>
    </r>
    <r>
      <rPr>
        <b/>
        <u/>
        <sz val="9"/>
        <rFont val="Arial"/>
        <family val="2"/>
        <charset val="161"/>
      </rPr>
      <t>21.03.2016:</t>
    </r>
    <r>
      <rPr>
        <sz val="9"/>
        <rFont val="Arial"/>
        <family val="2"/>
        <charset val="161"/>
      </rPr>
      <t xml:space="preserve">182/16: Π/Υ =  50.000,00 ΜΕ ΦΠΑ το οποίο αναλύεται σε 43.103,47 € για εργασίες  και 6.896,56 € για ΦΠΑ.                                              </t>
    </r>
    <r>
      <rPr>
        <sz val="9"/>
        <color indexed="10"/>
        <rFont val="Arial"/>
        <family val="2"/>
        <charset val="161"/>
      </rPr>
      <t>1.  ΝΑ ΑΝΑΣΥΝΤΑΧΤΕΙ Η ΜΕΛΕΤΗ ΜΕ 17%                                                                            2. ΑΠΑΙΤΕΙΤΑΙ ΝΕΑ ΑΔΣ ΓΙΑ ΤΗΝ ΕΓΚΡΙΣΗ ΜΕΛΕΤΗΣ</t>
    </r>
  </si>
  <si>
    <r>
      <rPr>
        <b/>
        <u/>
        <sz val="9"/>
        <rFont val="Arial"/>
        <family val="2"/>
      </rPr>
      <t>21-03-2016</t>
    </r>
    <r>
      <rPr>
        <sz val="9"/>
        <rFont val="Arial"/>
        <family val="2"/>
      </rPr>
      <t xml:space="preserve"> (190/2016 Απ Δημ Συμ Εγκριση εμταξης στο τεχν προγραμμα 2016 ποσου 5500,00) //  </t>
    </r>
    <r>
      <rPr>
        <b/>
        <u/>
        <sz val="9"/>
        <rFont val="Arial"/>
        <family val="2"/>
        <charset val="161"/>
      </rPr>
      <t xml:space="preserve"> 04.05.16:</t>
    </r>
    <r>
      <rPr>
        <sz val="9"/>
        <rFont val="Arial"/>
        <family val="2"/>
      </rPr>
      <t xml:space="preserve"> 299/16  ΑΟΕ: 28η Α/Α Π/Υ</t>
    </r>
  </si>
  <si>
    <r>
      <rPr>
        <b/>
        <u/>
        <sz val="9"/>
        <rFont val="Arial"/>
        <family val="2"/>
      </rPr>
      <t>21-03-2016</t>
    </r>
    <r>
      <rPr>
        <sz val="9"/>
        <rFont val="Arial"/>
        <family val="2"/>
        <charset val="161"/>
      </rPr>
      <t xml:space="preserve"> (190/2016 Απ Δημ Συμ Εγκριση εμταξης στο τεχν προγραμμα 2016)</t>
    </r>
  </si>
  <si>
    <r>
      <rPr>
        <b/>
        <u/>
        <sz val="9"/>
        <rFont val="Arial"/>
        <family val="2"/>
      </rPr>
      <t xml:space="preserve">21-03-2016 </t>
    </r>
    <r>
      <rPr>
        <sz val="9"/>
        <rFont val="Arial"/>
        <family val="2"/>
        <charset val="161"/>
      </rPr>
      <t xml:space="preserve">(190/2016 Απ Δημ Συμ Εγκριση εμταξης στο τεχν προγραμμα 2016 ποσου 60000,00)/ </t>
    </r>
    <r>
      <rPr>
        <b/>
        <u/>
        <sz val="9"/>
        <rFont val="Arial"/>
        <family val="2"/>
      </rPr>
      <t>13-04-2016</t>
    </r>
    <r>
      <rPr>
        <sz val="9"/>
        <rFont val="Arial"/>
        <family val="2"/>
        <charset val="161"/>
      </rPr>
      <t xml:space="preserve"> (247/2016 Απ Δημ Συμ Εγκιση καθορισμου αναθεση μελετων) //   </t>
    </r>
    <r>
      <rPr>
        <b/>
        <u/>
        <sz val="9"/>
        <rFont val="Arial"/>
        <family val="2"/>
        <charset val="161"/>
      </rPr>
      <t>04.05.16:</t>
    </r>
    <r>
      <rPr>
        <sz val="9"/>
        <rFont val="Arial"/>
        <family val="2"/>
        <charset val="161"/>
      </rPr>
      <t xml:space="preserve"> 299/16  ΑΟΕ: 28η Α/Α Π/Υ</t>
    </r>
  </si>
  <si>
    <r>
      <rPr>
        <b/>
        <u/>
        <sz val="9"/>
        <rFont val="Arial"/>
        <family val="2"/>
      </rPr>
      <t>13-04-2016</t>
    </r>
    <r>
      <rPr>
        <sz val="9"/>
        <rFont val="Arial"/>
        <family val="2"/>
      </rPr>
      <t xml:space="preserve"> (236/2016 Απ Δημ Συμ Εγκριση ενταξης στο τεχν προγραμμα 2016) /   </t>
    </r>
    <r>
      <rPr>
        <b/>
        <u/>
        <sz val="9"/>
        <rFont val="Arial"/>
        <family val="2"/>
        <charset val="161"/>
      </rPr>
      <t>26-04.2016</t>
    </r>
    <r>
      <rPr>
        <sz val="9"/>
        <rFont val="Arial"/>
        <family val="2"/>
        <charset val="161"/>
      </rPr>
      <t xml:space="preserve"> (281/16 ΑΔΣ: έγκριση μελέτης και η ανάθεση με διαγωνισμό </t>
    </r>
    <r>
      <rPr>
        <b/>
        <sz val="9"/>
        <color indexed="53"/>
        <rFont val="Arial"/>
        <family val="2"/>
        <charset val="161"/>
      </rPr>
      <t>ΑΛΛΑ ΜΕ ΔΙΑΦΟΡΕΤΙΚΟ ΤΙΤΛΟ</t>
    </r>
    <r>
      <rPr>
        <sz val="9"/>
        <rFont val="Arial"/>
        <family val="2"/>
        <charset val="161"/>
      </rPr>
      <t>) /</t>
    </r>
    <r>
      <rPr>
        <b/>
        <u/>
        <sz val="9"/>
        <rFont val="Arial"/>
        <family val="2"/>
        <charset val="161"/>
      </rPr>
      <t xml:space="preserve"> 30-05-2016 </t>
    </r>
    <r>
      <rPr>
        <sz val="9"/>
        <rFont val="Arial"/>
        <family val="2"/>
      </rPr>
      <t>(365/2016 Ανακληση της 281/2016 Απ Δημ Συμ και εγκριση της 50/2016 μελετης και καθορισμος τροπου εκτελεσης)</t>
    </r>
  </si>
  <si>
    <r>
      <rPr>
        <b/>
        <u/>
        <sz val="9"/>
        <rFont val="Arial"/>
        <family val="2"/>
      </rPr>
      <t xml:space="preserve">30η Αναμορφωση </t>
    </r>
    <r>
      <rPr>
        <sz val="9"/>
        <rFont val="Arial"/>
        <family val="2"/>
        <charset val="161"/>
      </rPr>
      <t>(Ενισχυση 300000,00)</t>
    </r>
  </si>
  <si>
    <r>
      <rPr>
        <b/>
        <u/>
        <sz val="9"/>
        <rFont val="Arial"/>
        <family val="2"/>
      </rPr>
      <t>13-04-2016</t>
    </r>
    <r>
      <rPr>
        <sz val="9"/>
        <rFont val="Arial"/>
        <family val="2"/>
      </rPr>
      <t xml:space="preserve"> (236/2016 Απ Δημ Συμ Εγκριση ενταξης στο τεχν προγραμμα 2016) /</t>
    </r>
    <r>
      <rPr>
        <b/>
        <u/>
        <sz val="9"/>
        <rFont val="Arial"/>
        <family val="2"/>
      </rPr>
      <t>30-05-2016</t>
    </r>
    <r>
      <rPr>
        <sz val="9"/>
        <rFont val="Arial"/>
        <family val="2"/>
      </rPr>
      <t xml:space="preserve"> (366/2016 Απ Δημ Συμ Εγκριση της 96/2016 μελετης και καθορισμος τροπου εκτελεσης)</t>
    </r>
  </si>
  <si>
    <r>
      <rPr>
        <b/>
        <u/>
        <sz val="9"/>
        <rFont val="Arial"/>
        <family val="2"/>
      </rPr>
      <t xml:space="preserve">30η Αναμορφωση </t>
    </r>
    <r>
      <rPr>
        <sz val="9"/>
        <rFont val="Arial"/>
        <family val="2"/>
        <charset val="161"/>
      </rPr>
      <t>(Μειωση 200000,00)</t>
    </r>
  </si>
  <si>
    <r>
      <rPr>
        <b/>
        <u/>
        <sz val="9"/>
        <rFont val="Arial"/>
        <family val="2"/>
      </rPr>
      <t>30η Αναμορφωση</t>
    </r>
    <r>
      <rPr>
        <sz val="9"/>
        <rFont val="Arial"/>
        <family val="2"/>
        <charset val="161"/>
      </rPr>
      <t xml:space="preserve"> (Ενισχυση 100000,00)</t>
    </r>
  </si>
  <si>
    <r>
      <rPr>
        <b/>
        <sz val="9"/>
        <rFont val="Arial"/>
        <family val="2"/>
        <charset val="161"/>
      </rPr>
      <t>27-03-2015</t>
    </r>
    <r>
      <rPr>
        <sz val="9"/>
        <rFont val="Arial"/>
        <family val="2"/>
        <charset val="161"/>
      </rPr>
      <t xml:space="preserve"> (222/2015 Απ Δημ Συμ ΕΝΤΑΞΗ ΣΤΟ ΤΕΧ ΠΡΟΓ) / </t>
    </r>
    <r>
      <rPr>
        <b/>
        <sz val="9"/>
        <rFont val="Arial"/>
        <family val="2"/>
        <charset val="161"/>
      </rPr>
      <t xml:space="preserve">30-11-2015 </t>
    </r>
    <r>
      <rPr>
        <sz val="9"/>
        <rFont val="Arial"/>
        <family val="2"/>
        <charset val="161"/>
      </rPr>
      <t xml:space="preserve">(868/2015 Απ Δημ Συμ Εγκριση μελετης εργου) / </t>
    </r>
    <r>
      <rPr>
        <b/>
        <sz val="9"/>
        <rFont val="Arial"/>
        <family val="2"/>
        <charset val="161"/>
      </rPr>
      <t>15-12-2015</t>
    </r>
    <r>
      <rPr>
        <sz val="9"/>
        <rFont val="Arial"/>
        <family val="2"/>
        <charset val="161"/>
      </rPr>
      <t xml:space="preserve"> (1146/2015 Απ Οικ Επ Εγκριση δαπανη και διαθ πιστωσης) /  ΠΡΟΣ ΕΝΤΑΞΗ ΣΤΟ ΤΕΧ ΠΡ 2016</t>
    </r>
  </si>
  <si>
    <r>
      <t xml:space="preserve">28η Α/Α: </t>
    </r>
    <r>
      <rPr>
        <sz val="9"/>
        <rFont val="Arial"/>
        <family val="2"/>
        <charset val="161"/>
      </rPr>
      <t>+11.900,00</t>
    </r>
  </si>
  <si>
    <r>
      <rPr>
        <b/>
        <u/>
        <sz val="9"/>
        <rFont val="Arial"/>
        <family val="2"/>
      </rPr>
      <t>17η Αναμορφωση</t>
    </r>
    <r>
      <rPr>
        <sz val="9"/>
        <rFont val="Arial"/>
        <family val="2"/>
      </rPr>
      <t xml:space="preserve"> (Ενισχυση 43000,00)</t>
    </r>
  </si>
  <si>
    <r>
      <rPr>
        <b/>
        <u/>
        <sz val="9"/>
        <rFont val="Arial"/>
        <family val="2"/>
        <charset val="161"/>
      </rPr>
      <t>ΑΔΣ:13.04.2016</t>
    </r>
    <r>
      <rPr>
        <sz val="9"/>
        <rFont val="Arial"/>
        <family val="2"/>
        <charset val="161"/>
      </rPr>
      <t xml:space="preserve"> </t>
    </r>
    <r>
      <rPr>
        <b/>
        <u/>
        <sz val="9"/>
        <rFont val="Arial"/>
        <family val="2"/>
        <charset val="161"/>
      </rPr>
      <t>:</t>
    </r>
    <r>
      <rPr>
        <sz val="9"/>
        <rFont val="Arial"/>
        <family val="2"/>
        <charset val="161"/>
      </rPr>
      <t xml:space="preserve">246/16: Π/Υ = 18.100,00,00 ΜΕ ΦΠΑ                                              </t>
    </r>
    <r>
      <rPr>
        <sz val="9"/>
        <color indexed="10"/>
        <rFont val="Arial"/>
        <family val="2"/>
        <charset val="161"/>
      </rPr>
      <t>1.  ΝΑ ΑΝΑΣΥΝΤΑΧΤΕΙ Η ΜΕΛΕΤΗ ΜΕ 17%                                                                            2. ΙΣΩΣ ΑΠΑΙΤΗΘΕΙ ΝΕΑ ΑΔΣ ΓΙΑ ΤΗΝ ΕΓΚΡΙΣΗ ΜΕΛΕΤΗΣ</t>
    </r>
  </si>
  <si>
    <r>
      <rPr>
        <b/>
        <u/>
        <sz val="9"/>
        <rFont val="Arial"/>
        <family val="2"/>
      </rPr>
      <t>21-03-2016</t>
    </r>
    <r>
      <rPr>
        <sz val="9"/>
        <rFont val="Arial"/>
        <family val="2"/>
      </rPr>
      <t xml:space="preserve"> (152/2016 Απ Δημ Συμ Εγκριση εμταξης στο τεχν προγραμμα 2016 ποσου 3891,40)</t>
    </r>
  </si>
  <si>
    <r>
      <rPr>
        <b/>
        <u/>
        <sz val="9"/>
        <rFont val="Arial"/>
        <family val="2"/>
      </rPr>
      <t>13/4/2016</t>
    </r>
    <r>
      <rPr>
        <sz val="9"/>
        <rFont val="Arial"/>
        <family val="2"/>
      </rPr>
      <t xml:space="preserve"> (230/2016 Απ Δημ Συμ Εγκριση για ενταξη στο τεχν προγραμμα 2016) / </t>
    </r>
  </si>
  <si>
    <r>
      <rPr>
        <b/>
        <u/>
        <sz val="9"/>
        <rFont val="Arial"/>
        <family val="2"/>
        <charset val="161"/>
      </rPr>
      <t xml:space="preserve">21-03-2016: </t>
    </r>
    <r>
      <rPr>
        <sz val="9"/>
        <rFont val="Arial"/>
        <family val="2"/>
        <charset val="161"/>
      </rPr>
      <t xml:space="preserve">193/16 ΑΔΣ : έγκριση τρόπου εκτέλεσης της μελέτης ///   </t>
    </r>
    <r>
      <rPr>
        <b/>
        <u/>
        <sz val="9"/>
        <rFont val="Arial"/>
        <family val="2"/>
        <charset val="161"/>
      </rPr>
      <t>31/05/2016</t>
    </r>
    <r>
      <rPr>
        <sz val="9"/>
        <rFont val="Arial"/>
        <family val="2"/>
        <charset val="161"/>
      </rPr>
      <t xml:space="preserve">: 385/16 ΑΟΕ: διαθ πιστ. 60.000,00 </t>
    </r>
  </si>
  <si>
    <r>
      <rPr>
        <b/>
        <u/>
        <sz val="9"/>
        <rFont val="Arial"/>
        <family val="2"/>
        <charset val="161"/>
      </rPr>
      <t>ΑΔΣ:13.04.2016</t>
    </r>
    <r>
      <rPr>
        <sz val="9"/>
        <rFont val="Arial"/>
        <family val="2"/>
        <charset val="161"/>
      </rPr>
      <t xml:space="preserve"> </t>
    </r>
    <r>
      <rPr>
        <b/>
        <u/>
        <sz val="9"/>
        <rFont val="Arial"/>
        <family val="2"/>
        <charset val="161"/>
      </rPr>
      <t>:</t>
    </r>
    <r>
      <rPr>
        <sz val="9"/>
        <rFont val="Arial"/>
        <family val="2"/>
        <charset val="161"/>
      </rPr>
      <t xml:space="preserve">241/16: Π/Υ = 99.997,12 ΜΕ ΦΠΑ                                              </t>
    </r>
    <r>
      <rPr>
        <sz val="9"/>
        <color indexed="10"/>
        <rFont val="Arial"/>
        <family val="2"/>
        <charset val="161"/>
      </rPr>
      <t>1.  ΝΑ ΑΝΑΣΥΝΤΑΧΤΕΙ Η ΜΕΛΕΤΗ ΜΕ 17%                                                                            2. ΙΣΩΣ ΑΠΑΙΤΗΘΕΙ ΝΕΑ ΑΔΣ ΓΙΑ ΤΗΝ ΕΓΚΡΙΣΗ ΜΕΛΕΤΗΣ</t>
    </r>
  </si>
  <si>
    <r>
      <rPr>
        <b/>
        <u/>
        <sz val="9"/>
        <rFont val="Arial"/>
        <family val="2"/>
      </rPr>
      <t>13-04-2016</t>
    </r>
    <r>
      <rPr>
        <sz val="9"/>
        <rFont val="Arial"/>
        <family val="2"/>
        <charset val="161"/>
      </rPr>
      <t xml:space="preserve"> (241/2016 Απ Δημ Συμ Εγκριση μελετων και αναθεση των εργων με ανοιχτο διαγωνισμο (αρ μελ 15/2016))</t>
    </r>
  </si>
  <si>
    <r>
      <rPr>
        <b/>
        <u/>
        <sz val="9"/>
        <rFont val="Arial"/>
        <family val="2"/>
        <charset val="161"/>
      </rPr>
      <t>ΑΔΣ:13.04.2016</t>
    </r>
    <r>
      <rPr>
        <sz val="9"/>
        <rFont val="Arial"/>
        <family val="2"/>
        <charset val="161"/>
      </rPr>
      <t xml:space="preserve"> </t>
    </r>
    <r>
      <rPr>
        <b/>
        <u/>
        <sz val="9"/>
        <rFont val="Arial"/>
        <family val="2"/>
        <charset val="161"/>
      </rPr>
      <t>:</t>
    </r>
    <r>
      <rPr>
        <sz val="9"/>
        <rFont val="Arial"/>
        <family val="2"/>
        <charset val="161"/>
      </rPr>
      <t xml:space="preserve">242/16: Π/Υ = 99.997,12 ΜΕ ΦΠΑ                                              </t>
    </r>
    <r>
      <rPr>
        <sz val="9"/>
        <color indexed="10"/>
        <rFont val="Arial"/>
        <family val="2"/>
        <charset val="161"/>
      </rPr>
      <t>1.  ΝΑ ΑΝΑΣΥΝΤΑΧΤΕΙ Η ΜΕΛΕΤΗ ΜΕ 17%                                                                            2. ΙΣΩΣ ΑΠΑΙΤΗΘΕΙ ΝΕΑ ΑΔΣ ΓΙΑ ΤΗΝ ΕΓΚΡΙΣΗ ΜΕΛΕΤΗΣ</t>
    </r>
  </si>
  <si>
    <r>
      <rPr>
        <b/>
        <u/>
        <sz val="9"/>
        <rFont val="Arial"/>
        <family val="2"/>
      </rPr>
      <t>13-04-2016</t>
    </r>
    <r>
      <rPr>
        <sz val="9"/>
        <rFont val="Arial"/>
        <family val="2"/>
        <charset val="161"/>
      </rPr>
      <t xml:space="preserve"> (242/2016 Απ Δημ Συμ Εγκριση μελετων και αναθεση των εργων με προχειρο διαγωνισμο (αρ μελ 32/2016))</t>
    </r>
  </si>
  <si>
    <r>
      <rPr>
        <b/>
        <u/>
        <sz val="9"/>
        <rFont val="Arial"/>
        <family val="2"/>
        <charset val="161"/>
      </rPr>
      <t>ΑΔΣ:13.04.2016</t>
    </r>
    <r>
      <rPr>
        <sz val="9"/>
        <rFont val="Arial"/>
        <family val="2"/>
        <charset val="161"/>
      </rPr>
      <t xml:space="preserve"> </t>
    </r>
    <r>
      <rPr>
        <b/>
        <u/>
        <sz val="9"/>
        <rFont val="Arial"/>
        <family val="2"/>
        <charset val="161"/>
      </rPr>
      <t>:</t>
    </r>
    <r>
      <rPr>
        <sz val="9"/>
        <rFont val="Arial"/>
        <family val="2"/>
        <charset val="161"/>
      </rPr>
      <t xml:space="preserve">242/16: Π/Υ = 59.996,72 € με ΦΠΑ το οποίο αναλύεται σε  51.721,31 € για εργασίες και 8.275,41 € για ΦΠΑ.                                           </t>
    </r>
    <r>
      <rPr>
        <sz val="9"/>
        <color indexed="10"/>
        <rFont val="Arial"/>
        <family val="2"/>
        <charset val="161"/>
      </rPr>
      <t>1.  ΝΑ ΑΝΑΣΥΝΤΑΧΤΕΙ Η ΜΕΛΕΤΗ ΜΕ 17%                                                                            2. ΑΠΑΙΤΕΙΤΑΙ ΝΕΑ ΑΔΣ ΓΙΑ ΤΗΝ ΕΓΚΡΙΣΗ ΜΕΛΕΤΗΣ</t>
    </r>
  </si>
  <si>
    <r>
      <rPr>
        <b/>
        <u/>
        <sz val="9"/>
        <rFont val="Arial"/>
        <family val="2"/>
        <charset val="161"/>
      </rPr>
      <t>ΑΔΣ:13.04.2016</t>
    </r>
    <r>
      <rPr>
        <sz val="9"/>
        <rFont val="Arial"/>
        <family val="2"/>
        <charset val="161"/>
      </rPr>
      <t xml:space="preserve"> </t>
    </r>
    <r>
      <rPr>
        <b/>
        <u/>
        <sz val="9"/>
        <rFont val="Arial"/>
        <family val="2"/>
        <charset val="161"/>
      </rPr>
      <t>:</t>
    </r>
    <r>
      <rPr>
        <sz val="9"/>
        <rFont val="Arial"/>
        <family val="2"/>
        <charset val="161"/>
      </rPr>
      <t xml:space="preserve">242/16: Π/Υ = 59.996,72 € με ΦΠΑ το οποίο αναλύεται σε  51.721,31 € για εργασίες και 8.275,41 € για ΦΠΑ.                                           </t>
    </r>
    <r>
      <rPr>
        <sz val="9"/>
        <color indexed="10"/>
        <rFont val="Arial"/>
        <family val="2"/>
        <charset val="161"/>
      </rPr>
      <t>1.  ΝΑ ΑΝΑΣΥΝΤΑΧΤΕΙ Η ΜΕΛΕΤΗ ΜΕ 17%                                                                            2.ΑΠΑΙΤΕΙΤΑΙ ΝΕΑ ΑΔΣ ΓΙΑ ΤΗΝ ΕΓΚΡΙΣΗ ΜΕΛΕΤΗΣ</t>
    </r>
  </si>
  <si>
    <r>
      <rPr>
        <b/>
        <u/>
        <sz val="9"/>
        <rFont val="Arial"/>
        <family val="2"/>
        <charset val="161"/>
      </rPr>
      <t>ΑΔΣ:21.03.2016</t>
    </r>
    <r>
      <rPr>
        <sz val="9"/>
        <rFont val="Arial"/>
        <family val="2"/>
        <charset val="161"/>
      </rPr>
      <t xml:space="preserve"> </t>
    </r>
    <r>
      <rPr>
        <b/>
        <u/>
        <sz val="9"/>
        <rFont val="Arial"/>
        <family val="2"/>
        <charset val="161"/>
      </rPr>
      <t>:</t>
    </r>
    <r>
      <rPr>
        <sz val="9"/>
        <rFont val="Arial"/>
        <family val="2"/>
        <charset val="161"/>
      </rPr>
      <t xml:space="preserve">189/16: Π/Υ = 60.000,00  ΜΕ ΦΠΑ                                              </t>
    </r>
    <r>
      <rPr>
        <sz val="9"/>
        <color indexed="10"/>
        <rFont val="Arial"/>
        <family val="2"/>
        <charset val="161"/>
      </rPr>
      <t>1.  ΝΑ ΑΝΑΣΥΝΤΑΧΤΕΙ Η ΜΕΛΕΤΗ ΜΕ 17%                                                                            2. ΙΣΩΣ ΑΠΑΙΤΗΘΕΙ ΝΕΑ ΑΔΣ ΓΙΑ ΤΗΝ ΕΓΚΡΙΣΗ ΜΕΛΕΤΗΣ</t>
    </r>
  </si>
  <si>
    <r>
      <rPr>
        <b/>
        <u/>
        <sz val="9"/>
        <rFont val="Arial"/>
        <family val="2"/>
        <charset val="161"/>
      </rPr>
      <t>04-05-2016</t>
    </r>
    <r>
      <rPr>
        <sz val="9"/>
        <rFont val="Arial"/>
        <family val="2"/>
      </rPr>
      <t xml:space="preserve"> ( 299/2016 Απ Οικ Επ περι 28ης Α/Α Π/Υ</t>
    </r>
  </si>
  <si>
    <r>
      <rPr>
        <b/>
        <u/>
        <sz val="9"/>
        <rFont val="Arial"/>
        <family val="2"/>
      </rPr>
      <t>28η Αναμορφωση</t>
    </r>
    <r>
      <rPr>
        <sz val="9"/>
        <rFont val="Arial"/>
        <family val="2"/>
        <charset val="161"/>
      </rPr>
      <t xml:space="preserve"> (μείωση145.381,80)</t>
    </r>
  </si>
  <si>
    <r>
      <rPr>
        <b/>
        <u/>
        <sz val="9"/>
        <rFont val="Arial"/>
        <family val="2"/>
        <charset val="161"/>
      </rPr>
      <t>29-03-2016</t>
    </r>
    <r>
      <rPr>
        <sz val="9"/>
        <rFont val="Arial"/>
        <family val="2"/>
      </rPr>
      <t xml:space="preserve"> ( 209/2016 Απ Οικ Επ περι 21ης Α/Α Π/Υ    ///    </t>
    </r>
    <r>
      <rPr>
        <b/>
        <u/>
        <sz val="9"/>
        <rFont val="Arial"/>
        <family val="2"/>
        <charset val="161"/>
      </rPr>
      <t xml:space="preserve">13.04.2016 </t>
    </r>
    <r>
      <rPr>
        <sz val="9"/>
        <rFont val="Arial"/>
        <family val="2"/>
        <charset val="161"/>
      </rPr>
      <t>( 226/16 ΑΔΣ :Έγκριση της 209/16 ΑΟΕ ΓΙΑ 21 α/α π/υ)</t>
    </r>
  </si>
  <si>
    <r>
      <rPr>
        <b/>
        <u/>
        <sz val="9"/>
        <rFont val="Arial"/>
        <family val="2"/>
      </rPr>
      <t>21η Αναμορφωση</t>
    </r>
    <r>
      <rPr>
        <sz val="9"/>
        <rFont val="Arial"/>
        <family val="2"/>
        <charset val="161"/>
      </rPr>
      <t xml:space="preserve"> (μείωση150.000,00)</t>
    </r>
  </si>
  <si>
    <r>
      <rPr>
        <b/>
        <u/>
        <sz val="9"/>
        <rFont val="Arial"/>
        <family val="2"/>
        <charset val="161"/>
      </rPr>
      <t>29-03-2016</t>
    </r>
    <r>
      <rPr>
        <sz val="9"/>
        <rFont val="Arial"/>
        <family val="2"/>
      </rPr>
      <t xml:space="preserve"> ( 209/2016 Απ Οικ Επ περι 21ης Α/Α Π/Υ   ///   </t>
    </r>
    <r>
      <rPr>
        <b/>
        <u/>
        <sz val="9"/>
        <rFont val="Arial"/>
        <family val="2"/>
        <charset val="161"/>
      </rPr>
      <t xml:space="preserve">04/05/2016: </t>
    </r>
    <r>
      <rPr>
        <sz val="9"/>
        <rFont val="Arial"/>
        <family val="2"/>
        <charset val="161"/>
      </rPr>
      <t xml:space="preserve">298/16 Α.Ο.Ε: 26η Α/Α Π/Υ      /////     </t>
    </r>
    <r>
      <rPr>
        <b/>
        <u/>
        <sz val="9"/>
        <rFont val="Arial"/>
        <family val="2"/>
        <charset val="161"/>
      </rPr>
      <t xml:space="preserve">13.04.2016 </t>
    </r>
    <r>
      <rPr>
        <sz val="9"/>
        <rFont val="Arial"/>
        <family val="2"/>
        <charset val="161"/>
      </rPr>
      <t>( 226/16 ΑΔΣ :Έγκριση της 209/16 ΑΟΕ ΓΙΑ 21 α/α π/υ)</t>
    </r>
  </si>
  <si>
    <r>
      <rPr>
        <b/>
        <u/>
        <sz val="9"/>
        <rFont val="Arial"/>
        <family val="2"/>
      </rPr>
      <t>21η Αναμορφωση</t>
    </r>
    <r>
      <rPr>
        <sz val="9"/>
        <rFont val="Arial"/>
        <family val="2"/>
        <charset val="161"/>
      </rPr>
      <t xml:space="preserve"> (μείωση 91.800,00)   ////        </t>
    </r>
    <r>
      <rPr>
        <b/>
        <u/>
        <sz val="9"/>
        <rFont val="Arial"/>
        <family val="2"/>
        <charset val="161"/>
      </rPr>
      <t xml:space="preserve">26η Αναμορφωση </t>
    </r>
    <r>
      <rPr>
        <sz val="9"/>
        <rFont val="Arial"/>
        <family val="2"/>
        <charset val="161"/>
      </rPr>
      <t xml:space="preserve">(μείωση 29.310,00)/       </t>
    </r>
    <r>
      <rPr>
        <b/>
        <u/>
        <sz val="9"/>
        <rFont val="Arial"/>
        <family val="2"/>
      </rPr>
      <t>30η Αναμορφωση</t>
    </r>
    <r>
      <rPr>
        <sz val="9"/>
        <rFont val="Arial"/>
        <family val="2"/>
        <charset val="161"/>
      </rPr>
      <t xml:space="preserve"> (Μειωση 33200,00)</t>
    </r>
  </si>
  <si>
    <r>
      <rPr>
        <b/>
        <u/>
        <sz val="9"/>
        <rFont val="Arial"/>
        <family val="2"/>
        <charset val="161"/>
      </rPr>
      <t>29-03-2016</t>
    </r>
    <r>
      <rPr>
        <sz val="9"/>
        <rFont val="Arial"/>
        <family val="2"/>
      </rPr>
      <t xml:space="preserve"> ( 209/2016 Απ Οικ Επ περι 21ης Α/Α Π/Υ  ///    </t>
    </r>
    <r>
      <rPr>
        <b/>
        <u/>
        <sz val="9"/>
        <rFont val="Arial"/>
        <family val="2"/>
        <charset val="161"/>
      </rPr>
      <t>13.04.2016</t>
    </r>
    <r>
      <rPr>
        <sz val="9"/>
        <rFont val="Arial"/>
        <family val="2"/>
      </rPr>
      <t xml:space="preserve"> ( 226/16 ΑΔΣ :Έγκριση της 209/16 ΑΟΕ ΓΙΑ 21 α/α π/υ)</t>
    </r>
  </si>
  <si>
    <r>
      <rPr>
        <b/>
        <u/>
        <sz val="9"/>
        <rFont val="Arial"/>
        <family val="2"/>
      </rPr>
      <t>21η Αναμορφωση</t>
    </r>
    <r>
      <rPr>
        <sz val="9"/>
        <rFont val="Arial"/>
        <family val="2"/>
        <charset val="161"/>
      </rPr>
      <t xml:space="preserve"> (μείωση  250.000,00)</t>
    </r>
  </si>
  <si>
    <r>
      <rPr>
        <b/>
        <u/>
        <sz val="9"/>
        <rFont val="Arial"/>
        <family val="2"/>
        <charset val="161"/>
      </rPr>
      <t>27-01-2016</t>
    </r>
    <r>
      <rPr>
        <sz val="9"/>
        <rFont val="Arial"/>
        <family val="2"/>
      </rPr>
      <t xml:space="preserve"> (08/2016 Απ Δημ Συμ Εγκριση 3/2016 Ε.Ε. για την ενταξη στο Τεχν Προγραμμα)  /// </t>
    </r>
    <r>
      <rPr>
        <b/>
        <u/>
        <sz val="9"/>
        <rFont val="Arial"/>
        <family val="2"/>
      </rPr>
      <t>21-03-2016</t>
    </r>
    <r>
      <rPr>
        <sz val="9"/>
        <rFont val="Arial"/>
        <family val="2"/>
        <charset val="161"/>
      </rPr>
      <t xml:space="preserve"> (134/206 Εγκριση 175/2016 Απ Οικ Επ περι 17ης τροποποιησης προυπολογισμου Δ.Λεσβου οικ ετους 2016) / </t>
    </r>
    <r>
      <rPr>
        <b/>
        <u/>
        <sz val="9"/>
        <rFont val="Arial"/>
        <family val="2"/>
      </rPr>
      <t>13-04-2016</t>
    </r>
    <r>
      <rPr>
        <sz val="9"/>
        <rFont val="Arial"/>
        <family val="2"/>
        <charset val="161"/>
      </rPr>
      <t xml:space="preserve"> (243/2016 Απ Δημ Συμ Εγκιση της 27/2016 μελετης και εκτελεση του εργου με προχ δια/σμο )</t>
    </r>
  </si>
  <si>
    <r>
      <rPr>
        <b/>
        <u/>
        <sz val="9"/>
        <rFont val="Arial"/>
        <family val="2"/>
      </rPr>
      <t>17η Αναμορφωση</t>
    </r>
    <r>
      <rPr>
        <sz val="9"/>
        <rFont val="Arial"/>
        <family val="2"/>
      </rPr>
      <t xml:space="preserve"> (Ενισχυση 60000,00)</t>
    </r>
  </si>
  <si>
    <r>
      <rPr>
        <b/>
        <u/>
        <sz val="9"/>
        <rFont val="Arial"/>
        <family val="2"/>
        <charset val="161"/>
      </rPr>
      <t>27-01-2016</t>
    </r>
    <r>
      <rPr>
        <sz val="9"/>
        <rFont val="Arial"/>
        <family val="2"/>
      </rPr>
      <t xml:space="preserve"> (08/2016 Απ Δημ Συμ Εγκριση 3/2016 Ε.Ε. για την ενταξη στο Τεχν Προγραμμα)  /// </t>
    </r>
    <r>
      <rPr>
        <b/>
        <u/>
        <sz val="9"/>
        <rFont val="Arial"/>
        <family val="2"/>
      </rPr>
      <t>21-03-2016</t>
    </r>
    <r>
      <rPr>
        <sz val="9"/>
        <rFont val="Arial"/>
        <family val="2"/>
        <charset val="161"/>
      </rPr>
      <t xml:space="preserve"> (134/206 Εγκριση 175/2016 Απ Οικ Επ περι 17ης τροποποιησης προυπολογισμου Δ.Λεσβου οικ ετους 2016)/ </t>
    </r>
    <r>
      <rPr>
        <b/>
        <u/>
        <sz val="9"/>
        <rFont val="Arial"/>
        <family val="2"/>
      </rPr>
      <t>13-04-2016</t>
    </r>
    <r>
      <rPr>
        <sz val="9"/>
        <rFont val="Arial"/>
        <family val="2"/>
        <charset val="161"/>
      </rPr>
      <t xml:space="preserve"> (244/2016 Απ Δημ Συμ Εγκιση της 28/2016 μελετης και εκτελεση του εργου με προχ δια/σμο )</t>
    </r>
  </si>
  <si>
    <r>
      <rPr>
        <b/>
        <u/>
        <sz val="9"/>
        <rFont val="Arial"/>
        <family val="2"/>
      </rPr>
      <t>17</t>
    </r>
    <r>
      <rPr>
        <b/>
        <u/>
        <sz val="9"/>
        <color indexed="8"/>
        <rFont val="Calibri"/>
        <family val="2"/>
        <charset val="161"/>
      </rPr>
      <t>η Αναμορφωση</t>
    </r>
    <r>
      <rPr>
        <sz val="9"/>
        <rFont val="Arial"/>
        <family val="2"/>
      </rPr>
      <t xml:space="preserve"> (Ενισχυση 60000,00)</t>
    </r>
  </si>
  <si>
    <r>
      <rPr>
        <b/>
        <u/>
        <sz val="9"/>
        <rFont val="Arial"/>
        <family val="2"/>
        <charset val="161"/>
      </rPr>
      <t>27-01-2016</t>
    </r>
    <r>
      <rPr>
        <sz val="9"/>
        <rFont val="Arial"/>
        <family val="2"/>
      </rPr>
      <t xml:space="preserve"> (08/2016 Απ Δημ Συμ Εγκριση 3/2016 Ε.Ε. για την ενταξη στο Τεχν Προγραμμα)  //  </t>
    </r>
    <r>
      <rPr>
        <b/>
        <u/>
        <sz val="9"/>
        <rFont val="Arial"/>
        <family val="2"/>
      </rPr>
      <t>11-02-2016</t>
    </r>
    <r>
      <rPr>
        <sz val="9"/>
        <rFont val="Arial"/>
        <family val="2"/>
        <charset val="161"/>
      </rPr>
      <t xml:space="preserve"> (55/2016 Απ Δημ Συμ Εγκριση μελετης αρ 4/2016) /   </t>
    </r>
    <r>
      <rPr>
        <b/>
        <u/>
        <sz val="9"/>
        <rFont val="Arial"/>
        <family val="2"/>
      </rPr>
      <t>21-03-2016</t>
    </r>
    <r>
      <rPr>
        <sz val="9"/>
        <rFont val="Arial"/>
        <family val="2"/>
        <charset val="161"/>
      </rPr>
      <t xml:space="preserve"> (134/206 Εγκριση 175/2016 Απ Οικ Επ περι 17ης τροποποιησης προυπολογισμου Δ.Λεσβου οικ ετους 2016) / </t>
    </r>
    <r>
      <rPr>
        <b/>
        <u/>
        <sz val="9"/>
        <rFont val="Arial"/>
        <family val="2"/>
      </rPr>
      <t>05-04-2016</t>
    </r>
    <r>
      <rPr>
        <sz val="9"/>
        <rFont val="Arial"/>
        <family val="2"/>
        <charset val="161"/>
      </rPr>
      <t xml:space="preserve"> (</t>
    </r>
    <r>
      <rPr>
        <b/>
        <sz val="9"/>
        <rFont val="Arial"/>
        <family val="2"/>
      </rPr>
      <t>247/2016</t>
    </r>
    <r>
      <rPr>
        <sz val="9"/>
        <rFont val="Arial"/>
        <family val="2"/>
        <charset val="161"/>
      </rPr>
      <t xml:space="preserve"> Απ Οικ Επ Εγκριση δαπανης και διαθ πιστωσης 499000,00) - (</t>
    </r>
    <r>
      <rPr>
        <b/>
        <sz val="9"/>
        <rFont val="Arial"/>
        <family val="2"/>
      </rPr>
      <t>260/2016</t>
    </r>
    <r>
      <rPr>
        <sz val="9"/>
        <rFont val="Arial"/>
        <family val="2"/>
        <charset val="161"/>
      </rPr>
      <t xml:space="preserve"> Απ Οικ Επ Εγκριση των τευχων δημοπρατησης και τη διακυρηξη δημοπρασιας )  //  </t>
    </r>
    <r>
      <rPr>
        <b/>
        <u/>
        <sz val="9"/>
        <rFont val="Arial"/>
        <family val="2"/>
        <charset val="161"/>
      </rPr>
      <t xml:space="preserve">04-05-2016 </t>
    </r>
    <r>
      <rPr>
        <sz val="9"/>
        <rFont val="Arial"/>
        <family val="2"/>
        <charset val="161"/>
      </rPr>
      <t xml:space="preserve">(307/2016 ΑΟΕ : έγκριση πρακτικού επιτροπής διαγωνισμού - άγονος_)// </t>
    </r>
    <r>
      <rPr>
        <b/>
        <u/>
        <sz val="9"/>
        <rFont val="Arial"/>
        <family val="2"/>
        <charset val="161"/>
      </rPr>
      <t xml:space="preserve">31-05-2016: </t>
    </r>
    <r>
      <rPr>
        <sz val="9"/>
        <rFont val="Arial"/>
        <family val="2"/>
        <charset val="161"/>
      </rPr>
      <t>382/16 Α.Ο.Ε: έγκριση πρακτικού διαγωνισμού και αναδειξη αναδόχου)</t>
    </r>
  </si>
  <si>
    <r>
      <rPr>
        <b/>
        <u/>
        <sz val="9"/>
        <rFont val="Arial"/>
        <family val="2"/>
      </rPr>
      <t>21-03-2016</t>
    </r>
    <r>
      <rPr>
        <sz val="9"/>
        <rFont val="Arial"/>
        <family val="2"/>
      </rPr>
      <t xml:space="preserve"> (133/2016 Απ Δημ Συμ Εγκριση 10/2016 Απ εκτ Επ)  //  </t>
    </r>
    <r>
      <rPr>
        <b/>
        <u/>
        <sz val="9"/>
        <rFont val="Arial"/>
        <family val="2"/>
        <charset val="161"/>
      </rPr>
      <t>04.05.16:</t>
    </r>
    <r>
      <rPr>
        <sz val="9"/>
        <rFont val="Arial"/>
        <family val="2"/>
      </rPr>
      <t xml:space="preserve"> 299/16  ΑΟΕ: 28η Α/Α Π/Υ</t>
    </r>
  </si>
  <si>
    <r>
      <rPr>
        <b/>
        <u/>
        <sz val="9"/>
        <rFont val="Arial"/>
        <family val="2"/>
      </rPr>
      <t>21-03-2016</t>
    </r>
    <r>
      <rPr>
        <sz val="9"/>
        <rFont val="Arial"/>
        <family val="2"/>
      </rPr>
      <t xml:space="preserve"> (190/2016 Απ Δημ Συμ Εγκριση εμταξης στο τεχν προγραμμα 2016 ποσου 100000,00) //   </t>
    </r>
    <r>
      <rPr>
        <b/>
        <u/>
        <sz val="9"/>
        <rFont val="Arial"/>
        <family val="2"/>
        <charset val="161"/>
      </rPr>
      <t xml:space="preserve">04.05.16: </t>
    </r>
    <r>
      <rPr>
        <sz val="9"/>
        <rFont val="Arial"/>
        <family val="2"/>
      </rPr>
      <t>299/16  ΑΟΕ: 28η Α/Α Π/Υ</t>
    </r>
  </si>
  <si>
    <r>
      <rPr>
        <b/>
        <u/>
        <sz val="9"/>
        <rFont val="Arial"/>
        <family val="2"/>
      </rPr>
      <t>21-03-2016</t>
    </r>
    <r>
      <rPr>
        <sz val="9"/>
        <rFont val="Arial"/>
        <family val="2"/>
      </rPr>
      <t xml:space="preserve"> (153/2016 Απ Δημ Συμ Ενταξη στο τεχνικο Προγραμμα 2016)  //  </t>
    </r>
    <r>
      <rPr>
        <b/>
        <u/>
        <sz val="9"/>
        <rFont val="Arial"/>
        <family val="2"/>
        <charset val="161"/>
      </rPr>
      <t xml:space="preserve"> 04.05.16: </t>
    </r>
    <r>
      <rPr>
        <sz val="9"/>
        <rFont val="Arial"/>
        <family val="2"/>
      </rPr>
      <t>299/16  ΑΟΕ: 28η Α/Α Π/Υ</t>
    </r>
  </si>
  <si>
    <r>
      <rPr>
        <b/>
        <u/>
        <sz val="9"/>
        <rFont val="Arial"/>
        <family val="2"/>
        <charset val="161"/>
      </rPr>
      <t>28-09-2015</t>
    </r>
    <r>
      <rPr>
        <sz val="9"/>
        <rFont val="Arial"/>
        <family val="2"/>
      </rPr>
      <t xml:space="preserve"> (631/2015 Απ Δημ Συμ Εγκριση της 45/2015 Απ Εκτ Επ για ενταξη στο ΤΠ) /</t>
    </r>
    <r>
      <rPr>
        <b/>
        <u/>
        <sz val="9"/>
        <rFont val="Arial"/>
        <family val="2"/>
        <charset val="161"/>
      </rPr>
      <t>30-11-2015</t>
    </r>
    <r>
      <rPr>
        <sz val="9"/>
        <rFont val="Arial"/>
        <family val="2"/>
      </rPr>
      <t xml:space="preserve"> (890/2015 Απ Δημ Συμ Εγκριση 81 τροτποιποισης πρου.σμου) / ΠΡΟΣ ΕΝΤΑΞΗ ΣΤΟ ΤΕΧ ΠΡΟΓ 2016</t>
    </r>
  </si>
  <si>
    <r>
      <rPr>
        <b/>
        <u/>
        <sz val="9"/>
        <rFont val="Arial"/>
        <family val="2"/>
        <charset val="161"/>
      </rPr>
      <t xml:space="preserve">631/28.09.2015ΑΔΣ: </t>
    </r>
    <r>
      <rPr>
        <sz val="9"/>
        <rFont val="Arial"/>
        <family val="2"/>
        <charset val="161"/>
      </rPr>
      <t xml:space="preserve">Π/Υ = 17.712== 14.460,00 € χωρίς ΦΠΑ και συνολικής δαπάνης της αμοιβής με ΦΠΑ 23%                                             </t>
    </r>
    <r>
      <rPr>
        <b/>
        <sz val="9"/>
        <rFont val="Arial"/>
        <family val="2"/>
        <charset val="161"/>
      </rPr>
      <t xml:space="preserve">  </t>
    </r>
    <r>
      <rPr>
        <b/>
        <u/>
        <sz val="9"/>
        <rFont val="Arial"/>
        <family val="2"/>
        <charset val="161"/>
      </rPr>
      <t xml:space="preserve">153/21.03.2016ΑΔΣ: </t>
    </r>
    <r>
      <rPr>
        <sz val="9"/>
        <rFont val="Arial"/>
        <family val="2"/>
        <charset val="161"/>
      </rPr>
      <t xml:space="preserve">Π/Υ = 17.712,00 με ΦΠΑ                                                                              </t>
    </r>
    <r>
      <rPr>
        <sz val="9"/>
        <color indexed="10"/>
        <rFont val="Arial"/>
        <family val="2"/>
        <charset val="161"/>
      </rPr>
      <t>ΙΣΩΣ ΑΠΑΙΤΕΙΤΑΙ ΤΡΟΠΟΠΟΙΗΣΗ ΤΕΧ ΠΡΟΓ ΜΕ ΑΥΞΗΣΗ ΔΑΠΑΝΗΣ ΛΟΓΩ ΤΗΣ 631/15 ΑΔΣ</t>
    </r>
  </si>
  <si>
    <t>Ανάδοχος</t>
  </si>
  <si>
    <r>
      <rPr>
        <b/>
        <u/>
        <sz val="9"/>
        <rFont val="Arial"/>
        <family val="2"/>
        <charset val="161"/>
      </rPr>
      <t>ADS 298/22.04.2915:</t>
    </r>
    <r>
      <rPr>
        <sz val="9"/>
        <rFont val="Arial"/>
        <family val="2"/>
        <charset val="161"/>
      </rPr>
      <t xml:space="preserve">  Π/Υ= 149.800,00+23.968,00                         </t>
    </r>
    <r>
      <rPr>
        <b/>
        <u/>
        <sz val="9"/>
        <rFont val="Arial"/>
        <family val="2"/>
        <charset val="161"/>
      </rPr>
      <t xml:space="preserve"> ΑΔΣ 497/13.05.2015</t>
    </r>
    <r>
      <rPr>
        <sz val="9"/>
        <rFont val="Arial"/>
        <family val="2"/>
        <charset val="161"/>
      </rPr>
      <t xml:space="preserve">: Π/Υ= 173.786,00 ευρώ ΜΕ Φ.Π.Α                                      </t>
    </r>
    <r>
      <rPr>
        <sz val="9"/>
        <color indexed="10"/>
        <rFont val="Arial"/>
        <family val="2"/>
        <charset val="161"/>
      </rPr>
      <t xml:space="preserve">  1. ΝΑ ΓΙΝΕΙ Η ΜΕΛΕΤΗ ΜΕ 17%              2. ΑΠΑΙΤΕΙΤΑΙ ΝΕΑ ΑΔΣ ΓΙΑ ΑΝΑΣΥΝΤΑΞΗ ΜΕΛΕΤΗΣ</t>
    </r>
  </si>
  <si>
    <r>
      <t>807/11.11.2015 ΑΔΣ:</t>
    </r>
    <r>
      <rPr>
        <sz val="9"/>
        <rFont val="Arial"/>
        <family val="2"/>
        <charset val="161"/>
      </rPr>
      <t xml:space="preserve"> αναφέρονται οι προεκτιμώμενες αμοιβές χωρίς ΦΠΑ ////  </t>
    </r>
    <r>
      <rPr>
        <b/>
        <u/>
        <sz val="9"/>
        <rFont val="Arial"/>
        <family val="2"/>
        <charset val="161"/>
      </rPr>
      <t>139/2016 ΑΟΕ:</t>
    </r>
    <r>
      <rPr>
        <sz val="9"/>
        <rFont val="Arial"/>
        <family val="2"/>
        <charset val="161"/>
      </rPr>
      <t xml:space="preserve"> στις επί μέρους μελέτες αναφέρεται ΦΠΑ 16% ΚΑΙ 23% ΚΑΙ ΟΙ ΣΥΜΒΑΤΙΚΕΣ ΑΜΟΙΒΕΣ                                                            </t>
    </r>
    <r>
      <rPr>
        <b/>
        <sz val="9"/>
        <rFont val="Arial"/>
        <family val="2"/>
        <charset val="161"/>
      </rPr>
      <t xml:space="preserve">ΔΕΝ ΑΠΑΙΤΕΙΤΑΙ ΤΡΟΠ/ΣΗ ΤΕΧ ΠΡΟΓ ΓΙΑΤΙ ΣΥΝΟΛΙΚΗ ΑΜΟΙΒΗ ΜΕΤΑ ΤΗΝ ΑΝΑΘΕΣΗ 67.192,00 </t>
    </r>
  </si>
  <si>
    <r>
      <rPr>
        <b/>
        <u/>
        <sz val="9"/>
        <rFont val="Arial"/>
        <family val="2"/>
        <charset val="161"/>
      </rPr>
      <t xml:space="preserve">ΑΔΣ: 21.03.2016:186/16;      </t>
    </r>
    <r>
      <rPr>
        <sz val="9"/>
        <rFont val="Arial"/>
        <family val="2"/>
        <charset val="161"/>
      </rPr>
      <t xml:space="preserve">        Π/Υ= 32.480,00 το οποίο αναλύεται σε  28.000,00 € για εργασίες και 4.480,00 € για ΦΠΑ</t>
    </r>
    <r>
      <rPr>
        <b/>
        <u/>
        <sz val="9"/>
        <rFont val="Arial"/>
        <family val="2"/>
        <charset val="161"/>
      </rPr>
      <t>.//   ΑΟΕ 276/15:</t>
    </r>
    <r>
      <rPr>
        <sz val="9"/>
        <rFont val="Arial"/>
        <family val="2"/>
        <charset val="161"/>
      </rPr>
      <t xml:space="preserve">: Π/Υ = 32.480,00 ΜΕ ΦΠΑ                        </t>
    </r>
    <r>
      <rPr>
        <u/>
        <sz val="9"/>
        <color indexed="10"/>
        <rFont val="Arial"/>
        <family val="2"/>
        <charset val="161"/>
      </rPr>
      <t xml:space="preserve"> ΔΕΝ ΕΧΕΙ ΔΗΜΟΠΡΑΤΗΘΕΙ ΜΈΧΡΙ ΚΑΙ ΣΗΜΕΡΑ                      </t>
    </r>
    <r>
      <rPr>
        <sz val="9"/>
        <rFont val="Arial"/>
        <family val="2"/>
        <charset val="161"/>
      </rPr>
      <t xml:space="preserve">                       </t>
    </r>
    <r>
      <rPr>
        <sz val="9"/>
        <color indexed="10"/>
        <rFont val="Arial"/>
        <family val="2"/>
        <charset val="161"/>
      </rPr>
      <t>1.  ΝΑ ΑΝΑΣΥΝΤΑΧΤΕΙ Η ΜΕΛΕΤΗ ΜΕ 17%                                                                            2. ΑΠΑΙΤΕΙΤΑΙ ΝΕΑ ΑΔΣ ΓΙΑ ΤΗΝ ΕΓΚΡΙΣΗ ΜΕΛΕΤΗΣ ΚΑΙ ΝΕΑ ΑΟΕ ΓΙΑ ΤΗΝ ΕΓΚΡΙΣΗ ΤΕΥΧΩΝ ΚΑΙ ΔΙΑΚΗΡΥΞΗΣ</t>
    </r>
  </si>
  <si>
    <r>
      <t xml:space="preserve">ΑΔΣ: </t>
    </r>
    <r>
      <rPr>
        <b/>
        <u/>
        <sz val="9"/>
        <rFont val="Arial"/>
        <family val="2"/>
        <charset val="161"/>
      </rPr>
      <t>30.11.2015:868/15</t>
    </r>
    <r>
      <rPr>
        <sz val="9"/>
        <rFont val="Arial"/>
        <family val="2"/>
        <charset val="161"/>
      </rPr>
      <t xml:space="preserve">: Π/Υ = 11.900,00,00 ΜΕ ΦΠΑ                                            </t>
    </r>
    <r>
      <rPr>
        <sz val="9"/>
        <color indexed="10"/>
        <rFont val="Arial"/>
        <family val="2"/>
        <charset val="161"/>
      </rPr>
      <t xml:space="preserve">  1.  ΝΑ ΑΝΑΣΥΝΤΑΧΤΕΙ Η ΜΕΛΕΤΗ ΜΕ 17%                                                                            2. ΑΠΑΙΤΕΙΤΑΙ  ΝΕΑ ΑΔΣ ΓΙΑ ΤΗΝ ΕΓΚΡΙΣΗ ΜΕΛΕΤΗΣ</t>
    </r>
  </si>
  <si>
    <r>
      <rPr>
        <b/>
        <u/>
        <sz val="9"/>
        <rFont val="Arial"/>
        <family val="2"/>
        <charset val="161"/>
      </rPr>
      <t xml:space="preserve">188/21.03.2016: Π/Υ= </t>
    </r>
    <r>
      <rPr>
        <sz val="9"/>
        <rFont val="Arial"/>
        <family val="2"/>
        <charset val="161"/>
      </rPr>
      <t xml:space="preserve">43.000,00€ με ΦΠΑ το οποίο αναλύεται σε  37.068,97 € για εργασίες και 5.931,04 € για ΦΠΑ. ///                                  </t>
    </r>
    <r>
      <rPr>
        <b/>
        <u/>
        <sz val="9"/>
        <rFont val="Arial"/>
        <family val="2"/>
        <charset val="161"/>
      </rPr>
      <t xml:space="preserve">12.04.2016: 275/16 ΑΟΕ: </t>
    </r>
    <r>
      <rPr>
        <sz val="9"/>
        <rFont val="Arial"/>
        <family val="2"/>
        <charset val="161"/>
      </rPr>
      <t xml:space="preserve">Π/Υ= 43.000,00 ΜΕ ΦΠΑ                                        </t>
    </r>
    <r>
      <rPr>
        <u/>
        <sz val="9"/>
        <color indexed="10"/>
        <rFont val="Arial"/>
        <family val="2"/>
        <charset val="161"/>
      </rPr>
      <t xml:space="preserve"> </t>
    </r>
    <r>
      <rPr>
        <sz val="9"/>
        <rFont val="Arial"/>
        <family val="2"/>
        <charset val="161"/>
      </rPr>
      <t xml:space="preserve">ΕΧΕΙ ΔΗΜΟΠΡΑΤΗΘΕΙ  - Η ΑΥΞΗΣΗ ΛΟΓΩ ΦΠΑ ΘΑ ΚΑΛΥΦΘΕΙ ΑΠΌ ΤΗΝ ΕΚΠΤΩΣΗ                           </t>
    </r>
  </si>
  <si>
    <r>
      <t xml:space="preserve">04.05.16: </t>
    </r>
    <r>
      <rPr>
        <sz val="9"/>
        <rFont val="Arial"/>
        <family val="2"/>
        <charset val="161"/>
      </rPr>
      <t xml:space="preserve">299/16  ΑΟΕ: 28η Α/Α Π/Υ   ///   </t>
    </r>
    <r>
      <rPr>
        <b/>
        <u/>
        <sz val="9"/>
        <rFont val="Arial"/>
        <family val="2"/>
        <charset val="161"/>
      </rPr>
      <t>16.05.2016</t>
    </r>
    <r>
      <rPr>
        <sz val="9"/>
        <rFont val="Arial"/>
        <family val="2"/>
        <charset val="161"/>
      </rPr>
      <t>: 309/16 ΑΔΣ: έγκριση 38ης Α/Α/ Π/Υ</t>
    </r>
  </si>
  <si>
    <r>
      <t xml:space="preserve">ΑΔΣ: </t>
    </r>
    <r>
      <rPr>
        <b/>
        <u/>
        <sz val="9"/>
        <rFont val="Arial"/>
        <family val="2"/>
        <charset val="161"/>
      </rPr>
      <t xml:space="preserve">13.04.2016: </t>
    </r>
    <r>
      <rPr>
        <sz val="9"/>
        <rFont val="Arial"/>
        <family val="2"/>
        <charset val="161"/>
      </rPr>
      <t xml:space="preserve">366/16: Π/Υ =  200.000,00 ΜΕ ΦΠΑ         ///   ADS 336/30.05.16: ανασύνταξη της μελέτης  ////    ΔΕΝ ΥΠΑΡΧΕΙ ΠΡΟΒΛΗΜΑ                                   </t>
    </r>
  </si>
  <si>
    <r>
      <t xml:space="preserve"> ΑΔΣ:138/21.03.16 : Π/Υ ΜΕ ΦΠΑ : 10.000,00   ///    </t>
    </r>
    <r>
      <rPr>
        <b/>
        <u/>
        <sz val="9"/>
        <rFont val="Arial"/>
        <family val="2"/>
        <charset val="161"/>
      </rPr>
      <t>07.03.16:</t>
    </r>
    <r>
      <rPr>
        <sz val="9"/>
        <rFont val="Arial"/>
        <family val="2"/>
        <charset val="161"/>
      </rPr>
      <t>143/16 Α.0.Ε: διαθ πίστωσης                                               ΔΕΝ ΑΠΑΙΤΕΙΤΑΙ ΚΑΤΆ ΤΗΝ ΑΡΜΟΔΙΑ ΔΙΕΥΘΥΝΣΗ</t>
    </r>
  </si>
  <si>
    <r>
      <rPr>
        <b/>
        <u/>
        <sz val="9"/>
        <rFont val="Arial"/>
        <family val="2"/>
        <charset val="161"/>
      </rPr>
      <t>ΑΔΣ:21.03.2016</t>
    </r>
    <r>
      <rPr>
        <sz val="9"/>
        <rFont val="Arial"/>
        <family val="2"/>
        <charset val="161"/>
      </rPr>
      <t xml:space="preserve"> </t>
    </r>
    <r>
      <rPr>
        <b/>
        <u/>
        <sz val="9"/>
        <rFont val="Arial"/>
        <family val="2"/>
        <charset val="161"/>
      </rPr>
      <t>:</t>
    </r>
    <r>
      <rPr>
        <sz val="9"/>
        <rFont val="Arial"/>
        <family val="2"/>
        <charset val="161"/>
      </rPr>
      <t>ΜΟΝΟ ΤΡΟΠΟ ΑΝΑΘΕΣΗΣ                                        ΔΕΝ ΥΠΑΡΧΕΙ ΠΡΟΒΛΗΜΑ</t>
    </r>
  </si>
  <si>
    <r>
      <t xml:space="preserve">ΑΔΣ: </t>
    </r>
    <r>
      <rPr>
        <b/>
        <u/>
        <sz val="9"/>
        <rFont val="Arial"/>
        <family val="2"/>
        <charset val="161"/>
      </rPr>
      <t>13.04.2016:</t>
    </r>
    <r>
      <rPr>
        <sz val="9"/>
        <rFont val="Arial"/>
        <family val="2"/>
        <charset val="161"/>
      </rPr>
      <t>247/16: Π/Υ = 46,716.09 € ΜΕ ΦΠΑ 16%                                            ΔΕΝ ΥΠΑΡΧΕΙ ΠΡΟΒΛΗΜΑ</t>
    </r>
  </si>
  <si>
    <r>
      <rPr>
        <b/>
        <u/>
        <sz val="9"/>
        <rFont val="Arial"/>
        <family val="2"/>
      </rPr>
      <t>07-06-2016</t>
    </r>
    <r>
      <rPr>
        <sz val="9"/>
        <rFont val="Arial"/>
        <family val="2"/>
        <charset val="161"/>
      </rPr>
      <t xml:space="preserve"> 407/2016  Απ Οικ Επ Εγκριση απευθειας αναθεση του εργου)</t>
    </r>
  </si>
  <si>
    <t>Βαληλης Γεωργιος &amp; ΣΙΑ Ε.Ε.</t>
  </si>
  <si>
    <t xml:space="preserve">Περιβαντολλογικη μελετη του εργου " Εργα αναπλασης και διαμορφωσης ακτης στην παραλλιακη ζωνη Σουραδα - Νεαπολη και δημιουργια ποδηλατοδρομου - πεζοδρομου </t>
  </si>
  <si>
    <r>
      <rPr>
        <b/>
        <u/>
        <sz val="9"/>
        <rFont val="Arial"/>
        <family val="2"/>
      </rPr>
      <t xml:space="preserve">13-06-2016 </t>
    </r>
    <r>
      <rPr>
        <sz val="9"/>
        <rFont val="Arial"/>
        <family val="2"/>
        <charset val="161"/>
      </rPr>
      <t>(386/2016 Απ Δημ Συμ Εγκριση τροποποιηση αυξηση συν δαπανης 9300,00)</t>
    </r>
  </si>
  <si>
    <t>Αποτυπώσεις δημοτικών ακινήτων για τις ανάγκες διόρθωσης του εθνικού κτηματολογίου Δ.Ε. Γέρας και κατω Τριτους</t>
  </si>
  <si>
    <r>
      <t>21-03-2016</t>
    </r>
    <r>
      <rPr>
        <sz val="10"/>
        <rFont val="Arial"/>
        <family val="2"/>
        <charset val="161"/>
      </rPr>
      <t xml:space="preserve"> (152/2016 ΑΔΣενταξη στο τεχν προγ 2016 ποσου 486,43) / </t>
    </r>
    <r>
      <rPr>
        <b/>
        <u/>
        <sz val="10"/>
        <rFont val="Arial"/>
        <family val="2"/>
        <charset val="161"/>
      </rPr>
      <t>04-05-2016 (</t>
    </r>
    <r>
      <rPr>
        <sz val="10"/>
        <rFont val="Arial"/>
        <family val="2"/>
        <charset val="161"/>
      </rPr>
      <t xml:space="preserve">299/2016  Απ Οικ Επ Εγκριση 28η Α/Α Π/Υ)/ </t>
    </r>
    <r>
      <rPr>
        <b/>
        <u/>
        <sz val="10"/>
        <rFont val="Arial"/>
        <family val="2"/>
        <charset val="161"/>
      </rPr>
      <t>16-05-2016</t>
    </r>
    <r>
      <rPr>
        <sz val="10"/>
        <rFont val="Arial"/>
        <family val="2"/>
        <charset val="161"/>
      </rPr>
      <t xml:space="preserve"> (309/2016 Απ Δημ Συμ Εγκριση 28ης Α/Α/ Π/Υ)/</t>
    </r>
    <r>
      <rPr>
        <b/>
        <u/>
        <sz val="10"/>
        <rFont val="Arial"/>
        <family val="2"/>
      </rPr>
      <t/>
    </r>
  </si>
  <si>
    <r>
      <rPr>
        <b/>
        <u/>
        <sz val="9"/>
        <rFont val="Arial"/>
        <family val="2"/>
      </rPr>
      <t>08-02-2016</t>
    </r>
    <r>
      <rPr>
        <sz val="9"/>
        <rFont val="Arial"/>
        <family val="2"/>
        <charset val="161"/>
      </rPr>
      <t xml:space="preserve"> (54/2016 Απ Oik Συμ τροποποιηση 1123/2015 και αναθετει απ αναθεση την εκπονηση μελετης) / </t>
    </r>
    <r>
      <rPr>
        <b/>
        <u/>
        <sz val="9"/>
        <rFont val="Arial"/>
        <family val="2"/>
      </rPr>
      <t>07-03-2016</t>
    </r>
    <r>
      <rPr>
        <sz val="9"/>
        <rFont val="Arial"/>
        <family val="2"/>
        <charset val="161"/>
      </rPr>
      <t xml:space="preserve"> (139/2016 Απ Οικ Επ αναθεση απευθειας για την εκπονηση μελετης) / </t>
    </r>
    <r>
      <rPr>
        <b/>
        <u/>
        <sz val="9"/>
        <rFont val="Arial"/>
        <family val="2"/>
      </rPr>
      <t>13-06-2016</t>
    </r>
    <r>
      <rPr>
        <sz val="9"/>
        <rFont val="Arial"/>
        <family val="2"/>
        <charset val="161"/>
      </rPr>
      <t xml:space="preserve"> (394/2016 Απ Δημ Συμ Εγκριση Αλλαγης τιτλου)</t>
    </r>
  </si>
  <si>
    <r>
      <rPr>
        <b/>
        <u/>
        <sz val="9"/>
        <rFont val="Arial"/>
        <family val="2"/>
      </rPr>
      <t>27-01-2016</t>
    </r>
    <r>
      <rPr>
        <sz val="9"/>
        <rFont val="Arial"/>
        <family val="2"/>
        <charset val="161"/>
      </rPr>
      <t xml:space="preserve"> (08/2016 Απ Δημ Συμ Εγκριση 3/2016 Απ  Ε.Ε. για  την ενταξη στο Τεχν Προγραμμα) /</t>
    </r>
    <r>
      <rPr>
        <b/>
        <u/>
        <sz val="9"/>
        <rFont val="Arial"/>
        <family val="2"/>
      </rPr>
      <t>21-03-2016</t>
    </r>
    <r>
      <rPr>
        <sz val="9"/>
        <rFont val="Arial"/>
        <family val="2"/>
        <charset val="161"/>
      </rPr>
      <t xml:space="preserve"> (134/206 Εγκριση 175/2016 Απ Οικ Επ περι 17ης Α/Α Π/Υ 2016)/ </t>
    </r>
    <r>
      <rPr>
        <b/>
        <u/>
        <sz val="9"/>
        <rFont val="Arial"/>
        <family val="2"/>
      </rPr>
      <t>13-06-2016</t>
    </r>
    <r>
      <rPr>
        <sz val="9"/>
        <rFont val="Arial"/>
        <family val="2"/>
        <charset val="161"/>
      </rPr>
      <t xml:space="preserve"> (408/2016 Απ Δημ Συμ Εγκριση της 170/2015 μελετης και καθορισμος τροπου εκτελεσης του εργου)</t>
    </r>
  </si>
  <si>
    <r>
      <rPr>
        <b/>
        <u/>
        <sz val="9"/>
        <rFont val="Arial"/>
        <family val="2"/>
        <charset val="161"/>
      </rPr>
      <t xml:space="preserve">21-03-2016 </t>
    </r>
    <r>
      <rPr>
        <sz val="9"/>
        <rFont val="Arial"/>
        <family val="2"/>
        <charset val="161"/>
      </rPr>
      <t>(</t>
    </r>
    <r>
      <rPr>
        <b/>
        <sz val="9"/>
        <rFont val="Arial"/>
        <family val="2"/>
        <charset val="161"/>
      </rPr>
      <t>190/2016</t>
    </r>
    <r>
      <rPr>
        <sz val="9"/>
        <rFont val="Arial"/>
        <family val="2"/>
        <charset val="161"/>
      </rPr>
      <t xml:space="preserve"> Απ Δημ Συμ Εγκριση εμταξης στο τεχν προγραμμα 2016 ποσου 75000,00) - (</t>
    </r>
    <r>
      <rPr>
        <b/>
        <sz val="9"/>
        <rFont val="Arial"/>
        <family val="2"/>
        <charset val="161"/>
      </rPr>
      <t>183/2016</t>
    </r>
    <r>
      <rPr>
        <sz val="9"/>
        <rFont val="Arial"/>
        <family val="2"/>
        <charset val="161"/>
      </rPr>
      <t xml:space="preserve"> Εγκριση της 30/2016 μελετης και καθορισμος τροπου αναθ)  / </t>
    </r>
    <r>
      <rPr>
        <b/>
        <u/>
        <sz val="9"/>
        <rFont val="Arial"/>
        <family val="2"/>
        <charset val="161"/>
      </rPr>
      <t>04-05-2016</t>
    </r>
    <r>
      <rPr>
        <sz val="9"/>
        <rFont val="Arial"/>
        <family val="2"/>
        <charset val="161"/>
      </rPr>
      <t xml:space="preserve"> (299/2016  Απ Οικ Επ 28η Α/Α Π/Υ ) / </t>
    </r>
    <r>
      <rPr>
        <b/>
        <u/>
        <sz val="9"/>
        <rFont val="Arial"/>
        <family val="2"/>
      </rPr>
      <t>13-06-2016</t>
    </r>
    <r>
      <rPr>
        <sz val="9"/>
        <rFont val="Arial"/>
        <family val="2"/>
        <charset val="161"/>
      </rPr>
      <t xml:space="preserve"> (409/2016 Απ Δημ Συμ Εγκριση 30/2016 ανασυνταγμενης μελετης)</t>
    </r>
  </si>
  <si>
    <r>
      <rPr>
        <b/>
        <u/>
        <sz val="9"/>
        <rFont val="Arial"/>
        <family val="2"/>
      </rPr>
      <t>13-04-2016</t>
    </r>
    <r>
      <rPr>
        <sz val="9"/>
        <rFont val="Arial"/>
        <family val="2"/>
        <charset val="161"/>
      </rPr>
      <t xml:space="preserve"> (245/2016 Απ Δημ Συμ Εγκριση 48/2016 μελετης και εκτελέση με απ αναθεση )/</t>
    </r>
    <r>
      <rPr>
        <b/>
        <u/>
        <sz val="9"/>
        <rFont val="Arial"/>
        <family val="2"/>
      </rPr>
      <t xml:space="preserve"> 13-06-2016 </t>
    </r>
    <r>
      <rPr>
        <sz val="9"/>
        <rFont val="Arial"/>
        <family val="2"/>
        <charset val="161"/>
      </rPr>
      <t>(409/2016 Απ Δημ Συμ Εγκριση 48/2016 ανασυνταγμενης μελετης)</t>
    </r>
  </si>
  <si>
    <r>
      <rPr>
        <b/>
        <u/>
        <sz val="9"/>
        <rFont val="Arial"/>
        <family val="2"/>
      </rPr>
      <t>21-03-2016</t>
    </r>
    <r>
      <rPr>
        <sz val="9"/>
        <rFont val="Arial"/>
        <family val="2"/>
        <charset val="161"/>
      </rPr>
      <t xml:space="preserve"> (</t>
    </r>
    <r>
      <rPr>
        <b/>
        <sz val="9"/>
        <rFont val="Arial"/>
        <family val="2"/>
      </rPr>
      <t>133/2016</t>
    </r>
    <r>
      <rPr>
        <sz val="9"/>
        <rFont val="Arial"/>
        <family val="2"/>
        <charset val="161"/>
      </rPr>
      <t xml:space="preserve"> Απ Δημ Συμ Εγκριση ενταξης στο τεχν προγραμμα 2016) /</t>
    </r>
    <r>
      <rPr>
        <b/>
        <u/>
        <sz val="9"/>
        <rFont val="Arial"/>
        <family val="2"/>
        <charset val="161"/>
      </rPr>
      <t>21-03-2016</t>
    </r>
    <r>
      <rPr>
        <sz val="9"/>
        <rFont val="Arial"/>
        <family val="2"/>
        <charset val="161"/>
      </rPr>
      <t xml:space="preserve"> (</t>
    </r>
    <r>
      <rPr>
        <b/>
        <sz val="9"/>
        <rFont val="Arial"/>
        <family val="2"/>
      </rPr>
      <t>184/2016</t>
    </r>
    <r>
      <rPr>
        <sz val="9"/>
        <rFont val="Arial"/>
        <family val="2"/>
        <charset val="161"/>
      </rPr>
      <t xml:space="preserve"> Απ Δημ Συμ Εγκριση 44/2016 μελετης και καθορισμος τροπου αναθεσης)  /</t>
    </r>
    <r>
      <rPr>
        <b/>
        <u/>
        <sz val="9"/>
        <rFont val="Arial"/>
        <family val="2"/>
        <charset val="161"/>
      </rPr>
      <t>04-05-2016 (</t>
    </r>
    <r>
      <rPr>
        <sz val="9"/>
        <rFont val="Arial"/>
        <family val="2"/>
        <charset val="161"/>
      </rPr>
      <t xml:space="preserve">299/16  Απ Οικ Επ Εγκριση 28η Α/Α Π/Υ) / </t>
    </r>
    <r>
      <rPr>
        <b/>
        <u/>
        <sz val="9"/>
        <rFont val="Arial"/>
        <family val="2"/>
      </rPr>
      <t>13-06-2016</t>
    </r>
    <r>
      <rPr>
        <sz val="9"/>
        <rFont val="Arial"/>
        <family val="2"/>
        <charset val="161"/>
      </rPr>
      <t xml:space="preserve"> (409/2016 Απ Δημ Συμ Εγκριση 44/2016 ανασυνταγμενης μελετης)</t>
    </r>
  </si>
  <si>
    <r>
      <rPr>
        <b/>
        <u/>
        <sz val="9"/>
        <rFont val="Arial"/>
        <family val="2"/>
      </rPr>
      <t>21-03-2016</t>
    </r>
    <r>
      <rPr>
        <sz val="9"/>
        <rFont val="Arial"/>
        <family val="2"/>
      </rPr>
      <t xml:space="preserve"> (</t>
    </r>
    <r>
      <rPr>
        <b/>
        <sz val="9"/>
        <rFont val="Arial"/>
        <family val="2"/>
      </rPr>
      <t>190/2016</t>
    </r>
    <r>
      <rPr>
        <sz val="9"/>
        <rFont val="Arial"/>
        <family val="2"/>
      </rPr>
      <t xml:space="preserve"> Απ Δημ Συμ Εγκριση ενταξης στο τεχν προγραμμα 2016 ποσου 50000,00)- (</t>
    </r>
    <r>
      <rPr>
        <b/>
        <sz val="9"/>
        <rFont val="Arial"/>
        <family val="2"/>
      </rPr>
      <t>182/2016</t>
    </r>
    <r>
      <rPr>
        <sz val="9"/>
        <rFont val="Arial"/>
        <family val="2"/>
      </rPr>
      <t xml:space="preserve"> Απ Δημ Συμ Εγκριση της μελετης 25/22016) /</t>
    </r>
    <r>
      <rPr>
        <b/>
        <u/>
        <sz val="9"/>
        <rFont val="Arial"/>
        <family val="2"/>
        <charset val="161"/>
      </rPr>
      <t>04-05-2016 (</t>
    </r>
    <r>
      <rPr>
        <sz val="9"/>
        <rFont val="Arial"/>
        <family val="2"/>
      </rPr>
      <t xml:space="preserve">299/2016  Απ Οικ Επ Εγκριση 28η Α/Α Π/Υ) / </t>
    </r>
    <r>
      <rPr>
        <b/>
        <u/>
        <sz val="9"/>
        <rFont val="Arial"/>
        <family val="2"/>
      </rPr>
      <t>13-06-2016</t>
    </r>
    <r>
      <rPr>
        <sz val="9"/>
        <rFont val="Arial"/>
        <family val="2"/>
      </rPr>
      <t xml:space="preserve"> (409/2016 Απ Δημ Συμ Εγκριση 25/2016 ανασυνταγμενης μελετης)</t>
    </r>
  </si>
  <si>
    <t>30.7331.0025</t>
  </si>
  <si>
    <r>
      <rPr>
        <b/>
        <u/>
        <sz val="9"/>
        <rFont val="Arial"/>
        <family val="2"/>
        <charset val="161"/>
      </rPr>
      <t>21-03-2016</t>
    </r>
    <r>
      <rPr>
        <sz val="9"/>
        <rFont val="Arial"/>
        <family val="2"/>
        <charset val="161"/>
      </rPr>
      <t xml:space="preserve"> (153/2016 Απ Δημ Συμ Ενταξη στο τεχνικο Προγραμμα 2016)/ </t>
    </r>
    <r>
      <rPr>
        <b/>
        <u/>
        <sz val="9"/>
        <rFont val="Arial"/>
        <family val="2"/>
        <charset val="161"/>
      </rPr>
      <t>04-05-2016 (</t>
    </r>
    <r>
      <rPr>
        <sz val="9"/>
        <rFont val="Arial"/>
        <family val="2"/>
        <charset val="161"/>
      </rPr>
      <t xml:space="preserve">299/2016 Απ Οικ Επ Εγκριση εγγραφή στον Π/Υ) / </t>
    </r>
    <r>
      <rPr>
        <b/>
        <u/>
        <sz val="9"/>
        <rFont val="Arial"/>
        <family val="2"/>
      </rPr>
      <t>13-06-2016</t>
    </r>
    <r>
      <rPr>
        <sz val="9"/>
        <rFont val="Arial"/>
        <family val="2"/>
        <charset val="161"/>
      </rPr>
      <t xml:space="preserve"> (409/2016 Απ Δημ Συμ Εγκριση 29/2015 ανασυνταγμενης μελετης)</t>
    </r>
  </si>
  <si>
    <r>
      <rPr>
        <b/>
        <u/>
        <sz val="9"/>
        <rFont val="Arial"/>
        <family val="2"/>
      </rPr>
      <t>21-03-2016</t>
    </r>
    <r>
      <rPr>
        <sz val="9"/>
        <rFont val="Arial"/>
        <family val="2"/>
        <charset val="161"/>
      </rPr>
      <t xml:space="preserve"> (132/2016 Απ Δημ Συμ Εγκριση ενταξης στο τεχν προγραμμα 2016) /</t>
    </r>
    <r>
      <rPr>
        <b/>
        <u/>
        <sz val="9"/>
        <rFont val="Arial"/>
        <family val="2"/>
      </rPr>
      <t xml:space="preserve">13-04-2016 </t>
    </r>
    <r>
      <rPr>
        <sz val="9"/>
        <rFont val="Arial"/>
        <family val="2"/>
        <charset val="161"/>
      </rPr>
      <t xml:space="preserve">(246/2016 Απ Δημ Συμ Εγκιση της 49/2016 μελετης και εκτελεση του εργου με προχ δια/σμο )/ </t>
    </r>
    <r>
      <rPr>
        <b/>
        <u/>
        <sz val="9"/>
        <rFont val="Arial"/>
        <family val="2"/>
        <charset val="161"/>
      </rPr>
      <t>04-05-2016</t>
    </r>
    <r>
      <rPr>
        <sz val="9"/>
        <rFont val="Arial"/>
        <family val="2"/>
        <charset val="161"/>
      </rPr>
      <t xml:space="preserve"> (299/2016  Απ Οικ Επ Εγκριση 28η Α/Α Π/Υ) / </t>
    </r>
    <r>
      <rPr>
        <b/>
        <u/>
        <sz val="9"/>
        <rFont val="Arial"/>
        <family val="2"/>
      </rPr>
      <t>13-06-2016</t>
    </r>
    <r>
      <rPr>
        <sz val="9"/>
        <rFont val="Arial"/>
        <family val="2"/>
        <charset val="161"/>
      </rPr>
      <t xml:space="preserve"> (409/2016 Απ Δημ Συμ Εγκριση 49/2016 ανασυνταγμενης μελετης)</t>
    </r>
  </si>
  <si>
    <r>
      <rPr>
        <b/>
        <u/>
        <sz val="9"/>
        <rFont val="Arial"/>
        <family val="2"/>
      </rPr>
      <t>13-04-2016</t>
    </r>
    <r>
      <rPr>
        <sz val="9"/>
        <rFont val="Arial"/>
        <family val="2"/>
        <charset val="161"/>
      </rPr>
      <t xml:space="preserve"> (241/2016 Απ Δημ Συμ Εγκριση μελετων και αναθεση των εργων με ανοιχτο διαγωνισμο (αρ μελ 14/2016))/ </t>
    </r>
    <r>
      <rPr>
        <b/>
        <u/>
        <sz val="9"/>
        <rFont val="Arial"/>
        <family val="2"/>
      </rPr>
      <t>13-06-2016</t>
    </r>
    <r>
      <rPr>
        <sz val="9"/>
        <rFont val="Arial"/>
        <family val="2"/>
        <charset val="161"/>
      </rPr>
      <t xml:space="preserve"> (409/2016 Απ Δημ Συμ Εγκριση 14/2016 ανασυνταγμενης μελετης)</t>
    </r>
  </si>
  <si>
    <r>
      <rPr>
        <b/>
        <u/>
        <sz val="9"/>
        <rFont val="Arial"/>
        <family val="2"/>
      </rPr>
      <t>13-04-2016</t>
    </r>
    <r>
      <rPr>
        <sz val="9"/>
        <rFont val="Arial"/>
        <family val="2"/>
        <charset val="161"/>
      </rPr>
      <t xml:space="preserve"> (242/2016 Απ Δημ Συμ Εγκριση μελετων και αναθεση των εργων με προχειρο διαγωνισμο (αρ μελ 33/2016))/ </t>
    </r>
    <r>
      <rPr>
        <b/>
        <u/>
        <sz val="9"/>
        <rFont val="Arial"/>
        <family val="2"/>
      </rPr>
      <t>13-06-2016</t>
    </r>
    <r>
      <rPr>
        <sz val="9"/>
        <rFont val="Arial"/>
        <family val="2"/>
        <charset val="161"/>
      </rPr>
      <t xml:space="preserve"> (409/2016 Απ Δημ Συμ Εγκριση 30/2016 ανασυνταγμενης μελετης)</t>
    </r>
  </si>
  <si>
    <r>
      <rPr>
        <b/>
        <u/>
        <sz val="9"/>
        <rFont val="Arial"/>
        <family val="2"/>
      </rPr>
      <t>21-03-2016</t>
    </r>
    <r>
      <rPr>
        <b/>
        <sz val="9"/>
        <rFont val="Arial"/>
        <family val="2"/>
      </rPr>
      <t xml:space="preserve"> </t>
    </r>
    <r>
      <rPr>
        <sz val="9"/>
        <rFont val="Arial"/>
        <family val="2"/>
      </rPr>
      <t>(189/2016 Απ Δημ Συμ Εγκριση της 07/2016 μελετη) /</t>
    </r>
    <r>
      <rPr>
        <b/>
        <u/>
        <sz val="9"/>
        <rFont val="Arial"/>
        <family val="2"/>
      </rPr>
      <t>04-05-2016</t>
    </r>
    <r>
      <rPr>
        <sz val="9"/>
        <rFont val="Arial"/>
        <family val="2"/>
      </rPr>
      <t xml:space="preserve"> (291/2016 Απ Οικ ΕΠ  Εγκριση δαπανης και διαθεση πιστωση 60000,00 )/ </t>
    </r>
    <r>
      <rPr>
        <b/>
        <u/>
        <sz val="9"/>
        <rFont val="Arial"/>
        <family val="2"/>
      </rPr>
      <t>13-06-2016</t>
    </r>
    <r>
      <rPr>
        <sz val="9"/>
        <rFont val="Arial"/>
        <family val="2"/>
      </rPr>
      <t xml:space="preserve"> (409/2016 Απ Δημ Συμ Εγκριση 07/2016 ανασυνταγμενης μελετης)</t>
    </r>
  </si>
  <si>
    <r>
      <rPr>
        <b/>
        <u/>
        <sz val="9"/>
        <rFont val="Arial"/>
        <family val="2"/>
      </rPr>
      <t>21-03-2016</t>
    </r>
    <r>
      <rPr>
        <sz val="9"/>
        <rFont val="Arial"/>
        <family val="2"/>
      </rPr>
      <t xml:space="preserve"> (189/2016 Απ Δημ Συμ Εγκριση της 06/2016 μελετη) / </t>
    </r>
    <r>
      <rPr>
        <b/>
        <u/>
        <sz val="9"/>
        <rFont val="Arial"/>
        <family val="2"/>
      </rPr>
      <t>12-04-2016</t>
    </r>
    <r>
      <rPr>
        <sz val="9"/>
        <rFont val="Arial"/>
        <family val="2"/>
      </rPr>
      <t xml:space="preserve"> (278/2016 Απ Οικ Επ Εγκριση ορων δημοπορατησης ) / /</t>
    </r>
    <r>
      <rPr>
        <b/>
        <u/>
        <sz val="9"/>
        <rFont val="Arial"/>
        <family val="2"/>
      </rPr>
      <t xml:space="preserve">04-05-2016 </t>
    </r>
    <r>
      <rPr>
        <sz val="9"/>
        <rFont val="Arial"/>
        <family val="2"/>
      </rPr>
      <t xml:space="preserve">(291/2016 Απ Οικ ΕΠ  Εγκριση δαπανης και διαθεση πιστωση 60000,00 )/ </t>
    </r>
    <r>
      <rPr>
        <b/>
        <u/>
        <sz val="9"/>
        <rFont val="Arial"/>
        <family val="2"/>
      </rPr>
      <t>13-06-2016</t>
    </r>
    <r>
      <rPr>
        <sz val="9"/>
        <rFont val="Arial"/>
        <family val="2"/>
      </rPr>
      <t xml:space="preserve"> (409/2016 Απ Δημ Συμ Εγκριση 06/2016 ανασυνταγμενης μελετης)</t>
    </r>
  </si>
  <si>
    <r>
      <rPr>
        <b/>
        <u/>
        <sz val="9"/>
        <rFont val="Arial"/>
        <family val="2"/>
      </rPr>
      <t>27-01-2016</t>
    </r>
    <r>
      <rPr>
        <sz val="9"/>
        <rFont val="Arial"/>
        <family val="2"/>
        <charset val="161"/>
      </rPr>
      <t xml:space="preserve"> (08/2016 Απ Δημ Συμ Εγκριση 3/2016 Απ  Ε.Ε. για  την ενταξη στο Τεχν Προγραμμα) / </t>
    </r>
    <r>
      <rPr>
        <b/>
        <u/>
        <sz val="9"/>
        <rFont val="Arial"/>
        <family val="2"/>
      </rPr>
      <t>21-03-2016</t>
    </r>
    <r>
      <rPr>
        <sz val="9"/>
        <rFont val="Arial"/>
        <family val="2"/>
        <charset val="161"/>
      </rPr>
      <t xml:space="preserve"> (134/206 Εγκριση 175/2016 Απ Οικ Επ περι 17ης τροποποιησης προυπολογισμου Δ.Λεσβου οικ ετους 2016)/ </t>
    </r>
    <r>
      <rPr>
        <b/>
        <u/>
        <sz val="9"/>
        <rFont val="Arial"/>
        <family val="2"/>
      </rPr>
      <t>27-06-2016</t>
    </r>
    <r>
      <rPr>
        <sz val="9"/>
        <rFont val="Arial"/>
        <family val="2"/>
        <charset val="161"/>
      </rPr>
      <t xml:space="preserve"> (430/2016 Απ Δημ Σημ Εγκριση 26/2016 μελετης και καθορισμος τροπου εκτελεσης)</t>
    </r>
  </si>
  <si>
    <t>8278,68 (χωρις ΦΠΑ)</t>
  </si>
  <si>
    <t>Οικονομικο Αντικειμενο (για το 2016)</t>
  </si>
  <si>
    <t>Προς Υλοποιηση Υπολοιπο</t>
  </si>
  <si>
    <t xml:space="preserve">Διευθετηση ομβριων υδατων στο δημοτικο δρομο Πετρα - Πετρι </t>
  </si>
  <si>
    <t>00.6737.0003</t>
  </si>
  <si>
    <t xml:space="preserve"> ΘΗΣΕΑΣ: 64.645,00  Σ.Α.Τ.Α.: 185.105,16</t>
  </si>
  <si>
    <t>ΘΗΣΕΑΣ: 74.036,20               - ΣΑΤΑ:    44.770,13</t>
  </si>
  <si>
    <t xml:space="preserve">ΘΗΣΕΑΣ </t>
  </si>
  <si>
    <r>
      <t xml:space="preserve">ολοκλ. Φυσ.  Αντικ. ΜΑΛΛΟΝ ΑΠΟΠΛΗΡΩΜΕΝΟ  /// </t>
    </r>
    <r>
      <rPr>
        <u/>
        <sz val="9"/>
        <rFont val="Arial"/>
        <family val="2"/>
        <charset val="161"/>
      </rPr>
      <t xml:space="preserve">2011,2012:  </t>
    </r>
    <r>
      <rPr>
        <sz val="9"/>
        <rFont val="Arial"/>
        <family val="2"/>
        <charset val="161"/>
      </rPr>
      <t>Π/Υ=2998,98, Δ=Ε=Π=0,00   ////</t>
    </r>
    <r>
      <rPr>
        <u/>
        <sz val="9"/>
        <rFont val="Arial"/>
        <family val="2"/>
        <charset val="161"/>
      </rPr>
      <t xml:space="preserve">2013:  </t>
    </r>
    <r>
      <rPr>
        <sz val="9"/>
        <rFont val="Arial"/>
        <family val="2"/>
        <charset val="161"/>
      </rPr>
      <t xml:space="preserve">Π/Υ =2998,98, Δ=Ε=Π= 2630,56, υπολ δ=ε=π= 368,42                              </t>
    </r>
    <r>
      <rPr>
        <u/>
        <sz val="9"/>
        <rFont val="Arial"/>
        <family val="2"/>
        <charset val="161"/>
      </rPr>
      <t xml:space="preserve">  2014: Π/Υ=2998,98, Δ=Ε=Π=0,00   </t>
    </r>
  </si>
  <si>
    <t>ΕΡΜΟΛΑΟΣ ΣΕΝΤΑΣ</t>
  </si>
  <si>
    <t>ΠΑΝΑΓΟΠΟΥΛΟΣ</t>
  </si>
  <si>
    <t>ΠΑΝΑΡΑΣ</t>
  </si>
  <si>
    <t>9513,48 χ φπα</t>
  </si>
  <si>
    <t>5600 Χφπα</t>
  </si>
  <si>
    <t>8950 Χφπα</t>
  </si>
  <si>
    <t>ΠΑΠΑΧΡΙΣΤΟΦΟΡΟΥ</t>
  </si>
  <si>
    <t>ΣΑΡΟΓΛΟΥ ΜΑΡΙΑ</t>
  </si>
  <si>
    <t>ΠΡΟΣ ΕΚΠΟΝΗΣΗ ΟΡΙΣΤΙΚΗΣ ΜΕΛΕΤΗΣ</t>
  </si>
  <si>
    <t>ΓΙΑ ΣΥΝΕΧΙΣΗ ΜΕΛΕΤΗΣ ΧΡΕΙΑZΕΤΑΙ  ΑΠΟΦΑΣΗ ΔΗΜ ΑΡΧΗΣ////   ΑΠΑΙΤΕΙΤΑΙ ΜΕΤΑΤΟΠΙΣΗ  ΤΟΥ ΚΑΤΑΦΥΓΙΟΥ ΓΙΑΤΙ ΤΟ ΛΙΜΑΝΙ ΕΓΙΝΕ ΠΥΛΗ SENGEN</t>
  </si>
  <si>
    <r>
      <rPr>
        <b/>
        <u/>
        <sz val="10"/>
        <rFont val="Arial"/>
        <family val="2"/>
        <charset val="161"/>
      </rPr>
      <t>15-01-2015</t>
    </r>
    <r>
      <rPr>
        <sz val="10"/>
        <rFont val="Arial"/>
        <family val="2"/>
        <charset val="161"/>
      </rPr>
      <t xml:space="preserve"> (02/2015 απ εκτ επ ενταξη στο τεχν προγραμμα) / </t>
    </r>
    <r>
      <rPr>
        <b/>
        <u/>
        <sz val="10"/>
        <rFont val="Arial"/>
        <family val="2"/>
        <charset val="161"/>
      </rPr>
      <t xml:space="preserve">02-02-2015 </t>
    </r>
    <r>
      <rPr>
        <sz val="10"/>
        <rFont val="Arial"/>
        <family val="2"/>
        <charset val="161"/>
      </rPr>
      <t xml:space="preserve">(83/2015 απ δημ συμ για την εγκριση  23/2015 εκτ επιτροπης ενταξη στο ΤΠ) ///         </t>
    </r>
  </si>
  <si>
    <t>ΠΑΝΑΡΑΣ ΔΗΜΗΤΡΗΣ</t>
  </si>
  <si>
    <t>Δ/ΝΣΗ ΠΕΡΙΒΑΛΛΟΝΤΟΣ</t>
  </si>
  <si>
    <t>Δ = 0,00                  Ε = ΠΛ =    7.000,00</t>
  </si>
  <si>
    <t>ΠΙΠΠΑΣ</t>
  </si>
  <si>
    <t>ΘΑ ΠΡΟΤΑΘΕΙ ΣΤΟ ΤΕΧ ΠΡΟΓ 2017  ΓΙΑ ΤΗΝ ΑΠΟΠΛΗΡΩΜΗ</t>
  </si>
  <si>
    <t>ΔΑΠΑΝΗ ΓΙΑ2017</t>
  </si>
  <si>
    <t>ΠΗΓΗ ΧΡΗΜΑΤΟΔΟΤΗΣΗΣ ΓΙΑ 2017</t>
  </si>
  <si>
    <t>ΥΠΑΡΧΕΙ ΠΡΟΣ ΔΙΕΥΘΕΤΗΣΗ ΠΡΟΒΛΗΜΑ ΣΤΗΝ ΠΛΗΡΩΜΗ</t>
  </si>
  <si>
    <t>ΠΡΟΣ ΕΛΕΓΧΟ ΓΙΑ ΥΠΑΡΞΗ ΤΗΣ ΧΡΗΜΑΤΟΔΟΤΗΣΗΣ</t>
  </si>
  <si>
    <t>Συντήρηση δημοτικών καταστημάτων Δ.Ε. Μυτιληνης</t>
  </si>
  <si>
    <t>Συντήρηση δημοτικών καταστημάτων Δ.Ε. Γέρας</t>
  </si>
  <si>
    <t>Συντήρηση δημοτικών καταστημάτων Δ.Ε. Αγιασοου</t>
  </si>
  <si>
    <t>Συντήρηση δημοτικών καταστημάτων Δ.Ε. Πλωμαριου</t>
  </si>
  <si>
    <t>Συντήρηση δημοτικών καταστημάτων Δ.Ε. Πολιχνιτου</t>
  </si>
  <si>
    <t>Συντήρηση δημοτικών καταστημάτων Δ.Ε. Καλλονης</t>
  </si>
  <si>
    <t>Συντήρηση δημοτικών καταστημάτων Δ.Ε. Πέτρας</t>
  </si>
  <si>
    <t>Συντήρηση δημοτικών καταστημάτων Δ.Ε. Μυθημνάς</t>
  </si>
  <si>
    <t>Συντήρηση δημοτικών καταστημάτων Δ.Ε. Ερεσου - Αντισσης</t>
  </si>
  <si>
    <t>Συντήρηση δημοτικών καταστημάτων Δ.Ε. Αγίας Παρασκευής</t>
  </si>
  <si>
    <t>Συντήρηση δημοτικών καταστημάτων Δ.Ε. Μανταμάδου</t>
  </si>
  <si>
    <t>Συντήρηση και επισκευή Η/Μ Δημοτικών Καταστημάτων</t>
  </si>
  <si>
    <t>Αποκατάσταση φθορών Αγροτικής Οδοποιίας με τσιμεντόστρωση</t>
  </si>
  <si>
    <t>Τσιμεντοστρώσεις δημοτικών οδών ΒΔ Λέσβου</t>
  </si>
  <si>
    <t>Τσιμεντοστρώσεις δημοτικών οδών ΝΑ Λέσβου</t>
  </si>
  <si>
    <t>Ακτομηχανική μελέτη για την Προστασία της παραλίας Ερεσού</t>
  </si>
  <si>
    <t>Ακτομηχανική μελέτη για την Προστασία της παραλίας Εφταλούς</t>
  </si>
  <si>
    <t>Ακτομηχανική μελέτη για την Προστασία της παραλίας Πέτρας</t>
  </si>
  <si>
    <t>Επικαιροποίηση μελέτης πεζόδρομιου - ποδηλατόδρομου Νότιας Πόλης Μυτιλήνης</t>
  </si>
  <si>
    <t>Επικαιροποίηση μελέτης πεζόδρομιου - ποδηλατόδρομου Κάστρου Μυτιλήνης</t>
  </si>
  <si>
    <t>Διάνοιξη δημοτικής οδού στη θέση Καλλιθέα Μυτιλήνης και διαμόρφωση της με αναβαθμίδες</t>
  </si>
  <si>
    <t>Εκσυγχρονισμός αρδευτικού συστήματος λιμνοδεξαμενής βαφειού</t>
  </si>
  <si>
    <t>Αναβάθμιση - Συντήρηση - Επισκευή  Παιδικών Χαρών καλλονης</t>
  </si>
  <si>
    <t>Αναβάθμιση - Συντήρηση - Επισκευή  Παιδικών Χαρών Πολιχνιτου</t>
  </si>
  <si>
    <t>Αναβάθμιση - Συντήρηση - Επισκευή  Παιδικών Χαρών Ερεσου - Αντισσης</t>
  </si>
  <si>
    <t>Αναβάθμιση - Συντήρηση - Επισκευή  Παιδικών Χαρών Ευεργετουλα</t>
  </si>
  <si>
    <t>Αναβάθμιση - Συντήρηση - Επισκευή  Παιδικών Χαρών Αγίας Παρασκευής</t>
  </si>
  <si>
    <t>Αναβάθμιση - Συντήρηση - Επισκευή  Παιδικών Χαρών Θερμης</t>
  </si>
  <si>
    <t>Αναβάθμιση - Συντήρηση - Επισκευή  Παιδικών Χαρών Μυθημνας</t>
  </si>
  <si>
    <t>Επισκευη Δημοτικων Ουρητηριων</t>
  </si>
  <si>
    <t>Ηλεκτροφωτισμός πάρκινγκ Ερεσού</t>
  </si>
  <si>
    <t>Ηλεκτροφωτισμός Πλατείας Σαπφούς</t>
  </si>
  <si>
    <t>Ηλεκτροφωτισμός οδού στην περιοχή Αγία Βαρβάρα Πλωμαρίου</t>
  </si>
  <si>
    <t>Ηλεκτροφωτισμός Πλατείας Αγίου Βασιλείου Μανταμάδου</t>
  </si>
  <si>
    <t>Ηλεκτροφωτισμός Παραλιακής Οδού Νυφίδας</t>
  </si>
  <si>
    <t>Ηλεκτροφωτιμός Παραλιακής οδού Σκάλας Καλλονής</t>
  </si>
  <si>
    <t>Ηλεκτροφωτισμός οδού " Ελ. Βενιζέλου " Πλωμαρίου</t>
  </si>
  <si>
    <t>Σύνταξη πινάκων απαλλοτίωσεων για την σύνδεση της Βόρειας Παράκαμψης με την Ε.Ο. Μυτιλήνης- Θερμής ισόπεδου κόμβου Κ2</t>
  </si>
  <si>
    <t xml:space="preserve">Αναθεώρηση - Τροποποίηση του εγκεκριμένου σχεδίου πόλεως Μυτιλήνης στο Βόρειο παραδοσιακό τμήμα αυτής </t>
  </si>
  <si>
    <t xml:space="preserve">Αναθεώρηση - Τροποποίηση του εγκεκριμένου ΓΠΣ του πρώην Δήμου Μυτιλήνης του Δήμου Λέσβου </t>
  </si>
  <si>
    <t>ΠΡΟΒΛΕΠΟΜΕΝΗ ΔΑΠΑΝΗ ΣΤΟ Τ. Π.  2017</t>
  </si>
  <si>
    <t>ΠΟΛΙΤΙΚΗ ΠΡΟΣΤΑΣΙΑ</t>
  </si>
  <si>
    <t xml:space="preserve">ΕΡΓΑΣΙΑ </t>
  </si>
  <si>
    <t>ΤΑΚΤΙΑ</t>
  </si>
  <si>
    <t>ΕΡΓΑΣΙΑ</t>
  </si>
  <si>
    <t>ΜΕΛΕΤΗ</t>
  </si>
  <si>
    <r>
      <t xml:space="preserve">ΠΡΟΣ ΔΙΑΓΡΑΦΗ ?????? /////   </t>
    </r>
    <r>
      <rPr>
        <b/>
        <u/>
        <sz val="10"/>
        <rFont val="Arial"/>
        <family val="2"/>
        <charset val="161"/>
      </rPr>
      <t>20.04.16:</t>
    </r>
    <r>
      <rPr>
        <sz val="10"/>
        <rFont val="Arial"/>
        <family val="2"/>
        <charset val="161"/>
      </rPr>
      <t xml:space="preserve">  σε έγγραφο της ΑΔΑ : για το έργο θα απαιτηθούν 6.339,83/// </t>
    </r>
    <r>
      <rPr>
        <b/>
        <u/>
        <sz val="10"/>
        <rFont val="Arial"/>
        <family val="2"/>
        <charset val="161"/>
      </rPr>
      <t xml:space="preserve">28.07.16: </t>
    </r>
    <r>
      <rPr>
        <sz val="10"/>
        <rFont val="Arial"/>
        <family val="2"/>
        <charset val="161"/>
      </rPr>
      <t xml:space="preserve">  ΑΝΑΦΕΡΕΤΑΙ ΜΕΣΑ ΣΤΟΥΣ ΠΙΝΑΚΕΣ ΤΟΥ ΘΗΣΕΑ ΠΟΥ ΔΙΑΒΙΒΑΣΤΙΚΑΝ ΣΤΟ ΔΗΜΟ ΜΕ ΤΟ  ΜΕ ΑΡ. ΠΡΩΤ. 54091/28.07.2016  ΕΓΓΡΑΦΟ ΤΗΣ ΠΕΡΙΦ. Β. ΑΙΓΑΙΟΥ// ΥΦΙΣΤΑΤΑΙ Η ΧΡΗΜΑΤΟΔΟΤΗΣΗ</t>
    </r>
  </si>
  <si>
    <r>
      <rPr>
        <b/>
        <u/>
        <sz val="9"/>
        <rFont val="Arial"/>
        <family val="2"/>
        <charset val="161"/>
      </rPr>
      <t>21.11.2011</t>
    </r>
    <r>
      <rPr>
        <b/>
        <sz val="9"/>
        <rFont val="Arial"/>
        <family val="2"/>
        <charset val="161"/>
      </rPr>
      <t>:</t>
    </r>
    <r>
      <rPr>
        <sz val="9"/>
        <rFont val="Arial"/>
        <family val="2"/>
        <charset val="161"/>
      </rPr>
      <t xml:space="preserve"> 718/11 ΑΔΣ: έγκριση πρωτ προσ παρ//</t>
    </r>
    <r>
      <rPr>
        <b/>
        <sz val="9"/>
        <rFont val="Arial"/>
        <family val="2"/>
        <charset val="161"/>
      </rPr>
      <t xml:space="preserve"> </t>
    </r>
    <r>
      <rPr>
        <sz val="9"/>
        <rFont val="Arial"/>
        <family val="2"/>
        <charset val="161"/>
      </rPr>
      <t>ολοκλ. Φυσ. Και Οικ  Αντικ</t>
    </r>
  </si>
  <si>
    <r>
      <rPr>
        <b/>
        <u/>
        <sz val="9"/>
        <rFont val="Arial"/>
        <family val="2"/>
      </rPr>
      <t>30-11-2015</t>
    </r>
    <r>
      <rPr>
        <sz val="9"/>
        <rFont val="Arial"/>
        <family val="2"/>
        <charset val="161"/>
      </rPr>
      <t xml:space="preserve"> (873/2015 Απ Δημ Συμ Εγκριση πρωτοκολλο προσωρινης και οριστικης παραλαβης) /διάλυση,.τελειωσαν οι ποροι ΘΗΣΕΑ    (488.585,84), αποπληρωμή αποζημίωσης</t>
    </r>
  </si>
  <si>
    <r>
      <t>02-02-2015</t>
    </r>
    <r>
      <rPr>
        <sz val="9"/>
        <rFont val="Arial"/>
        <family val="2"/>
        <charset val="161"/>
      </rPr>
      <t xml:space="preserve"> (41/2015 Απ Δημ Συμ Εγκριση συγκροτησης επιτροπης Προσωρινης &amp; Οριστικης Παραλαβης του εργου) / </t>
    </r>
    <r>
      <rPr>
        <b/>
        <u/>
        <sz val="9"/>
        <rFont val="Arial"/>
        <family val="2"/>
        <charset val="161"/>
      </rPr>
      <t>22-06-2015</t>
    </r>
    <r>
      <rPr>
        <sz val="9"/>
        <rFont val="Arial"/>
        <family val="2"/>
        <charset val="161"/>
      </rPr>
      <t xml:space="preserve"> (482/2015 Απ Δημ Συμ Αποδοχη κατανομης χρηματοδοτησης (30000) από το Υπ οικ υπ ναυτ και τουρισμου) / </t>
    </r>
    <r>
      <rPr>
        <b/>
        <u/>
        <sz val="9"/>
        <rFont val="Arial"/>
        <family val="2"/>
        <charset val="161"/>
      </rPr>
      <t>10-08-2015</t>
    </r>
    <r>
      <rPr>
        <sz val="9"/>
        <rFont val="Arial"/>
        <family val="2"/>
        <charset val="161"/>
      </rPr>
      <t xml:space="preserve"> (569/2015 Απ Δημ Συμ Συγκροτηση επιτροπη οριστικης παραλαβης) /</t>
    </r>
    <r>
      <rPr>
        <b/>
        <u/>
        <sz val="9"/>
        <rFont val="Arial"/>
        <family val="2"/>
        <charset val="161"/>
      </rPr>
      <t>31-08-2015</t>
    </r>
    <r>
      <rPr>
        <sz val="9"/>
        <rFont val="Arial"/>
        <family val="2"/>
        <charset val="161"/>
      </rPr>
      <t xml:space="preserve"> (610/2015 Απ Δημ Συμ  Εγκριση πρωτοκολλο οριστικης παραλαβης )/ Περαιωμενο προς αποπληρωμη/ </t>
    </r>
    <r>
      <rPr>
        <b/>
        <sz val="9"/>
        <rFont val="Arial"/>
        <family val="2"/>
        <charset val="161"/>
      </rPr>
      <t xml:space="preserve"> εξαντληθηκαν οι ποροι ΘΗΣΕΑ</t>
    </r>
  </si>
  <si>
    <r>
      <rPr>
        <b/>
        <u/>
        <sz val="10"/>
        <rFont val="Arial"/>
        <family val="2"/>
      </rPr>
      <t>18-03-2016</t>
    </r>
    <r>
      <rPr>
        <sz val="10"/>
        <rFont val="Arial"/>
        <family val="2"/>
        <charset val="161"/>
      </rPr>
      <t xml:space="preserve"> (177/2016 Απ Οικ Επ Εγκριση διαθεσης πιστωσης 10000,00)</t>
    </r>
  </si>
  <si>
    <r>
      <rPr>
        <b/>
        <u/>
        <sz val="10"/>
        <rFont val="Arial"/>
        <family val="2"/>
      </rPr>
      <t>21-03-2016</t>
    </r>
    <r>
      <rPr>
        <sz val="10"/>
        <rFont val="Arial"/>
        <family val="2"/>
        <charset val="161"/>
      </rPr>
      <t xml:space="preserve"> (190/2016 Απ Δημ Συμ Εγκριση εμταξης στο τεχν προγραμμα 2016)// ΔΕΝ ΘΑ ΠΡΟΤΑΘΕΙ ΤΟ 2017 ΛΟΓΩ ΜΗ ΥΠΑΡΞΗΣ ΠΡΟΗΓΟΥΜΕΝΗΣ ΑΑΥ</t>
    </r>
  </si>
  <si>
    <r>
      <rPr>
        <b/>
        <u/>
        <sz val="9"/>
        <rFont val="Arial"/>
        <family val="2"/>
        <charset val="161"/>
      </rPr>
      <t>28-09-2015</t>
    </r>
    <r>
      <rPr>
        <sz val="9"/>
        <rFont val="Arial"/>
        <family val="2"/>
        <charset val="161"/>
      </rPr>
      <t xml:space="preserve"> (631/2015 Απ Δημ Συμ Εγκριση της 46/2015 Απ Εκτ Επ για τροποποιηση ποσου από 5000.00 στο ΤΠ)/</t>
    </r>
    <r>
      <rPr>
        <b/>
        <u/>
        <sz val="9"/>
        <rFont val="Arial"/>
        <family val="2"/>
      </rPr>
      <t>30-11-2015</t>
    </r>
    <r>
      <rPr>
        <sz val="9"/>
        <rFont val="Arial"/>
        <family val="2"/>
        <charset val="161"/>
      </rPr>
      <t xml:space="preserve"> (890/2015 Απ Δημ Συμ Εγκριση 81 τροτποιποισης πρου.σμου) /προς αποπληρωμή/ ΜΕ      ΑΔΣ ΤΡΟΠ ΤΕΧ ΠΡΟΓ ΓΙΑ ΑΥΞΗΣΗ ΔΑΠΑΝΗΣ/ ΜΕ   ΑΔΣ ΑΝΑΜ/ΣΗ Π/Υ </t>
    </r>
  </si>
  <si>
    <r>
      <rPr>
        <b/>
        <u/>
        <sz val="9"/>
        <rFont val="Arial"/>
        <family val="2"/>
        <charset val="161"/>
      </rPr>
      <t xml:space="preserve"> 04-06-2015</t>
    </r>
    <r>
      <rPr>
        <sz val="9"/>
        <rFont val="Arial"/>
        <family val="2"/>
        <charset val="161"/>
      </rPr>
      <t xml:space="preserve"> (437/2015 Απ Δημ Συμ Εγκριση 2ου ΑΠΕ /τελούν υπό έγκριση η Οριστική μελέτη έργων ύδρευσης τα τεύχη Δημοπράτησης των Έργων Ύδρευσης, Αποχέτευσης και των Εγκαταστάσεων Καθαρισμού Λυμάτων καθώς και η Μελέτη Περιβαλλοντικών Επιπτώσεων των έργων Ύδρευσης. ) /</t>
    </r>
    <r>
      <rPr>
        <b/>
        <u/>
        <sz val="9"/>
        <rFont val="Arial"/>
        <family val="2"/>
        <charset val="161"/>
      </rPr>
      <t>22-06-2015</t>
    </r>
    <r>
      <rPr>
        <sz val="9"/>
        <rFont val="Arial"/>
        <family val="2"/>
        <charset val="161"/>
      </rPr>
      <t xml:space="preserve"> (471/2015 Απ Δημ Συμ Εγκριση παραλαβης και τευχων δημοπρατησης με τίτλο:1. Οριστικη μελετη δικτυων αποχετευσης ακαθαρτων (Α΄ και Β΄ Φάση και Προμελετη  εγκαταστάσεων επεξεργασίας λυμάτων (ΕΕΛ) kai 2. Οριστικη μελετη δικτυων υδρευσης) / ολοκλ. Φυσ.  Αντ. Προς αποπληρωμή, επίκειται τροποποίηση του ΘΗΣΕΑ</t>
    </r>
  </si>
  <si>
    <r>
      <rPr>
        <b/>
        <u/>
        <sz val="10"/>
        <rFont val="Arial"/>
        <family val="2"/>
        <charset val="161"/>
      </rPr>
      <t xml:space="preserve">27-01-2016 </t>
    </r>
    <r>
      <rPr>
        <sz val="10"/>
        <rFont val="Arial"/>
        <family val="2"/>
      </rPr>
      <t xml:space="preserve">(08/2016 Απ Δημ Συμ Εγκριση 3/2016 Απ  Ε.Ε. για  την ενταξη στο Τεχν Προγραμμα)   ////   </t>
    </r>
    <r>
      <rPr>
        <b/>
        <u/>
        <sz val="10"/>
        <rFont val="Arial"/>
        <family val="2"/>
      </rPr>
      <t>11-02-2016</t>
    </r>
    <r>
      <rPr>
        <sz val="10"/>
        <rFont val="Arial"/>
        <family val="2"/>
        <charset val="161"/>
      </rPr>
      <t xml:space="preserve"> (55/2016 Απ Δημ Συμ Εγκριση μελετης αρ 3/2016)/ </t>
    </r>
    <r>
      <rPr>
        <b/>
        <u/>
        <sz val="10"/>
        <rFont val="Arial"/>
        <family val="2"/>
      </rPr>
      <t>21-03-2016</t>
    </r>
    <r>
      <rPr>
        <sz val="10"/>
        <rFont val="Arial"/>
        <family val="2"/>
        <charset val="161"/>
      </rPr>
      <t xml:space="preserve"> (134/206 Εγκριση 175/2016 Απ Οικ Επ περι 17ης Α/Α Π/Υ) / </t>
    </r>
    <r>
      <rPr>
        <b/>
        <u/>
        <sz val="10"/>
        <rFont val="Arial"/>
        <family val="2"/>
      </rPr>
      <t>05-04-2016</t>
    </r>
    <r>
      <rPr>
        <sz val="10"/>
        <rFont val="Arial"/>
        <family val="2"/>
        <charset val="161"/>
      </rPr>
      <t xml:space="preserve"> (</t>
    </r>
    <r>
      <rPr>
        <b/>
        <sz val="10"/>
        <rFont val="Arial"/>
        <family val="2"/>
      </rPr>
      <t>247/2016</t>
    </r>
    <r>
      <rPr>
        <sz val="10"/>
        <rFont val="Arial"/>
        <family val="2"/>
        <charset val="161"/>
      </rPr>
      <t xml:space="preserve"> Απ Οικ Επ Εγκριση δαπανης και διαθ πιστωσης 499000,00) - (</t>
    </r>
    <r>
      <rPr>
        <b/>
        <sz val="10"/>
        <rFont val="Arial"/>
        <family val="2"/>
      </rPr>
      <t>259/2016</t>
    </r>
    <r>
      <rPr>
        <sz val="10"/>
        <rFont val="Arial"/>
        <family val="2"/>
        <charset val="161"/>
      </rPr>
      <t xml:space="preserve"> Απ Οικ Επ Εγκριση των τευχων δημοπρατησης και τη διακυρηξη δημοπρασιας ) //  </t>
    </r>
    <r>
      <rPr>
        <b/>
        <u/>
        <sz val="10"/>
        <rFont val="Arial"/>
        <family val="2"/>
        <charset val="161"/>
      </rPr>
      <t>04-05-2016</t>
    </r>
    <r>
      <rPr>
        <sz val="10"/>
        <rFont val="Arial"/>
        <family val="2"/>
        <charset val="161"/>
      </rPr>
      <t xml:space="preserve"> (306/16 ΑΟΕ: νέα ημ/νια διαγωνισμού ) / </t>
    </r>
    <r>
      <rPr>
        <b/>
        <u/>
        <sz val="10"/>
        <rFont val="Arial"/>
        <family val="2"/>
      </rPr>
      <t>31-05-2016</t>
    </r>
    <r>
      <rPr>
        <sz val="10"/>
        <rFont val="Arial"/>
        <family val="2"/>
        <charset val="161"/>
      </rPr>
      <t xml:space="preserve"> (381/2016 Απ Οικ ΕΠ Εγκριση πρακτικου διαγωνισμου δημοπρατησης και κατακυρωση του εργου - Π/Υ: 499.000,00 με ΦΠΑ  ) ///</t>
    </r>
    <r>
      <rPr>
        <b/>
        <u/>
        <sz val="10"/>
        <rFont val="Arial"/>
        <family val="2"/>
        <charset val="161"/>
      </rPr>
      <t xml:space="preserve">29-07-2016 </t>
    </r>
    <r>
      <rPr>
        <sz val="10"/>
        <rFont val="Arial"/>
        <family val="2"/>
        <charset val="161"/>
      </rPr>
      <t>(537/2016 ΑΔΣ Εγκριση61ης Α/Α Π/Υ)</t>
    </r>
  </si>
  <si>
    <r>
      <rPr>
        <b/>
        <u/>
        <sz val="10"/>
        <rFont val="Arial"/>
        <family val="2"/>
      </rPr>
      <t>04-03-2016</t>
    </r>
    <r>
      <rPr>
        <sz val="10"/>
        <rFont val="Arial"/>
        <family val="2"/>
      </rPr>
      <t xml:space="preserve"> (115/2016 Απ Δημ Συμ Εγκριση συγκροτησης επιτροπης προσωρινης παραλαβης) /</t>
    </r>
    <r>
      <rPr>
        <b/>
        <u/>
        <sz val="10"/>
        <rFont val="Arial"/>
        <family val="2"/>
      </rPr>
      <t>21-03-2016</t>
    </r>
    <r>
      <rPr>
        <sz val="10"/>
        <rFont val="Arial"/>
        <family val="2"/>
        <charset val="161"/>
      </rPr>
      <t xml:space="preserve"> (133/2016 Απ Δημ Συμ Εγκριση ενταξης στο τεχν προγραμμα 2016) / </t>
    </r>
  </si>
  <si>
    <r>
      <t>02-02-2015</t>
    </r>
    <r>
      <rPr>
        <sz val="9"/>
        <rFont val="Arial"/>
        <family val="2"/>
        <charset val="161"/>
      </rPr>
      <t xml:space="preserve"> (41/2015 Απ Δημ Συμ Εγκριση συγκροτησης επιτροπης Προσωρινης &amp; Οριστικης Παραλαβης του εργου) / </t>
    </r>
    <r>
      <rPr>
        <b/>
        <u/>
        <sz val="9"/>
        <rFont val="Arial"/>
        <family val="2"/>
        <charset val="161"/>
      </rPr>
      <t>22-06-2015</t>
    </r>
    <r>
      <rPr>
        <sz val="9"/>
        <rFont val="Arial"/>
        <family val="2"/>
        <charset val="161"/>
      </rPr>
      <t xml:space="preserve"> (482/2015 Απ Δημ Συμ Αποδοχη κατανομης χρηματοδοτησης (30000) από το Υπ οικ υπ ναυτ και τουρισμου) / </t>
    </r>
    <r>
      <rPr>
        <b/>
        <u/>
        <sz val="9"/>
        <rFont val="Arial"/>
        <family val="2"/>
        <charset val="161"/>
      </rPr>
      <t>10-08-2015</t>
    </r>
    <r>
      <rPr>
        <sz val="9"/>
        <rFont val="Arial"/>
        <family val="2"/>
        <charset val="161"/>
      </rPr>
      <t xml:space="preserve"> (580/2015 Απ Δημ Συμ Εγκριση απευθειας αναθεση) / Περαιωμενο προς αποπληρωμη </t>
    </r>
    <r>
      <rPr>
        <b/>
        <u/>
        <sz val="9"/>
        <rFont val="Arial"/>
        <family val="2"/>
        <charset val="161"/>
      </rPr>
      <t xml:space="preserve">/29-09-2015 </t>
    </r>
    <r>
      <rPr>
        <sz val="9"/>
        <rFont val="Arial"/>
        <family val="2"/>
        <charset val="161"/>
      </rPr>
      <t>(782/2015 Απ Οικ Επ Εγκριση απ αναθεση)</t>
    </r>
  </si>
  <si>
    <t>30.7323.0004</t>
  </si>
  <si>
    <t>30.7331.0007</t>
  </si>
  <si>
    <t>30.7412.0011</t>
  </si>
  <si>
    <t>30.7333.0020</t>
  </si>
  <si>
    <t>Ειδική Γεωτεχνική μελέτη για την ανέγερση του νέου Δημαρχέιου</t>
  </si>
  <si>
    <t>ΣΥΝΕΧΙΖΟΜΕΝΕΣ ΚΑΙ ΝΕΕΣ ΕΝΕΡΓΕΙΕΣ ΤΟΥ ΣΧΕΔΙΟΥ ΤΕΧ ΠΡΟΓ 2017 ΠΟΥ ΔΕΝ ΣΥΜΠΕΡΙΛΗΦΘΗΚΑΝ ΣΤΟΝ Π/Υ 2017</t>
  </si>
  <si>
    <t>Α. ΣΥΝΕΧΙΖΟΜΕΝΕΣ ΕΝΕΡΓΕΙΕΣ ΑΠΌ ΤΟ 2016</t>
  </si>
  <si>
    <t xml:space="preserve"> Α.1    ΣΥΝΕΧΙΖΟΜΕΝΕΣ ΕΝΕΡΓΕΙΕΣ ΕΝΤΑΓΜΕΝΕΣ ΣΤΟ ΤΕΧ ΠΡΟΓ 2016 ΚΑΙ ΕΓΓΕΓΡΑΜΜΕΝΕΣ ΣΤΟΝ Π/Υ 2016</t>
  </si>
  <si>
    <r>
      <t xml:space="preserve">Σύνταξη Γ΄κεφαλαίου πράξης εφαρμογής πολεοδομικής μελέτης Ακλειδιού    </t>
    </r>
    <r>
      <rPr>
        <b/>
        <sz val="10"/>
        <rFont val="Arial"/>
        <family val="2"/>
        <charset val="161"/>
      </rPr>
      <t xml:space="preserve"> (Κ.Α. 2016: 40.7412.0003)</t>
    </r>
  </si>
  <si>
    <r>
      <t xml:space="preserve">Κατασκευή τοιχίου αντιστήριξης άνωθεν του κοιμητηρίου της Δ.Κ. Ταξιαρχών        </t>
    </r>
    <r>
      <rPr>
        <b/>
        <sz val="10"/>
        <rFont val="Arial"/>
        <family val="2"/>
        <charset val="161"/>
      </rPr>
      <t>(Κ.Α. 2016: 45.7326.0007)</t>
    </r>
  </si>
  <si>
    <t>ΣΥΝΟΛΟ ΑΠΑΙΤΟΥΜΕΝΗΣ ΔΑΠΑΝΗΣ ΑΠΟ ΣΑΤΑ ΓΙΑ ΣΥΝΕΧΙΖΟΜΕΝΑ ΕΝΤΟΣ Π/Υ 2016</t>
  </si>
  <si>
    <t>Α.2      ΣΥΝΕΧΙΖΟΜΕΝΕΣ ΑΠΌ ΤΟ 2016(ΕΝΤΟΣ ΤΕΧ ΠΡΟΓ ΚΑΙ ΕΚΤΟΣ Π/Υ 2016) ΕΝΕΡΓΕΙΕΣ ΤΟΥ ΣΧΕΔΙΟΥ ΤΟΥ ΤΕΧ ΠΡΟΓ 2017 ΠΟΥ ΔΕΝ ΣΥΜΠΕΡΙΛΗΦΘΗΚΑΝ ΣΤΟΝ Π/Υ 2017</t>
  </si>
  <si>
    <t>ΣΥΝΟΛΟ ΑΠΑΙΤΟΥΜΝΗΣ ΔΑΠΑΝΗΣ ΑΠΌ ΣΑΤΑ ΓΙΑ ΣΥΝΕΧΙΖΟΜΕΝΑ ΕΡΓΑ ΕΚΤΟΣ Π/Υ 2017</t>
  </si>
  <si>
    <t xml:space="preserve">    Β. ΝΕΕΣ ΕΝΕΡΓΕΙΕΣ ΤΟΥ ΣΧΕΔΙΟΥ ΤΟΥ ΤΕΧ ΠΡΟΓ 2017 ΠΟΥ ΔΕΝ ΣΥΜΠΕΡΙΛΗΦΘΗΚΑΝ ΣΤΟΝ Π/Υ 2017</t>
  </si>
  <si>
    <t>Β.1   ΣΥΝΤΗΡΗΣΗ ΔΗΜΟΤΙΚΩΝ ΚΤΙΡΙΩΝ</t>
  </si>
  <si>
    <t>Συντήρηση δημοτικών καταστημάτων Δ.Ε. Ευεργετουλα</t>
  </si>
  <si>
    <t>Συντήρηση δημοτικών καταστημάτων Δ.Ε.Θερμής</t>
  </si>
  <si>
    <t>ΣΥΝΟΛΟ ΑΠΑΙΤΟΥΜΕΝΗΣ ΔΑΠΑΝΗΣ ΑΠΌ ΤΑΚΤΙΚΑ ΓΙΑ ΣΥΝΤΗΡΗΣΕΙΣ ΚΤΙΡΙΩΝ</t>
  </si>
  <si>
    <t>Β.2    ΕΡΓΑ ΣΕ ΠΑΙΔΙΚΕΣ ΧΑΡΕΣ</t>
  </si>
  <si>
    <t>Αναβάθμιση - Συντήρηση - Επισκευή  Παιδικών Χαρών Λουτρών και Σκάλας Λουτρών                                           (ΣΤΟ ΣΧΕΔΙΟ ΑΝΑΦΕΡΕΤΑΙ ΜΟΝΟ ΓΙΑ ΛΟΥΤΡΩΝ ΜΕ ΔΑΠΑΝΗ 50.000,00)</t>
  </si>
  <si>
    <t>Αναβάθμιση - Συντήρηση - Επισκευή  Παιδικών Χαρών Δ. Ε. Πέτρας                                            (δεν περιλαμβάνεται στο Σχέδιο αλλά έχει ζητηθεί από την ΤΟΠ. ΚΟΙΝ.)</t>
  </si>
  <si>
    <t>ΣΥΝΟΛΟ ΑΠΑΙΤΟΥΜΝΗΣ ΔΑΠΑΝΗΣ ΑΠΌ ΣΑΤΑ ΓΙΑ ΕΡΓΑ ΣΕ ΠΑΙΔΙΚΕΣ ΧΑΡΕΣ</t>
  </si>
  <si>
    <t>Β.3   ΜΕΛΕΤΕΣ</t>
  </si>
  <si>
    <t>Μελέτη ανατστήλωσης βιομηχανικού κτιριού Δημου Πλωμαρίου Λέσβου (Πρώην ραφινέρα Τσαραμύρση</t>
  </si>
  <si>
    <t>ΣΥΝΟΛΟ ΑΠΑΙΤΟΥΜΝΗΣ ΔΑΠΑΝΗΣ ΑΠΌ ΣΑΤΑ ΓΙΑ ΜΕΛΕΤΕΣ</t>
  </si>
  <si>
    <t>Β.4   ΕΡΓΑ ΑΡΔΕΥΣΗΣ</t>
  </si>
  <si>
    <t>ΣΥΝΟΛΟ ΑΠΑΙΤΟΥΜΕΝΗΣ ΔΑΠΑΝΗΣ ΓΙΑ ΑΡΔΕΥΣΗ</t>
  </si>
  <si>
    <t>Β.5   ΕΡΓΑ ΗΛΕΚΤΡΟΦΩΤΙΣΜΟΥ</t>
  </si>
  <si>
    <t>ΣΥΝΟΛΟ ΑΠΑΙΤΟΥΜΕΝΗΣ ΔΑΠΑΝΗΣ ΑΠΟ ΣΑΤΑ ΓΙΑ ΕΡΓΑ ΗΛΕΚΤΡΟΦΩΤΙΣΜΟΥ</t>
  </si>
  <si>
    <t>Β.6    ΛΟΙΠΑ ΝΕΑ ΕΡΓΑ  ΓΙΑ ΟΛΟ ΤΟ ΔΗΜΟ</t>
  </si>
  <si>
    <t>Αποκατάσταση βατότητας δημοτικών δρόμων  Δ Λέσβου πλην της Δ.Ε. Μυτιλήνης με ασφαλτικό 2017                                                                                                    (δεν αναφέρεται στο σχέδιο αλλά κρίνεται απαραίτητο από τη Δημοτική Αρχή)</t>
  </si>
  <si>
    <t>Αποκατάσταση βατότητας δημοτικών δρόμων Δ. Λέσβου Δ.Ε. Μυτιλήνης με ασφαλτικό 2017                                                                                               (δεν αναφέρεται στο σχέδιο αλλά κρίνεται απαραίτητο από τη Δημοτική Αρχή)</t>
  </si>
  <si>
    <t>Αποκατάσταση φθορών πλακοστρώσεων οικισμών και πόλεων ΝΑ Λέσβου 2017</t>
  </si>
  <si>
    <t>Αποκατάσταση φθορών πλακοστρώσεων οικισμών και πόλεων ΒΔ Λέσβου 2017</t>
  </si>
  <si>
    <t>Εργασίες άρσης επικινδυνότητας τοιχείων αντιστήριξης δημοτικών και αγροτικών οδών κοινόχρηστου χαρακτήρα ΝΑ Λέσβου 2017</t>
  </si>
  <si>
    <t>Εργασίες άρσης επικινδυνότητας τοιχείων αντιστήριξης δημοτικών και αγροτικών οδών κοινόχρηστου χαρακτήρα ΒΔ Λέσβου 2017</t>
  </si>
  <si>
    <t>Κατασκευή Οστεοφυλακίων Δήμου Λεσβου 2017</t>
  </si>
  <si>
    <t>Καττασκευή τάφων σε νεκροταφεία του Δήμου Λέσβου 2017</t>
  </si>
  <si>
    <t xml:space="preserve">ΣΥΝΟΛΟ ΑΠΑΙΤΟΥΜΕΝΗΣ ΔΑΠΑΝΗΣ ΑΠΟ ΣΑΤΑ ΓΙΑ ΛΟΙΠΑ ΝΕΑ ΕΡΓΑ </t>
  </si>
  <si>
    <t xml:space="preserve">ΣΥΝΟΛΟ ΔΑΠΑΝΩΝ </t>
  </si>
  <si>
    <t>ΔΑΠΑΝΕΣ ΣΥΝΕΧΙΖΟΜΕΝΩΝ ΕΝΕΡΓΕΙΩΝ</t>
  </si>
  <si>
    <t>ΔΑΠΑΝΕΣ ΝΕΩΝ ΕΝΕΡΓΡΕΙΩΝ</t>
  </si>
  <si>
    <t>Αποκατάσταση βατότητας δημοτικών δρόμων Δ. Λέσβου Δ.Ε. Μυτιλήνης με ασφαλτικό(συνεχιζόμενο)</t>
  </si>
  <si>
    <t>35.7326.0005</t>
  </si>
  <si>
    <t>35.7326.0011</t>
  </si>
  <si>
    <t>30.7412.0020</t>
  </si>
  <si>
    <t>35.7326.0014</t>
  </si>
  <si>
    <t>35.7326.0006</t>
  </si>
  <si>
    <t>35.7326.0015</t>
  </si>
  <si>
    <t>30.7412.0021</t>
  </si>
  <si>
    <t>30.7412.0022</t>
  </si>
  <si>
    <t>Αναβάθμιση - Συντήρηση - Επισκευή  Παιδικών Χαρών Λουτρών και Σκάλας Λουτρών</t>
  </si>
  <si>
    <t>35.7326.0016</t>
  </si>
  <si>
    <t>Αναβάθμιση - Συντήρηση - Επισκευή  Παιδικών Χαρών Δ.Ε. Πέτρας</t>
  </si>
  <si>
    <t>35.7326.0009</t>
  </si>
  <si>
    <t>35.7326.0010</t>
  </si>
  <si>
    <t>35.7326.0012</t>
  </si>
  <si>
    <t>Ενεργεια</t>
  </si>
  <si>
    <t>Ακτομηχανική μελέτη και τεύχη δημοπράτησης του έργου για την Προστασία της παραλίας Ερεσού</t>
  </si>
  <si>
    <t>Αναβαθμιση σχολικου συγκροτηματος 6ου Δημοτικου σχολειου Μυτιληνης Δημου Λεσβου</t>
  </si>
  <si>
    <t>Αναβαθμιση σχολικου συγκροτηματος  3ου, 4ου Λυκειου και 3ου Γυμνασιου Μυτιληνης Δημου Λεσβου</t>
  </si>
  <si>
    <t>35.7326.0003</t>
  </si>
  <si>
    <t>35.7326.0013</t>
  </si>
  <si>
    <t>λαθος Τιτλος</t>
  </si>
  <si>
    <t>35.7326.0007</t>
  </si>
  <si>
    <t>Παρατηρησεις για το ετος 2017</t>
  </si>
  <si>
    <t>Οικονομικο Αντικειμενο (για το 2017)</t>
  </si>
  <si>
    <r>
      <rPr>
        <b/>
        <u/>
        <sz val="10"/>
        <rFont val="Arial"/>
        <family val="2"/>
      </rPr>
      <t>21-03-2016</t>
    </r>
    <r>
      <rPr>
        <sz val="10"/>
        <rFont val="Arial"/>
        <family val="2"/>
      </rPr>
      <t xml:space="preserve"> (190/2016 Απ Δημ Συμ Εγκριση εμταξης στο τεχν προγραμμα 2016 ποσου 20000,00) /</t>
    </r>
    <r>
      <rPr>
        <b/>
        <u/>
        <sz val="10"/>
        <rFont val="Arial"/>
        <family val="2"/>
      </rPr>
      <t xml:space="preserve"> 25-07-2016</t>
    </r>
    <r>
      <rPr>
        <sz val="10"/>
        <rFont val="Arial"/>
        <family val="2"/>
      </rPr>
      <t xml:space="preserve"> (525/2016 Απ Δημ Συμ Εγκριση 52 τροποποιησης) / </t>
    </r>
    <r>
      <rPr>
        <b/>
        <u/>
        <sz val="10"/>
        <rFont val="Arial"/>
        <family val="2"/>
      </rPr>
      <t>04-10-2016</t>
    </r>
    <r>
      <rPr>
        <sz val="10"/>
        <rFont val="Arial"/>
        <family val="2"/>
      </rPr>
      <t xml:space="preserve"> (754/2016 Απ Οικ Επ Εγκριση δαπανης και διαθεση πιστωσης (20000,00) /</t>
    </r>
  </si>
  <si>
    <t>Κανάρος Φώτιος</t>
  </si>
  <si>
    <r>
      <t>2012 :</t>
    </r>
    <r>
      <rPr>
        <b/>
        <sz val="10"/>
        <rFont val="Arial"/>
        <family val="2"/>
        <charset val="161"/>
      </rPr>
      <t xml:space="preserve"> </t>
    </r>
    <r>
      <rPr>
        <sz val="10"/>
        <rFont val="Arial"/>
        <family val="2"/>
        <charset val="161"/>
      </rPr>
      <t>με α/α Π/Υ= 3.087,48, Δ=Ε=Π=0,00</t>
    </r>
    <r>
      <rPr>
        <b/>
        <sz val="10"/>
        <rFont val="Arial"/>
        <family val="2"/>
        <charset val="161"/>
      </rPr>
      <t xml:space="preserve">   </t>
    </r>
    <r>
      <rPr>
        <b/>
        <u/>
        <sz val="10"/>
        <rFont val="Arial"/>
        <family val="2"/>
        <charset val="161"/>
      </rPr>
      <t>2013,2014;</t>
    </r>
    <r>
      <rPr>
        <b/>
        <sz val="10"/>
        <rFont val="Arial"/>
        <family val="2"/>
        <charset val="161"/>
      </rPr>
      <t xml:space="preserve"> </t>
    </r>
    <r>
      <rPr>
        <sz val="10"/>
        <rFont val="Arial"/>
        <family val="2"/>
        <charset val="161"/>
      </rPr>
      <t xml:space="preserve">Π/Υ= 3.087,48, Δ=Ε=Π=0,00  ///   </t>
    </r>
    <r>
      <rPr>
        <b/>
        <u/>
        <sz val="10"/>
        <rFont val="Arial"/>
        <family val="2"/>
        <charset val="161"/>
      </rPr>
      <t xml:space="preserve"> 20-04-2016: </t>
    </r>
    <r>
      <rPr>
        <sz val="10"/>
        <rFont val="Arial"/>
        <family val="2"/>
        <charset val="161"/>
      </rPr>
      <t xml:space="preserve"> σε έγγραφο της ΑΔΑ : για το έργο θα απαιτηθούν:3.320,62</t>
    </r>
  </si>
  <si>
    <r>
      <rPr>
        <b/>
        <u/>
        <sz val="10"/>
        <rFont val="Arial"/>
        <family val="2"/>
      </rPr>
      <t>21-03-2016</t>
    </r>
    <r>
      <rPr>
        <sz val="10"/>
        <rFont val="Arial"/>
        <family val="2"/>
      </rPr>
      <t xml:space="preserve"> (190/2016 Απ Δημ Συμ Εγκριση εμταξης στο τεχν προγραμμα 2016 ποσου 60000,00)/ </t>
    </r>
    <r>
      <rPr>
        <b/>
        <u/>
        <sz val="10"/>
        <rFont val="Arial"/>
        <family val="2"/>
      </rPr>
      <t>13-04-2016</t>
    </r>
    <r>
      <rPr>
        <sz val="10"/>
        <rFont val="Arial"/>
        <family val="2"/>
      </rPr>
      <t xml:space="preserve"> (247/2016 Απ Δημ Συμ Εγκιση καθορισμου αναθεση μελετων)/ 04-05-16 (299/2016  Απ Οικ Επ Εγλροση 28η Α/Α Π/Υ)/ </t>
    </r>
    <r>
      <rPr>
        <b/>
        <u/>
        <sz val="10"/>
        <rFont val="Arial"/>
        <family val="2"/>
      </rPr>
      <t>16-05-2016</t>
    </r>
    <r>
      <rPr>
        <sz val="10"/>
        <rFont val="Arial"/>
        <family val="2"/>
      </rPr>
      <t xml:space="preserve"> (309/2016 Απ Δημ Συμ ΔΣ  Εγκριση 28ης Α/Α/ Π/Υ) / </t>
    </r>
    <r>
      <rPr>
        <b/>
        <u/>
        <sz val="10"/>
        <rFont val="Arial"/>
        <family val="2"/>
      </rPr>
      <t>13-06-2016</t>
    </r>
    <r>
      <rPr>
        <sz val="10"/>
        <rFont val="Arial"/>
        <family val="2"/>
      </rPr>
      <t xml:space="preserve"> (386/2016 Απ Δημ Συμ Εγκριση συμπληρωσης τιτλου)/ </t>
    </r>
    <r>
      <rPr>
        <b/>
        <u/>
        <sz val="10"/>
        <rFont val="Arial"/>
        <family val="2"/>
      </rPr>
      <t>19-07-2016</t>
    </r>
    <r>
      <rPr>
        <sz val="10"/>
        <rFont val="Arial"/>
        <family val="2"/>
      </rPr>
      <t xml:space="preserve"> (552/2016 Απ Οικ Επ Εγκριση συγκροτηση επιτροπης διαγωνισμου) / </t>
    </r>
    <r>
      <rPr>
        <b/>
        <u/>
        <sz val="10"/>
        <rFont val="Arial"/>
        <family val="2"/>
      </rPr>
      <t>27-07-2016</t>
    </r>
    <r>
      <rPr>
        <sz val="10"/>
        <rFont val="Arial"/>
        <family val="2"/>
      </rPr>
      <t xml:space="preserve"> (567/2016 Απ Οικ Επ Εγκριση τευχών δημ/σης και διενεργειας διαγ/σμου)</t>
    </r>
  </si>
  <si>
    <r>
      <rPr>
        <b/>
        <u/>
        <sz val="10"/>
        <rFont val="Arial"/>
        <family val="2"/>
      </rPr>
      <t xml:space="preserve"> 20-04-2016 </t>
    </r>
    <r>
      <rPr>
        <sz val="10"/>
        <rFont val="Arial"/>
        <family val="2"/>
      </rPr>
      <t xml:space="preserve">(σε έγγραφο της ΑΔΑ : για το έργο θα απαιτηθούν 2748,82 ΑΛΛΑ ΜΕ ΆΛΛΟ ΤΙΤΛΟ)/ </t>
    </r>
    <r>
      <rPr>
        <b/>
        <u/>
        <sz val="10"/>
        <rFont val="Arial"/>
        <family val="2"/>
      </rPr>
      <t xml:space="preserve">05-12-2016 </t>
    </r>
    <r>
      <rPr>
        <sz val="10"/>
        <rFont val="Arial"/>
        <family val="2"/>
      </rPr>
      <t>(967/2016 Απ Οικ Επ Εγκριση δαπανη και διαθ πιστωσης 5700,00) // ΙΣΩΣ ΠΛΗΡΩΘΕΙ ΕΝΤΟΣ ΤΟΥ 16</t>
    </r>
  </si>
  <si>
    <r>
      <rPr>
        <b/>
        <u/>
        <sz val="10"/>
        <rFont val="Arial"/>
        <family val="2"/>
      </rPr>
      <t xml:space="preserve"> 20-04-2016</t>
    </r>
    <r>
      <rPr>
        <sz val="10"/>
        <rFont val="Arial"/>
        <family val="2"/>
      </rPr>
      <t xml:space="preserve"> ( σε έγγραφο της ΑΔΑ : για το έργο θα απαιτηθούν 479,50 λόγω ΦΠΑ  που θα διατεθούν από έλλο έργο)  /</t>
    </r>
    <r>
      <rPr>
        <b/>
        <u/>
        <sz val="10"/>
        <rFont val="Arial"/>
        <family val="2"/>
      </rPr>
      <t>11-07-2016</t>
    </r>
    <r>
      <rPr>
        <sz val="10"/>
        <rFont val="Arial"/>
        <family val="2"/>
      </rPr>
      <t xml:space="preserve">  (453/2016 Απ Δημ Συμ  ΑΠΑΙΤΟΥΝΤΑΙ ΓΙΑ ΤΗΝ ΓΕΩΤΕΧΝΙΚΗ ΜΕΛΕΤΗ 8.060,00 ΠΟΥ ΘΑ ΔΟΘΟΥΝ ΑΠΌ ΘΗΣΕΑ)</t>
    </r>
  </si>
  <si>
    <r>
      <rPr>
        <b/>
        <u/>
        <sz val="10"/>
        <rFont val="Arial"/>
        <family val="2"/>
      </rPr>
      <t>04-03-2016</t>
    </r>
    <r>
      <rPr>
        <sz val="10"/>
        <rFont val="Arial"/>
        <family val="2"/>
      </rPr>
      <t xml:space="preserve"> (85/2016 Απ ΑΔΣ: Εγκριση 76/2016 Απ Οικ Επ με αυξηση 11182,48)  / </t>
    </r>
    <r>
      <rPr>
        <b/>
        <u/>
        <sz val="10"/>
        <rFont val="Arial"/>
        <family val="2"/>
      </rPr>
      <t>26-04-2016</t>
    </r>
    <r>
      <rPr>
        <sz val="10"/>
        <rFont val="Arial"/>
        <family val="2"/>
      </rPr>
      <t xml:space="preserve"> (283/2016 Απ Δημ Συμ Εγκριση παρατασης εργασιων κατά 90 ημερες) / </t>
    </r>
    <r>
      <rPr>
        <b/>
        <u/>
        <sz val="10"/>
        <rFont val="Arial"/>
        <family val="2"/>
      </rPr>
      <t>25-10-2016</t>
    </r>
    <r>
      <rPr>
        <sz val="10"/>
        <rFont val="Arial"/>
        <family val="2"/>
      </rPr>
      <t xml:space="preserve"> (766/2016 Απ Δημ Συμ Εγκριση χορηγηση 2ης παραταση χρονου περαιωσης κατά 60 μερες) </t>
    </r>
  </si>
  <si>
    <r>
      <rPr>
        <b/>
        <u/>
        <sz val="10"/>
        <rFont val="Arial"/>
        <family val="2"/>
        <charset val="161"/>
      </rPr>
      <t>20-04-2016</t>
    </r>
    <r>
      <rPr>
        <sz val="10"/>
        <rFont val="Arial"/>
        <family val="2"/>
        <charset val="161"/>
      </rPr>
      <t xml:space="preserve">  (σε έγγραφο της ΑΔΑ : για το έργο θα απαιτηθούν13.357,00) /  </t>
    </r>
  </si>
  <si>
    <r>
      <t xml:space="preserve"> </t>
    </r>
    <r>
      <rPr>
        <b/>
        <u/>
        <sz val="10"/>
        <rFont val="Arial"/>
        <family val="2"/>
        <charset val="161"/>
      </rPr>
      <t>20-04-2016</t>
    </r>
    <r>
      <rPr>
        <b/>
        <sz val="10"/>
        <rFont val="Arial"/>
        <family val="2"/>
      </rPr>
      <t xml:space="preserve"> (σε</t>
    </r>
    <r>
      <rPr>
        <sz val="10"/>
        <rFont val="Arial"/>
        <family val="2"/>
        <charset val="161"/>
      </rPr>
      <t xml:space="preserve"> έγγραφο της ΑΔΑ : για το έργο ΜΕ ΆΛΛΟ ΤΙΤΛΟ  θα απαιτηθούν 10.827,72) </t>
    </r>
  </si>
  <si>
    <r>
      <t xml:space="preserve">Η ΣΥΜΒΑΣΗ ΥΠΟΓΡΑΦΗΚΕ  ΣΩΡΙΣ ΟΡΙΣΤΙΚΗ ΕΝΤΑΞΗ ΣΤΟΠΡΟΓΡΑΜΜΑ ΘΗΣΕΑΣ ΜΕ ΤΟΝ ΟΡΟ ΝΑ ΕΝΕΡΓΟΠΟΙΗΘΕΊ ΜΕΤΆ ΤΗΝ ΕΞΑΣΦΑΛΙΣΗ ΠΙΣΤΩΣΕΩΝ ΑΠΌ ΤΟ ΘΗΣΕΑ/ </t>
    </r>
    <r>
      <rPr>
        <b/>
        <u/>
        <sz val="10"/>
        <rFont val="Arial"/>
        <family val="2"/>
      </rPr>
      <t>29-07-2016</t>
    </r>
    <r>
      <rPr>
        <sz val="10"/>
        <rFont val="Arial"/>
        <family val="2"/>
      </rPr>
      <t xml:space="preserve"> (537/2016 Απ Δημ Συμ ΓΚΡΙΣΗ 61ΗΣ Α/Α Π/Υ) / </t>
    </r>
    <r>
      <rPr>
        <b/>
        <u/>
        <sz val="10"/>
        <rFont val="Arial"/>
        <family val="2"/>
      </rPr>
      <t>05-12-2016</t>
    </r>
    <r>
      <rPr>
        <sz val="10"/>
        <rFont val="Arial"/>
        <family val="2"/>
      </rPr>
      <t xml:space="preserve"> (843/2016 Απ Δημ Συμ Εγκριση 97ης τροποιησης)</t>
    </r>
  </si>
  <si>
    <r>
      <rPr>
        <u/>
        <sz val="9"/>
        <rFont val="Arial"/>
        <family val="2"/>
      </rPr>
      <t>15-01-2015</t>
    </r>
    <r>
      <rPr>
        <sz val="9"/>
        <rFont val="Arial"/>
        <family val="2"/>
      </rPr>
      <t xml:space="preserve"> (02/2015 απ εκτ επ ενταξη στο τεχν προγραμμα ) / </t>
    </r>
    <r>
      <rPr>
        <u/>
        <sz val="9"/>
        <rFont val="Arial"/>
        <family val="2"/>
      </rPr>
      <t>02-02-2015</t>
    </r>
    <r>
      <rPr>
        <sz val="9"/>
        <rFont val="Arial"/>
        <family val="2"/>
      </rPr>
      <t xml:space="preserve"> (67/2015 απ δημ συμ για την 07/2015 εγκριση εκτ επιτροπης για ενταξη στο ΤΠ) /</t>
    </r>
    <r>
      <rPr>
        <u/>
        <sz val="9"/>
        <rFont val="Arial"/>
        <family val="2"/>
      </rPr>
      <t xml:space="preserve">16-06-2015 </t>
    </r>
    <r>
      <rPr>
        <sz val="9"/>
        <rFont val="Arial"/>
        <family val="2"/>
      </rPr>
      <t>(457/2015 Απ Οικ Επ Εγκριση επικαιροποιημενων τευχων δημ/σης και της διακηρυξης δημ/σιας) /</t>
    </r>
    <r>
      <rPr>
        <u/>
        <sz val="9"/>
        <rFont val="Arial"/>
        <family val="2"/>
      </rPr>
      <t>21-07-2015</t>
    </r>
    <r>
      <rPr>
        <sz val="9"/>
        <rFont val="Arial"/>
        <family val="2"/>
      </rPr>
      <t xml:space="preserve"> (583/2015 Απ Οικ Επ Εγκριση δημ/σης σε νεα ημ/νια) /</t>
    </r>
    <r>
      <rPr>
        <u/>
        <sz val="9"/>
        <rFont val="Arial"/>
        <family val="2"/>
      </rPr>
      <t>26-08-2015</t>
    </r>
    <r>
      <rPr>
        <sz val="9"/>
        <rFont val="Arial"/>
        <family val="2"/>
      </rPr>
      <t xml:space="preserve"> (661/2015 Απ Οικ. Επ. Εγκριση πρακτ δια//σμου δημ/σης με ποσ εκπτ 31%) /</t>
    </r>
    <r>
      <rPr>
        <u/>
        <sz val="9"/>
        <rFont val="Arial"/>
        <family val="2"/>
      </rPr>
      <t>11-11-2015</t>
    </r>
    <r>
      <rPr>
        <sz val="9"/>
        <rFont val="Arial"/>
        <family val="2"/>
      </rPr>
      <t xml:space="preserve"> (792/2015 Απ Δημ Συμ Συσταση τριμελους επιτροπης για παραλαβη εργου)/ </t>
    </r>
  </si>
  <si>
    <r>
      <rPr>
        <b/>
        <u/>
        <sz val="10"/>
        <rFont val="Arial"/>
        <family val="2"/>
      </rPr>
      <t>04-03-2016</t>
    </r>
    <r>
      <rPr>
        <sz val="10"/>
        <rFont val="Arial"/>
        <family val="2"/>
      </rPr>
      <t xml:space="preserve"> (103/2016 Απ Δημ Συμ Εγκριση 1ος ΑΠΕ) /</t>
    </r>
    <r>
      <rPr>
        <u/>
        <sz val="10"/>
        <rFont val="Arial"/>
        <family val="2"/>
      </rPr>
      <t xml:space="preserve"> </t>
    </r>
    <r>
      <rPr>
        <b/>
        <u/>
        <sz val="10"/>
        <rFont val="Arial"/>
        <family val="2"/>
      </rPr>
      <t xml:space="preserve">13-06-2016 </t>
    </r>
    <r>
      <rPr>
        <sz val="10"/>
        <rFont val="Arial"/>
        <family val="2"/>
      </rPr>
      <t>(414/2016 Απ Δημ Συμ Εγκριση επιτροπης προσωρινης παραλαβης)</t>
    </r>
  </si>
  <si>
    <r>
      <rPr>
        <b/>
        <u/>
        <sz val="10"/>
        <rFont val="Arial"/>
        <family val="2"/>
      </rPr>
      <t>13-04-2016</t>
    </r>
    <r>
      <rPr>
        <sz val="10"/>
        <rFont val="Arial"/>
        <family val="2"/>
      </rPr>
      <t xml:space="preserve"> (245/2016 Απ Δημ Συμ Εγκριση 48/2016 μελετης και εκτελέση με απ αναθεση ) /</t>
    </r>
    <r>
      <rPr>
        <b/>
        <u/>
        <sz val="10"/>
        <rFont val="Arial"/>
        <family val="2"/>
      </rPr>
      <t xml:space="preserve">13-06-2016 </t>
    </r>
    <r>
      <rPr>
        <sz val="10"/>
        <rFont val="Arial"/>
        <family val="2"/>
      </rPr>
      <t>(409/2016 Απ Δημ Συμ Εγκριση 48/2016 ανασυνταγμενης μελετης)</t>
    </r>
  </si>
  <si>
    <r>
      <t xml:space="preserve"> ΠΡΟΣ ΔΙΑΓΡΑΦΗ?? </t>
    </r>
    <r>
      <rPr>
        <b/>
        <u/>
        <sz val="10"/>
        <rFont val="Arial"/>
        <family val="2"/>
      </rPr>
      <t>20-04-2016</t>
    </r>
    <r>
      <rPr>
        <sz val="10"/>
        <rFont val="Arial"/>
        <family val="2"/>
        <charset val="161"/>
      </rPr>
      <t xml:space="preserve">  (σε έγγραφο της ΑΔΑ : για το έργο θα απαιτηθούν 7.271,23 (ΑΝΑΘ &amp; ΦΠΑ), που θα διατεθούν από άλλο έργο) /</t>
    </r>
    <r>
      <rPr>
        <b/>
        <u/>
        <sz val="10"/>
        <rFont val="Arial"/>
        <family val="2"/>
      </rPr>
      <t>11-07-2016</t>
    </r>
    <r>
      <rPr>
        <sz val="10"/>
        <rFont val="Arial"/>
        <family val="2"/>
        <charset val="161"/>
      </rPr>
      <t xml:space="preserve"> (453/2016 Απ Δημ Συμ  ΑΠΑΙΤΟΥΝΤΑΙ 7.400,00 ΠΟΥ ΘΑ ΔΟΘΟΥΝ ΑΠΌ ΘΗΣΕΑ ΓΙΑ ΤΟΝ 5ο ΛΟΓ/ΣΜΟ)</t>
    </r>
  </si>
  <si>
    <r>
      <rPr>
        <b/>
        <u/>
        <sz val="10"/>
        <rFont val="Arial"/>
        <family val="2"/>
        <charset val="161"/>
      </rPr>
      <t>20-04-2016</t>
    </r>
    <r>
      <rPr>
        <b/>
        <sz val="10"/>
        <rFont val="Arial"/>
        <family val="2"/>
        <charset val="161"/>
      </rPr>
      <t xml:space="preserve"> (</t>
    </r>
    <r>
      <rPr>
        <sz val="10"/>
        <rFont val="Arial"/>
        <family val="2"/>
        <charset val="161"/>
      </rPr>
      <t>σε έγγραφο της ΑΔΑ : για το έργο θα απαιτηθούν 3.621,67)</t>
    </r>
  </si>
  <si>
    <r>
      <rPr>
        <b/>
        <u/>
        <sz val="10"/>
        <rFont val="Arial"/>
        <family val="2"/>
        <charset val="161"/>
      </rPr>
      <t>20-04-2016</t>
    </r>
    <r>
      <rPr>
        <b/>
        <sz val="10"/>
        <rFont val="Arial"/>
        <family val="2"/>
        <charset val="161"/>
      </rPr>
      <t xml:space="preserve"> (</t>
    </r>
    <r>
      <rPr>
        <sz val="10"/>
        <rFont val="Arial"/>
        <family val="2"/>
        <charset val="161"/>
      </rPr>
      <t>σε έγγραφο της ΑΔΑ : για το έργο θα απαιτηθούν52.500,00) /</t>
    </r>
    <r>
      <rPr>
        <b/>
        <u/>
        <sz val="10"/>
        <rFont val="Arial"/>
        <family val="2"/>
        <charset val="161"/>
      </rPr>
      <t xml:space="preserve"> 11-07-2016</t>
    </r>
    <r>
      <rPr>
        <sz val="10"/>
        <rFont val="Arial"/>
        <family val="2"/>
      </rPr>
      <t xml:space="preserve"> </t>
    </r>
    <r>
      <rPr>
        <b/>
        <u/>
        <sz val="10"/>
        <rFont val="Arial"/>
        <family val="2"/>
        <charset val="161"/>
      </rPr>
      <t>(</t>
    </r>
    <r>
      <rPr>
        <sz val="10"/>
        <rFont val="Arial"/>
        <family val="2"/>
      </rPr>
      <t xml:space="preserve">453/2016 Απ Δημ Συμ </t>
    </r>
    <r>
      <rPr>
        <sz val="10"/>
        <rFont val="Arial"/>
        <family val="2"/>
        <charset val="161"/>
      </rPr>
      <t xml:space="preserve"> ΑΠΑΙΤΟΥΝΤΑΙ 123408 ΕΚ ΤΩΝ  ΟΠΟΙΩΝ ΑΠΌ ΘΗΣΕΑ 30.000,00    </t>
    </r>
  </si>
  <si>
    <r>
      <rPr>
        <b/>
        <u/>
        <sz val="10"/>
        <rFont val="Arial"/>
        <family val="2"/>
        <charset val="161"/>
      </rPr>
      <t xml:space="preserve"> 20-04-2016</t>
    </r>
    <r>
      <rPr>
        <b/>
        <sz val="10"/>
        <rFont val="Arial"/>
        <family val="2"/>
        <charset val="161"/>
      </rPr>
      <t xml:space="preserve"> (</t>
    </r>
    <r>
      <rPr>
        <sz val="10"/>
        <rFont val="Arial"/>
        <family val="2"/>
        <charset val="161"/>
      </rPr>
      <t>σε έγγραφο της ΑΔΑ : για το έργο θα απαιτηθούν 28.838,88)  /ΑΔΥΝΑΜΙΑ ΑΠΟΠΛΗΡΩΜΗΣ - ΤΑ ΧΡΗΜ ΤΟΥ ΘΗΣΕΑ ΥΠΑΡΧΟΥΝ ΣΤΟ ΤΑΜΕΙΟ</t>
    </r>
  </si>
  <si>
    <r>
      <rPr>
        <b/>
        <u/>
        <sz val="10"/>
        <rFont val="Arial"/>
        <family val="2"/>
      </rPr>
      <t>07-03-2016</t>
    </r>
    <r>
      <rPr>
        <sz val="10"/>
        <rFont val="Arial"/>
        <family val="2"/>
        <charset val="161"/>
      </rPr>
      <t xml:space="preserve"> (143/2016 Απ Οικ Επ Εγκριση διαθεσης πιστωσης ποσου 10000,00) / </t>
    </r>
    <r>
      <rPr>
        <b/>
        <u/>
        <sz val="10"/>
        <rFont val="Arial"/>
        <family val="2"/>
        <charset val="161"/>
      </rPr>
      <t>21-03-2016 (</t>
    </r>
    <r>
      <rPr>
        <sz val="10"/>
        <rFont val="Arial"/>
        <family val="2"/>
      </rPr>
      <t>138/2016 Απ Δημ Συμ Ε</t>
    </r>
    <r>
      <rPr>
        <sz val="10"/>
        <rFont val="Arial"/>
        <family val="2"/>
        <charset val="161"/>
      </rPr>
      <t xml:space="preserve">γκριση μελέτης και τρόπου εκτέλεσης)/ </t>
    </r>
    <r>
      <rPr>
        <b/>
        <u/>
        <sz val="10"/>
        <rFont val="Arial"/>
        <family val="2"/>
      </rPr>
      <t xml:space="preserve">07-06-2016 </t>
    </r>
    <r>
      <rPr>
        <sz val="10"/>
        <rFont val="Arial"/>
        <family val="2"/>
        <charset val="161"/>
      </rPr>
      <t>407/2016  Απ Οικ Επ Εγκριση απευθειας αναθεση του εργου)</t>
    </r>
  </si>
  <si>
    <r>
      <rPr>
        <b/>
        <u/>
        <sz val="10"/>
        <rFont val="Arial"/>
        <family val="2"/>
      </rPr>
      <t>01-03-2016</t>
    </r>
    <r>
      <rPr>
        <sz val="10"/>
        <rFont val="Arial"/>
        <family val="2"/>
      </rPr>
      <t xml:space="preserve"> (99/2016 Απ Οικ Επ Εγκριση διαθεσης πιστωσης ποσου 60000,00) / </t>
    </r>
    <r>
      <rPr>
        <b/>
        <u/>
        <sz val="10"/>
        <rFont val="Arial"/>
        <family val="2"/>
      </rPr>
      <t xml:space="preserve">18-03-2016 </t>
    </r>
    <r>
      <rPr>
        <sz val="10"/>
        <rFont val="Arial"/>
        <family val="2"/>
      </rPr>
      <t xml:space="preserve">(192/2016 Απ Οικ Επ Εγκριση τευχων δημοπρατησης και της διακυρηξης δημοπρασιας ποσου 59967,00)  / </t>
    </r>
    <r>
      <rPr>
        <b/>
        <u/>
        <sz val="10"/>
        <rFont val="Arial"/>
        <family val="2"/>
      </rPr>
      <t>04-05-2016</t>
    </r>
    <r>
      <rPr>
        <sz val="10"/>
        <rFont val="Arial"/>
        <family val="2"/>
      </rPr>
      <t xml:space="preserve">  (305/16 ΑΟΕ : έγκριση πρακτικού ΕΠ διαγ( άγονος διαγωνισμός) - δημοπράτηση σε νέα ημερομηνία / </t>
    </r>
    <r>
      <rPr>
        <b/>
        <u/>
        <sz val="10"/>
        <rFont val="Arial"/>
        <family val="2"/>
      </rPr>
      <t>31-05-2016</t>
    </r>
    <r>
      <rPr>
        <sz val="10"/>
        <rFont val="Arial"/>
        <family val="2"/>
      </rPr>
      <t xml:space="preserve"> (382/2016 Απ Οικ ΕΠ Εγκριση πρακτικου διαγωνισμου δημοπρατησης και κατακυρωση του εργου - Π/Υ:59.966,88 € με ΦΠΑ ) /</t>
    </r>
    <r>
      <rPr>
        <b/>
        <u/>
        <sz val="10"/>
        <rFont val="Arial"/>
        <family val="2"/>
      </rPr>
      <t>29-07-2016</t>
    </r>
    <r>
      <rPr>
        <sz val="10"/>
        <rFont val="Arial"/>
        <family val="2"/>
      </rPr>
      <t xml:space="preserve"> (537/2016 Απ Δημ Συμ Εγκριση61ης Α/Α Π/Υ) /</t>
    </r>
    <r>
      <rPr>
        <b/>
        <u/>
        <sz val="10"/>
        <rFont val="Arial"/>
        <family val="2"/>
      </rPr>
      <t>29-07-2016</t>
    </r>
    <r>
      <rPr>
        <sz val="10"/>
        <rFont val="Arial"/>
        <family val="2"/>
      </rPr>
      <t xml:space="preserve"> (ΣΥΜΒΑΣΗ) / </t>
    </r>
    <r>
      <rPr>
        <b/>
        <u/>
        <sz val="10"/>
        <rFont val="Arial"/>
        <family val="2"/>
      </rPr>
      <t>29-08-2016</t>
    </r>
    <r>
      <rPr>
        <sz val="10"/>
        <rFont val="Arial"/>
        <family val="2"/>
      </rPr>
      <t xml:space="preserve"> (590/2016 Απ Δημ Συμ Εγκριση Σύσταση Επιτροπής Παραλαβής Φυσικού Εδάφους) /  </t>
    </r>
    <r>
      <rPr>
        <b/>
        <u/>
        <sz val="10"/>
        <rFont val="Arial"/>
        <family val="2"/>
      </rPr>
      <t>25-10-2016</t>
    </r>
    <r>
      <rPr>
        <sz val="10"/>
        <rFont val="Arial"/>
        <family val="2"/>
      </rPr>
      <t xml:space="preserve"> (768/2016 Απ Δημ Συμ Εγκριση 1ος ΑΠΕ) / </t>
    </r>
    <r>
      <rPr>
        <b/>
        <u/>
        <sz val="10"/>
        <rFont val="Arial"/>
        <family val="2"/>
      </rPr>
      <t>19-12-2016</t>
    </r>
    <r>
      <rPr>
        <sz val="10"/>
        <rFont val="Arial"/>
        <family val="2"/>
      </rPr>
      <t xml:space="preserve"> (924/2016 Απ Δημ Συμ Εγκριση επιτροπης προσωρινης παραλαβης)</t>
    </r>
  </si>
  <si>
    <r>
      <rPr>
        <b/>
        <u/>
        <sz val="10"/>
        <rFont val="Arial"/>
        <family val="2"/>
      </rPr>
      <t>07-03-2016</t>
    </r>
    <r>
      <rPr>
        <sz val="10"/>
        <rFont val="Arial"/>
        <family val="2"/>
      </rPr>
      <t xml:space="preserve"> (143/2016 Απ Οικ Επ Εγκριση διαθεσης πιστωσης ποσου 48720,00) / </t>
    </r>
    <r>
      <rPr>
        <b/>
        <u/>
        <sz val="10"/>
        <rFont val="Arial"/>
        <family val="2"/>
      </rPr>
      <t>26-04-2016</t>
    </r>
    <r>
      <rPr>
        <sz val="10"/>
        <rFont val="Arial"/>
        <family val="2"/>
      </rPr>
      <t xml:space="preserve"> (284/2016 Απ Δημ Συμ: έγκριση παράτασης κατά 1 μήνα από την έγκριση του  1ου ΑΠΕ) / </t>
    </r>
    <r>
      <rPr>
        <b/>
        <u/>
        <sz val="10"/>
        <rFont val="Arial"/>
        <family val="2"/>
      </rPr>
      <t>13-06-2016</t>
    </r>
    <r>
      <rPr>
        <sz val="10"/>
        <rFont val="Arial"/>
        <family val="2"/>
      </rPr>
      <t xml:space="preserve"> (413/2016 Απ Δημ Συμ Εγκριση 1ου ΑΠΕ) / </t>
    </r>
    <r>
      <rPr>
        <b/>
        <u/>
        <sz val="10"/>
        <rFont val="Arial"/>
        <family val="2"/>
      </rPr>
      <t>27-09-2016</t>
    </r>
    <r>
      <rPr>
        <sz val="10"/>
        <rFont val="Arial"/>
        <family val="2"/>
      </rPr>
      <t xml:space="preserve"> (681/2016 Απ Δημ Συμ Εγκριση συγκροτηση επιτροπης προσωρινης παραλαβης) / </t>
    </r>
    <r>
      <rPr>
        <b/>
        <u/>
        <sz val="10"/>
        <rFont val="Arial"/>
        <family val="2"/>
      </rPr>
      <t>05-12-2016</t>
    </r>
    <r>
      <rPr>
        <sz val="10"/>
        <rFont val="Arial"/>
        <family val="2"/>
      </rPr>
      <t xml:space="preserve"> (870/2016 Απ Δημ Συμ Εγκριση 95 Αναμορφωσης)</t>
    </r>
  </si>
  <si>
    <r>
      <rPr>
        <b/>
        <u/>
        <sz val="10"/>
        <rFont val="Arial"/>
        <family val="2"/>
      </rPr>
      <t>05-12-2016</t>
    </r>
    <r>
      <rPr>
        <sz val="10"/>
        <rFont val="Arial"/>
        <family val="2"/>
      </rPr>
      <t xml:space="preserve"> (844/2016 Απ Δημ Συμ Εγκριση 98ης τροποιησης)</t>
    </r>
  </si>
  <si>
    <r>
      <rPr>
        <b/>
        <u/>
        <sz val="10"/>
        <rFont val="Arial"/>
        <family val="2"/>
      </rPr>
      <t>27-01-2016</t>
    </r>
    <r>
      <rPr>
        <sz val="10"/>
        <rFont val="Arial"/>
        <family val="2"/>
      </rPr>
      <t xml:space="preserve"> (08/2016 Απ Δημ Συμ Εγκριση 3/2016 Απ Ε.Ε. για την ενταξη στο Τεχν Προγραμμα) / </t>
    </r>
    <r>
      <rPr>
        <b/>
        <u/>
        <sz val="10"/>
        <rFont val="Arial"/>
        <family val="2"/>
      </rPr>
      <t>15-11-2016</t>
    </r>
    <r>
      <rPr>
        <sz val="10"/>
        <rFont val="Arial"/>
        <family val="2"/>
      </rPr>
      <t xml:space="preserve"> (811/2016 Απ Δημ Συμ Εγκριση 2ης παρατασης του χρονου εκτελεσης) / </t>
    </r>
    <r>
      <rPr>
        <b/>
        <u/>
        <sz val="10"/>
        <rFont val="Arial"/>
        <family val="2"/>
      </rPr>
      <t>19-12-2016</t>
    </r>
    <r>
      <rPr>
        <sz val="10"/>
        <rFont val="Arial"/>
        <family val="2"/>
      </rPr>
      <t xml:space="preserve"> (918/2016 Απ Δημ Συμ Εγκριση 2ος ΑΠΕ)</t>
    </r>
  </si>
  <si>
    <r>
      <rPr>
        <b/>
        <u/>
        <sz val="10"/>
        <rFont val="Arial"/>
        <family val="2"/>
      </rPr>
      <t>21-03-2016</t>
    </r>
    <r>
      <rPr>
        <sz val="10"/>
        <rFont val="Arial"/>
        <family val="2"/>
        <charset val="161"/>
      </rPr>
      <t xml:space="preserve"> (190/2016 Απ Δημ Συμ Εγκριση ενταξης στο τεχν προγραμμα 2016 ποσου 15540,55) / </t>
    </r>
    <r>
      <rPr>
        <b/>
        <u/>
        <sz val="10"/>
        <rFont val="Arial"/>
        <family val="2"/>
        <charset val="161"/>
      </rPr>
      <t xml:space="preserve">25-07-2016 </t>
    </r>
    <r>
      <rPr>
        <sz val="10"/>
        <rFont val="Arial"/>
        <family val="2"/>
        <charset val="161"/>
      </rPr>
      <t xml:space="preserve">(528/2016 Απ Δημ Συμ Εγκριση 55ης τροποποιησης προυπολογισμου) </t>
    </r>
  </si>
  <si>
    <r>
      <t>04-05-2016</t>
    </r>
    <r>
      <rPr>
        <sz val="9"/>
        <rFont val="Arial"/>
        <family val="2"/>
      </rPr>
      <t xml:space="preserve"> (</t>
    </r>
    <r>
      <rPr>
        <sz val="9"/>
        <rFont val="Arial"/>
        <family val="2"/>
        <charset val="161"/>
      </rPr>
      <t>299/2016  Απ Οικ Επ Εγκριση 28η Α/Α Π/Υ) /</t>
    </r>
    <r>
      <rPr>
        <b/>
        <u/>
        <sz val="9"/>
        <rFont val="Arial"/>
        <family val="2"/>
        <charset val="161"/>
      </rPr>
      <t>16-05-2016</t>
    </r>
    <r>
      <rPr>
        <sz val="9"/>
        <rFont val="Arial"/>
        <family val="2"/>
      </rPr>
      <t xml:space="preserve"> (</t>
    </r>
    <r>
      <rPr>
        <sz val="9"/>
        <rFont val="Arial"/>
        <family val="2"/>
        <charset val="161"/>
      </rPr>
      <t>309/2016 Απ Δημ Συμ έγκριση 38ης Α/Α/ Π/Υ)</t>
    </r>
  </si>
  <si>
    <t>20/10/2016 Δ=0,00     Ε=0,00    Π=0,00</t>
  </si>
  <si>
    <r>
      <rPr>
        <b/>
        <u/>
        <sz val="10"/>
        <rFont val="Arial"/>
        <family val="2"/>
      </rPr>
      <t>25-07-2016</t>
    </r>
    <r>
      <rPr>
        <sz val="10"/>
        <rFont val="Arial"/>
        <family val="2"/>
        <charset val="161"/>
      </rPr>
      <t xml:space="preserve"> (496/2016 Απ Δημ Συμ Εγκριση 17 Απ Εκτ Επ : αύξηση δαπάνης)/ </t>
    </r>
    <r>
      <rPr>
        <b/>
        <u/>
        <sz val="10"/>
        <rFont val="Arial"/>
        <family val="2"/>
        <charset val="161"/>
      </rPr>
      <t>29-07-2016</t>
    </r>
    <r>
      <rPr>
        <sz val="10"/>
        <rFont val="Arial"/>
        <family val="2"/>
        <charset val="161"/>
      </rPr>
      <t xml:space="preserve"> (537/2016 ΑΔΣ Εγκριση61ης Α/Α Π/Υ)</t>
    </r>
  </si>
  <si>
    <r>
      <rPr>
        <b/>
        <u/>
        <sz val="10"/>
        <rFont val="Arial"/>
        <family val="2"/>
        <charset val="161"/>
      </rPr>
      <t>20-04-2016</t>
    </r>
    <r>
      <rPr>
        <sz val="10"/>
        <rFont val="Arial"/>
        <family val="2"/>
        <charset val="161"/>
      </rPr>
      <t xml:space="preserve"> (σε έγγραφο της ΑΔΑ : για το έργο θα απαιτηθούν 227.573,40) / </t>
    </r>
    <r>
      <rPr>
        <b/>
        <u/>
        <sz val="10"/>
        <rFont val="Arial"/>
        <family val="2"/>
        <charset val="161"/>
      </rPr>
      <t>11-07-2016</t>
    </r>
    <r>
      <rPr>
        <sz val="10"/>
        <rFont val="Arial"/>
        <family val="2"/>
      </rPr>
      <t xml:space="preserve"> (453/2016 Απ Δημ Συμ Α</t>
    </r>
    <r>
      <rPr>
        <sz val="10"/>
        <rFont val="Arial"/>
        <family val="2"/>
        <charset val="161"/>
      </rPr>
      <t>ΠΑΙΤΟΥΝΤΑΙ 249.750,16 ΕΚ ΤΩΝ  ΟΠΟΙΩΝ ΑΠΌ ΘΗΣΕΑ 64.645,00)</t>
    </r>
  </si>
  <si>
    <r>
      <rPr>
        <b/>
        <u/>
        <sz val="10"/>
        <rFont val="Arial"/>
        <family val="2"/>
      </rPr>
      <t>2011 &amp; 2012</t>
    </r>
    <r>
      <rPr>
        <sz val="10"/>
        <rFont val="Arial"/>
        <family val="2"/>
      </rPr>
      <t xml:space="preserve">: Π/Υ= 64.146,65, Δ=Ε=Π=0,00 / </t>
    </r>
    <r>
      <rPr>
        <b/>
        <u/>
        <sz val="10"/>
        <rFont val="Arial"/>
        <family val="2"/>
      </rPr>
      <t>2013 &amp; 2014</t>
    </r>
    <r>
      <rPr>
        <sz val="10"/>
        <rFont val="Arial"/>
        <family val="2"/>
      </rPr>
      <t xml:space="preserve">: Π/Υ= 62.487,68, Δ=Ε=Π=0,00 / να δούμε το υπολοιπο από τη σύμβαση/ </t>
    </r>
    <r>
      <rPr>
        <b/>
        <u/>
        <sz val="10"/>
        <rFont val="Arial"/>
        <family val="2"/>
      </rPr>
      <t>29-07-2016</t>
    </r>
    <r>
      <rPr>
        <sz val="10"/>
        <rFont val="Arial"/>
        <family val="2"/>
      </rPr>
      <t xml:space="preserve"> (537/2016 Απ Δημ Συμ Εγκριση61ης Α/Α Π/Υ) / </t>
    </r>
    <r>
      <rPr>
        <b/>
        <u/>
        <sz val="10"/>
        <rFont val="Arial"/>
        <family val="2"/>
      </rPr>
      <t>19-09-2016</t>
    </r>
    <r>
      <rPr>
        <sz val="10"/>
        <rFont val="Arial"/>
        <family val="2"/>
      </rPr>
      <t xml:space="preserve"> (625/2016 Απ Δημ Συμ Εγκριση 67η Αναμορφωση) /</t>
    </r>
  </si>
  <si>
    <r>
      <rPr>
        <b/>
        <u/>
        <sz val="10"/>
        <rFont val="Arial"/>
        <family val="2"/>
      </rPr>
      <t xml:space="preserve">27-01-2016 </t>
    </r>
    <r>
      <rPr>
        <sz val="10"/>
        <rFont val="Arial"/>
        <family val="2"/>
      </rPr>
      <t>(08/2016 Απ Δημ Συμ Εγκριση 3/2016 Απ  Ε.Ε. για  την ενταξη στο Τεχν Προγραμμα) /</t>
    </r>
    <r>
      <rPr>
        <b/>
        <u/>
        <sz val="10"/>
        <rFont val="Arial"/>
        <family val="2"/>
      </rPr>
      <t>21-03-2016</t>
    </r>
    <r>
      <rPr>
        <sz val="10"/>
        <rFont val="Arial"/>
        <family val="2"/>
      </rPr>
      <t xml:space="preserve"> (134/206 Εγκριση 175/2016 Απ Οικ Επ περι 17ης τροποποιησης προυπολογισμου Δ.Λεσβου οικ ετους 2016) /</t>
    </r>
    <r>
      <rPr>
        <b/>
        <u/>
        <sz val="10"/>
        <rFont val="Arial"/>
        <family val="2"/>
      </rPr>
      <t xml:space="preserve"> 07-06-2016</t>
    </r>
    <r>
      <rPr>
        <sz val="10"/>
        <rFont val="Arial"/>
        <family val="2"/>
      </rPr>
      <t xml:space="preserve"> (412/2016 Απ Οικ Επ Εγκριση δαπανη και διαθεση πιστωσης ποσου 64998,00) / </t>
    </r>
    <r>
      <rPr>
        <b/>
        <u/>
        <sz val="10"/>
        <rFont val="Arial"/>
        <family val="2"/>
      </rPr>
      <t>05-07-2016</t>
    </r>
    <r>
      <rPr>
        <sz val="10"/>
        <rFont val="Arial"/>
        <family val="2"/>
      </rPr>
      <t xml:space="preserve"> (510/2016 Απ ΟΙκ Επ Εγκριση τευχων δημοπρατησης του εργου ) / </t>
    </r>
    <r>
      <rPr>
        <b/>
        <u/>
        <sz val="10"/>
        <rFont val="Arial"/>
        <family val="2"/>
      </rPr>
      <t>02-08-2016</t>
    </r>
    <r>
      <rPr>
        <sz val="10"/>
        <rFont val="Arial"/>
        <family val="2"/>
      </rPr>
      <t xml:space="preserve"> (588/2016 Απ Οικ Επ Εγκριση πρακτικού διαγωνισμου) / </t>
    </r>
    <r>
      <rPr>
        <b/>
        <u/>
        <sz val="10"/>
        <rFont val="Arial"/>
        <family val="2"/>
      </rPr>
      <t>25-10-2016</t>
    </r>
    <r>
      <rPr>
        <sz val="10"/>
        <rFont val="Arial"/>
        <family val="2"/>
      </rPr>
      <t xml:space="preserve"> (771/2016 Απ Δημ Συμ Εγκριση συγκροτηση επιτροπης παραλαβης φυσικου εδαφους) </t>
    </r>
  </si>
  <si>
    <t>29.07.2016 + 120 ΗΜΕΡΕΣ</t>
  </si>
  <si>
    <r>
      <rPr>
        <b/>
        <u/>
        <sz val="10"/>
        <rFont val="Arial"/>
        <family val="2"/>
      </rPr>
      <t>27-01-2016</t>
    </r>
    <r>
      <rPr>
        <sz val="10"/>
        <rFont val="Arial"/>
        <family val="2"/>
      </rPr>
      <t xml:space="preserve"> (08/2016 Απ Δημ Συμ Εγκριση 3/2016 Απ Ε.Ε. για την ενταξη στο Τεχν Προγραμμα) / </t>
    </r>
    <r>
      <rPr>
        <b/>
        <u/>
        <sz val="10"/>
        <rFont val="Arial"/>
        <family val="2"/>
      </rPr>
      <t>21-03-2016</t>
    </r>
    <r>
      <rPr>
        <sz val="10"/>
        <rFont val="Arial"/>
        <family val="2"/>
      </rPr>
      <t xml:space="preserve"> (185/2016 Απ Δημ Συμ Εγκριση 158/2015 μελετης και καθορισμος τροπου αναθεσης)  / </t>
    </r>
    <r>
      <rPr>
        <b/>
        <u/>
        <sz val="10"/>
        <rFont val="Arial"/>
        <family val="2"/>
      </rPr>
      <t>21-03-2016</t>
    </r>
    <r>
      <rPr>
        <sz val="10"/>
        <rFont val="Arial"/>
        <family val="2"/>
      </rPr>
      <t xml:space="preserve"> (134 ΑΔΣ: Εγκριση 175/2016 Απ Οικ Επ περι 17ης  α/α Π/Υ /</t>
    </r>
    <r>
      <rPr>
        <b/>
        <u/>
        <sz val="10"/>
        <rFont val="Arial"/>
        <family val="2"/>
      </rPr>
      <t>12-04-2016</t>
    </r>
    <r>
      <rPr>
        <sz val="10"/>
        <rFont val="Arial"/>
        <family val="2"/>
      </rPr>
      <t xml:space="preserve"> (274/2016 Απ Οικ Επ Εγκριση τευχων δημοπρατηςη και τη διακυρηξη δημοπρασιας του εργου ) / ΔΙΑΓΩΝΙΣΜΟΣ ΕΝΤΟΣ ΜΑΙΟΥ 2016// ΠΡΟΣ ΕΓΚΡΙΣΗ  ΑΠΟΤΕΛΕΣΜΑΤΟΣ ΑΠΟ ΟΕ / </t>
    </r>
    <r>
      <rPr>
        <b/>
        <u/>
        <sz val="10"/>
        <rFont val="Arial"/>
        <family val="2"/>
      </rPr>
      <t>07-06-2016</t>
    </r>
    <r>
      <rPr>
        <sz val="10"/>
        <rFont val="Arial"/>
        <family val="2"/>
      </rPr>
      <t xml:space="preserve"> (426/2016 Απ Οικ Επ Εγκριση πρακτικου διαγωνιμσου δημοπρατησης και κατακυρωσης του εργου) / </t>
    </r>
    <r>
      <rPr>
        <b/>
        <u/>
        <sz val="10"/>
        <rFont val="Arial"/>
        <family val="2"/>
      </rPr>
      <t>19-08-2016</t>
    </r>
    <r>
      <rPr>
        <sz val="10"/>
        <rFont val="Arial"/>
        <family val="2"/>
      </rPr>
      <t xml:space="preserve"> (ΣΥΜΒΑΣΗ) / </t>
    </r>
    <r>
      <rPr>
        <b/>
        <u/>
        <sz val="10"/>
        <rFont val="Arial"/>
        <family val="2"/>
      </rPr>
      <t>25-10-2016</t>
    </r>
    <r>
      <rPr>
        <sz val="10"/>
        <rFont val="Arial"/>
        <family val="2"/>
      </rPr>
      <t xml:space="preserve"> (778/2016 Απ Δημ Συμ Εγκριση συγκροτηση επιτροπης Οριστικης Παραλαβης)) </t>
    </r>
  </si>
  <si>
    <r>
      <rPr>
        <b/>
        <u/>
        <sz val="10"/>
        <rFont val="Arial"/>
        <family val="2"/>
      </rPr>
      <t>21-03-2016</t>
    </r>
    <r>
      <rPr>
        <sz val="10"/>
        <rFont val="Arial"/>
        <family val="2"/>
      </rPr>
      <t xml:space="preserve"> (153/2016 Απ Δημ Συμ Ενταξη στο τεχνικο Προγραμμα 2016) ///   </t>
    </r>
    <r>
      <rPr>
        <b/>
        <u/>
        <sz val="10"/>
        <rFont val="Arial"/>
        <family val="2"/>
        <charset val="161"/>
      </rPr>
      <t>04-05-2016</t>
    </r>
    <r>
      <rPr>
        <sz val="10"/>
        <rFont val="Arial"/>
        <family val="2"/>
      </rPr>
      <t xml:space="preserve"> (299/2016  Απ Οικ Επ 28η Α/Α Π/Υ) / </t>
    </r>
    <r>
      <rPr>
        <b/>
        <u/>
        <sz val="10"/>
        <rFont val="Arial"/>
        <family val="2"/>
        <charset val="161"/>
      </rPr>
      <t>16-05-2016</t>
    </r>
    <r>
      <rPr>
        <sz val="10"/>
        <rFont val="Arial"/>
        <family val="2"/>
      </rPr>
      <t xml:space="preserve"> (309/2016 ΑΠ Δημ Συμ έγκριση 28ης Α/Α/ Π/Υ)</t>
    </r>
  </si>
  <si>
    <r>
      <rPr>
        <b/>
        <u/>
        <sz val="10"/>
        <rFont val="Arial"/>
        <family val="2"/>
      </rPr>
      <t>21-03-2016</t>
    </r>
    <r>
      <rPr>
        <sz val="10"/>
        <rFont val="Arial"/>
        <family val="2"/>
      </rPr>
      <t xml:space="preserve"> (190/2016 Απ Δημ Συμ Εγκριση ενταξης στο τεχν προγραμμα 2016 ποσου 50000,00)- (</t>
    </r>
    <r>
      <rPr>
        <b/>
        <u/>
        <sz val="10"/>
        <rFont val="Arial"/>
        <family val="2"/>
      </rPr>
      <t>21-03-2016</t>
    </r>
    <r>
      <rPr>
        <sz val="10"/>
        <rFont val="Arial"/>
        <family val="2"/>
      </rPr>
      <t xml:space="preserve"> 182/2016 Απ Δημ Συμ Εγκριση της μελετης 25/22016) / </t>
    </r>
    <r>
      <rPr>
        <b/>
        <u/>
        <sz val="10"/>
        <rFont val="Arial"/>
        <family val="2"/>
      </rPr>
      <t>04-05-2016</t>
    </r>
    <r>
      <rPr>
        <sz val="10"/>
        <rFont val="Arial"/>
        <family val="2"/>
      </rPr>
      <t xml:space="preserve"> (299/2016  Απ Οικ Επ 28η Α/Α Π/Υ) / 16-05-2016 (309/2016 Απ Δημ Συμ έγκριση 28ης Α/Α/ Π/Υ/ </t>
    </r>
    <r>
      <rPr>
        <b/>
        <u/>
        <sz val="10"/>
        <rFont val="Arial"/>
        <family val="2"/>
      </rPr>
      <t>13-06-2016</t>
    </r>
    <r>
      <rPr>
        <sz val="10"/>
        <rFont val="Arial"/>
        <family val="2"/>
      </rPr>
      <t xml:space="preserve"> (409/2016 Απ Δημ Συμ Εγκριση 25/2016 ανασυνταγμενης μελετης) /</t>
    </r>
    <r>
      <rPr>
        <b/>
        <u/>
        <sz val="10"/>
        <rFont val="Arial"/>
        <family val="2"/>
      </rPr>
      <t>19-07-2016</t>
    </r>
    <r>
      <rPr>
        <sz val="10"/>
        <rFont val="Arial"/>
        <family val="2"/>
      </rPr>
      <t xml:space="preserve"> (554/2016 Απ Οικ Επ Εγκριση τευχών δημ/σης) / </t>
    </r>
    <r>
      <rPr>
        <b/>
        <u/>
        <sz val="10"/>
        <rFont val="Arial"/>
        <family val="2"/>
      </rPr>
      <t>18-08-2016</t>
    </r>
    <r>
      <rPr>
        <sz val="10"/>
        <rFont val="Arial"/>
        <family val="2"/>
      </rPr>
      <t>:(633/2016 Απ Οικ Επ  Έγκριση πρακτικού διαγωνισμού)</t>
    </r>
  </si>
  <si>
    <r>
      <rPr>
        <b/>
        <u/>
        <sz val="10"/>
        <rFont val="Arial"/>
        <family val="2"/>
      </rPr>
      <t>21-03-2016</t>
    </r>
    <r>
      <rPr>
        <sz val="10"/>
        <rFont val="Arial"/>
        <family val="2"/>
      </rPr>
      <t xml:space="preserve"> (190/2016 Απ Δημ Συμ Εγκριση εμταξης στο τεχν προγραμμα 2016 ποσου 5500,00) / </t>
    </r>
    <r>
      <rPr>
        <b/>
        <u/>
        <sz val="10"/>
        <rFont val="Arial"/>
        <family val="2"/>
        <charset val="161"/>
      </rPr>
      <t>04-05-2016</t>
    </r>
    <r>
      <rPr>
        <sz val="10"/>
        <rFont val="Arial"/>
        <family val="2"/>
      </rPr>
      <t xml:space="preserve"> (299/2016  Απ Οικ Επ Εγκριση 28η Α/Α Π/Υ) /</t>
    </r>
    <r>
      <rPr>
        <b/>
        <u/>
        <sz val="10"/>
        <rFont val="Arial"/>
        <family val="2"/>
        <charset val="161"/>
      </rPr>
      <t>16-05-2016</t>
    </r>
    <r>
      <rPr>
        <sz val="10"/>
        <rFont val="Arial"/>
        <family val="2"/>
      </rPr>
      <t xml:space="preserve"> (309/2016 Απ Δημ Συμ  έγκριση 28ης Α/Α/ Π/Υ)</t>
    </r>
  </si>
  <si>
    <r>
      <rPr>
        <b/>
        <u/>
        <sz val="10"/>
        <rFont val="Arial"/>
        <family val="2"/>
      </rPr>
      <t>13-04-2016</t>
    </r>
    <r>
      <rPr>
        <sz val="10"/>
        <rFont val="Arial"/>
        <family val="2"/>
      </rPr>
      <t xml:space="preserve"> (236/2016 Απ Δημ Συμ Εγκριση ενταξης στο τεχν προγραμμα 2016) / </t>
    </r>
    <r>
      <rPr>
        <b/>
        <u/>
        <sz val="10"/>
        <rFont val="Arial"/>
        <family val="2"/>
      </rPr>
      <t>24-05-2016</t>
    </r>
    <r>
      <rPr>
        <sz val="10"/>
        <rFont val="Arial"/>
        <family val="2"/>
      </rPr>
      <t xml:space="preserve"> (346/2016 Απ Οικ Επ Εγκριση 30η Α/Α/ Π/Υ: εγγραφή στον Π/Υ)/ </t>
    </r>
    <r>
      <rPr>
        <b/>
        <u/>
        <sz val="10"/>
        <rFont val="Arial"/>
        <family val="2"/>
      </rPr>
      <t>30-05-2016</t>
    </r>
    <r>
      <rPr>
        <sz val="10"/>
        <rFont val="Arial"/>
        <family val="2"/>
      </rPr>
      <t xml:space="preserve"> (345/2016 Απ Δημ Συμ Εγκριση 30ης Α/Α Π/Υ) / </t>
    </r>
    <r>
      <rPr>
        <b/>
        <u/>
        <sz val="10"/>
        <rFont val="Arial"/>
        <family val="2"/>
      </rPr>
      <t>05-12-2016</t>
    </r>
    <r>
      <rPr>
        <sz val="10"/>
        <rFont val="Arial"/>
        <family val="2"/>
      </rPr>
      <t xml:space="preserve"> (844/2016 Απ Δημ Συμ Εγκριση 98ης τροποιησης)</t>
    </r>
  </si>
  <si>
    <r>
      <rPr>
        <b/>
        <u/>
        <sz val="10"/>
        <rFont val="Arial"/>
        <family val="2"/>
      </rPr>
      <t>13-06-2016</t>
    </r>
    <r>
      <rPr>
        <sz val="10"/>
        <rFont val="Arial"/>
        <family val="2"/>
      </rPr>
      <t xml:space="preserve"> (385/2016 Απ Δημ Συμ Εγκριση ενταξης στο τεχνικο προγραμμα)/ </t>
    </r>
    <r>
      <rPr>
        <b/>
        <u/>
        <sz val="10"/>
        <rFont val="Arial"/>
        <family val="2"/>
      </rPr>
      <t>25-07-2016</t>
    </r>
    <r>
      <rPr>
        <sz val="10"/>
        <rFont val="Arial"/>
        <family val="2"/>
      </rPr>
      <t xml:space="preserve"> (526/2016 Απ Δημ Συμ Εγκριση 53ης τροποποιησης προυπολογισμου) / </t>
    </r>
    <r>
      <rPr>
        <b/>
        <u/>
        <sz val="10"/>
        <rFont val="Arial"/>
        <family val="2"/>
      </rPr>
      <t>06-09-2016</t>
    </r>
    <r>
      <rPr>
        <sz val="10"/>
        <rFont val="Arial"/>
        <family val="2"/>
      </rPr>
      <t xml:space="preserve"> (683/2016 Απ Οικ Επ Εγκριση δαπανης και διαθεση πιστωσης (5460,00)) </t>
    </r>
  </si>
  <si>
    <r>
      <rPr>
        <sz val="9"/>
        <rFont val="Arial"/>
        <family val="2"/>
      </rPr>
      <t xml:space="preserve"> </t>
    </r>
    <r>
      <rPr>
        <b/>
        <u/>
        <sz val="9"/>
        <rFont val="Arial"/>
        <family val="2"/>
      </rPr>
      <t>20-04-2016</t>
    </r>
    <r>
      <rPr>
        <sz val="9"/>
        <rFont val="Arial"/>
        <family val="2"/>
      </rPr>
      <t xml:space="preserve"> (σε έγγραφο της ΑΔΑ : για το έργο θα απαιτηθούν(αναθ+ΦΠΑ): 2.048,23 που θα διατεθούν από άλλο έργο του ΘΗΣΕΑ μη συμβασιοποιημένο ?) / αποληρωμενο  ΠΡΟΣ ΔΙΑΓΡΑΦΗ ?/ </t>
    </r>
    <r>
      <rPr>
        <b/>
        <u/>
        <sz val="9"/>
        <rFont val="Arial"/>
        <family val="2"/>
      </rPr>
      <t>11-07-2016</t>
    </r>
    <r>
      <rPr>
        <sz val="9"/>
        <rFont val="Arial"/>
        <family val="2"/>
      </rPr>
      <t xml:space="preserve"> (453/2016 ΑΠ Δημ Συμ ΑΠΑΙΤΟΥΝΤΑΙ 2.912,00 ΠΟΥ ΘΑ ΔΟΘΟΥΝ ΑΠΌ ΘΗΣΕΑ )</t>
    </r>
  </si>
  <si>
    <r>
      <t>20-04-2016</t>
    </r>
    <r>
      <rPr>
        <sz val="10"/>
        <rFont val="Arial"/>
        <family val="2"/>
        <charset val="161"/>
      </rPr>
      <t xml:space="preserve">  (σε έγγραφο της ΑΔΑ : για το έργο θα απαιτηθούν(αναθ+ΦΠΑ) 19.119,21)</t>
    </r>
  </si>
  <si>
    <r>
      <rPr>
        <u/>
        <sz val="10"/>
        <rFont val="Arial"/>
        <family val="2"/>
      </rPr>
      <t>07-03-2016</t>
    </r>
    <r>
      <rPr>
        <sz val="10"/>
        <rFont val="Arial"/>
        <family val="2"/>
      </rPr>
      <t xml:space="preserve"> (143/2016 Απ Οικ Επ Εγκριση διαθεσης πιστωσης ποσου 28000,00) / </t>
    </r>
    <r>
      <rPr>
        <b/>
        <u/>
        <sz val="10"/>
        <rFont val="Arial"/>
        <family val="2"/>
      </rPr>
      <t>09-08-2016</t>
    </r>
    <r>
      <rPr>
        <sz val="10"/>
        <rFont val="Arial"/>
        <family val="2"/>
      </rPr>
      <t xml:space="preserve"> (619/2016 Απ Οικ Επ Εγκριση διαθ πιστ 200,00 ΛΟΓΩ ΦΠΑ ) / </t>
    </r>
    <r>
      <rPr>
        <b/>
        <u/>
        <sz val="10"/>
        <rFont val="Arial"/>
        <family val="2"/>
      </rPr>
      <t>15-11-2016</t>
    </r>
    <r>
      <rPr>
        <sz val="10"/>
        <rFont val="Arial"/>
        <family val="2"/>
      </rPr>
      <t xml:space="preserve"> (809 Απ Δημ Συμ Εγκριση 1ος ΑΠΕ και η 2η παραταση ολοκληρωσης)</t>
    </r>
  </si>
  <si>
    <r>
      <rPr>
        <b/>
        <i/>
        <sz val="10"/>
        <rFont val="Arial"/>
        <family val="2"/>
      </rPr>
      <t>25-07-2016</t>
    </r>
    <r>
      <rPr>
        <sz val="10"/>
        <rFont val="Arial"/>
        <family val="2"/>
      </rPr>
      <t xml:space="preserve"> (496/2016 Απ Δημ Συμ Εγκριση 17 Απ Εκτ Επ (τροποποιηση χρηματοδοτησης απο πορους καταπτωση εγγυητικων επιστολων 240000,00 και ιδιους πορους 655000,00))/ </t>
    </r>
    <r>
      <rPr>
        <b/>
        <u/>
        <sz val="10"/>
        <rFont val="Arial"/>
        <family val="2"/>
      </rPr>
      <t>29-07-2016</t>
    </r>
    <r>
      <rPr>
        <sz val="10"/>
        <rFont val="Arial"/>
        <family val="2"/>
      </rPr>
      <t xml:space="preserve"> (537/2016 Απ ΔΗμ Συμ Εγκριση61ης Α/Α Π/Υ) / </t>
    </r>
    <r>
      <rPr>
        <b/>
        <u/>
        <sz val="10"/>
        <rFont val="Arial"/>
        <family val="2"/>
      </rPr>
      <t>30-08-2016</t>
    </r>
    <r>
      <rPr>
        <sz val="10"/>
        <rFont val="Arial"/>
        <family val="2"/>
      </rPr>
      <t xml:space="preserve"> (653/2016 Απ Οικ Επ Εγκριση διάθεση πίστωσης 895.000,00(σατα)) / </t>
    </r>
    <r>
      <rPr>
        <b/>
        <u/>
        <sz val="10"/>
        <rFont val="Arial"/>
        <family val="2"/>
      </rPr>
      <t>22-11-2016</t>
    </r>
    <r>
      <rPr>
        <sz val="10"/>
        <rFont val="Arial"/>
        <family val="2"/>
      </rPr>
      <t xml:space="preserve"> (948/2016 Απ Οικ Επ Εγκριση τευχων δημοπρατησης και ορων διακυρηξης)</t>
    </r>
  </si>
  <si>
    <t>Χατζηαντώνιου Ακινδύνα Υδραυλικη Μελετη</t>
  </si>
  <si>
    <t>3 μηνες από την ημ/ναι εντολης εκπονησης της μελετης</t>
  </si>
  <si>
    <r>
      <rPr>
        <b/>
        <u/>
        <sz val="10"/>
        <rFont val="Arial"/>
        <family val="2"/>
      </rPr>
      <t>08-08-2016</t>
    </r>
    <r>
      <rPr>
        <sz val="10"/>
        <rFont val="Arial"/>
        <family val="2"/>
        <charset val="161"/>
      </rPr>
      <t xml:space="preserve"> (573/2016 Απ Δημ Συμ Εγκριση οριστικης παραλαβης της μελετης και τευχων δημοπρατησης του εργου)</t>
    </r>
  </si>
  <si>
    <r>
      <t>25-07-2016</t>
    </r>
    <r>
      <rPr>
        <sz val="10"/>
        <rFont val="Arial"/>
        <family val="2"/>
      </rPr>
      <t xml:space="preserve"> (496/2016 Απ Δημ Συμ Εγκριση 17 Απ Εκτ Επ Ενταξη στο τεχν προγραμμα/ </t>
    </r>
    <r>
      <rPr>
        <b/>
        <u/>
        <sz val="10"/>
        <rFont val="Arial"/>
        <family val="2"/>
      </rPr>
      <t>29-07-2016</t>
    </r>
    <r>
      <rPr>
        <sz val="10"/>
        <rFont val="Arial"/>
        <family val="2"/>
      </rPr>
      <t xml:space="preserve"> (537/2016 Απ Δημ Συμ Εγκριση 61ης Α/Α Π/Υ) / </t>
    </r>
    <r>
      <rPr>
        <b/>
        <u/>
        <sz val="10"/>
        <rFont val="Arial"/>
        <family val="2"/>
      </rPr>
      <t>13-09-2016</t>
    </r>
    <r>
      <rPr>
        <sz val="10"/>
        <rFont val="Arial"/>
        <family val="2"/>
      </rPr>
      <t xml:space="preserve"> (691/2016 Απ Οικ Επ Εγκριση δαπανης και διαθεση πιστωσης (10000,00)) /</t>
    </r>
  </si>
  <si>
    <t>11454,24</t>
  </si>
  <si>
    <t>20/10/2016 Δ=7000,00     Ε=7000,00    Π=7000,00</t>
  </si>
  <si>
    <t>Κατασκευη τριων τοιχιων αντιστηριξης από οπλισμενο σκυροδεμα στον αυλειο χωρο του 15ου Σχολειο Μυτιληνησς στο Χαλικα και στη Λαγκαδα για την αρση της επικυνδηνοττηας των υφισταμενων τοιχιων</t>
  </si>
  <si>
    <r>
      <rPr>
        <b/>
        <u/>
        <sz val="10"/>
        <rFont val="Arial"/>
        <family val="2"/>
      </rPr>
      <t xml:space="preserve">2η Αναμορφωση </t>
    </r>
    <r>
      <rPr>
        <sz val="10"/>
        <rFont val="Arial"/>
        <family val="2"/>
      </rPr>
      <t>(Ενισχυση 64350,00)</t>
    </r>
  </si>
  <si>
    <t>Βελτίωση δικτυων αποχετευσης - Επεξεργασια και διαθεση λυματων ΜΠΕ Περιοχης Γερας</t>
  </si>
  <si>
    <t>2ο Υποεργο : Εγκατασταση επεξεργασιας και διαθεσης λυματων</t>
  </si>
  <si>
    <t>Αποχετευση Ακαθαρτων και Εγκατασταση επεξεργασιας και διαθεσης λυματων οικισμου Δημου Πετρας</t>
  </si>
  <si>
    <t xml:space="preserve">Διαμορφωση πλατειας ΤΚ Ακρασιου και τοποθετηση φωτιστικων σωματων </t>
  </si>
  <si>
    <t>Αποκατασταση βατοτητας με ασφαλτικο των δημοτικων δρομων της Ανατολικης Λεσβου εκτος της ΔΕ Μυτιληνης ( Δ.Ε. Πολιχνιτου, Ευεργετουλα, Πλωμαριου, Αγιασου, Γερας, Λ.Θερμης, Μανταμαδου, Αγιας Παρασκευης)</t>
  </si>
  <si>
    <t>Αποκαταστσση βατοτητας με ασφαλτικο των δημοτικων δρομων της Δ.Ε. Μυτιληνης</t>
  </si>
  <si>
    <t>Κατασκευη τρων τοιχιων Αντιστηριξης από οπλισμενο σκυροδεμα Δ.Ε. Ερεσου Αντισσης (Μεσοτοπου - Πτερουντας - Χιδηρων) για την αρση επικυνδυνοτητας λογω του κατ' επειγοντος</t>
  </si>
  <si>
    <t>Περγάμαλης Νικόλαος</t>
  </si>
  <si>
    <t>63.7312.0001</t>
  </si>
  <si>
    <r>
      <rPr>
        <b/>
        <u/>
        <sz val="10"/>
        <rFont val="Arial"/>
        <family val="2"/>
      </rPr>
      <t>4Η Αναμορφωση</t>
    </r>
    <r>
      <rPr>
        <sz val="10"/>
        <rFont val="Arial"/>
        <family val="2"/>
        <charset val="161"/>
      </rPr>
      <t xml:space="preserve"> (Ενισχυση 7944,60</t>
    </r>
  </si>
  <si>
    <r>
      <t xml:space="preserve">7η Αναμορφωση </t>
    </r>
    <r>
      <rPr>
        <sz val="10"/>
        <rFont val="Arial"/>
        <family val="2"/>
      </rPr>
      <t>(Ενισχυση 2500,00)</t>
    </r>
  </si>
  <si>
    <r>
      <rPr>
        <b/>
        <u/>
        <sz val="10"/>
        <rFont val="Arial"/>
        <family val="2"/>
      </rPr>
      <t>12-10-2016</t>
    </r>
    <r>
      <rPr>
        <sz val="10"/>
        <rFont val="Arial"/>
        <family val="2"/>
      </rPr>
      <t xml:space="preserve"> (oik3389 Αποφαση ενταξης της πραξης με κωδικο ΟΠΣ 5001001)</t>
    </r>
  </si>
  <si>
    <r>
      <rPr>
        <b/>
        <u/>
        <sz val="10"/>
        <rFont val="Arial"/>
        <family val="2"/>
      </rPr>
      <t>12-10-2016</t>
    </r>
    <r>
      <rPr>
        <sz val="10"/>
        <rFont val="Arial"/>
        <family val="2"/>
      </rPr>
      <t xml:space="preserve"> (οικ 3395 Αποφαση ενταξης της πραξης με κωδικο ΟΠΣ 5001086)</t>
    </r>
  </si>
  <si>
    <t>Μιναβρα Τεχνικη ΑΕ</t>
  </si>
  <si>
    <r>
      <rPr>
        <b/>
        <u/>
        <sz val="10"/>
        <rFont val="Arial"/>
        <family val="2"/>
      </rPr>
      <t>10-04-2017</t>
    </r>
    <r>
      <rPr>
        <sz val="10"/>
        <rFont val="Arial"/>
        <family val="2"/>
      </rPr>
      <t xml:space="preserve"> (213/2017 Απ Δημ Συμ Εγκριση ενταξης στο τεχνικο προγραμμα)</t>
    </r>
  </si>
  <si>
    <t xml:space="preserve">Αναβαθμιση 1ου Δημοτικου Βρεφονηπιακου σταθμου Μυτιληνης </t>
  </si>
  <si>
    <t>Ε.Π.Βορειο Αγαιο ΟΠΣ 5003375</t>
  </si>
  <si>
    <t>Βελτιωση δημοτικης οδου από Πυργι εως τη διασταυρωση με την 1η επαρχιακη οδο Μυτιληνης-Λαρσου</t>
  </si>
  <si>
    <t>Τοποθετηση Συνθετικου ταπητα στο γηπεδο ποδοσφαιρου "Κάτω τριτους"</t>
  </si>
  <si>
    <t>Κατασκευη των απαιτουμενων εργων προστασιας και αρση επικυνδηνοτητας από καταπτωσεις βραχωδων πρανων στην περιφερειακη οδο Πετρας - Μολυβου περιοχη Καβάκι ως επειγον και απαραιτητο</t>
  </si>
  <si>
    <t>31/12/2016 Δ=0,00 Ε=0,00 Π=0,00</t>
  </si>
  <si>
    <t>31/12/2016 Δ=11254,43 Ε=11254,43 Π=11254,43</t>
  </si>
  <si>
    <t>31/12/2016 Δ=1000,00 Ε=1000,00 Π=1000,00</t>
  </si>
  <si>
    <t>31/12/2016 Δ=4350,00 Ε=4350,00 Π=4350,00</t>
  </si>
  <si>
    <t>31/12/2016 Δ=20000,00 Ε=0,00 Π=0,00</t>
  </si>
  <si>
    <t>31/12/2016 Δ=0,00 Ε=20.000,00 Π=20.000,00</t>
  </si>
  <si>
    <t>31/12/2016 Δ=3087,48 Ε=3087,48 Π=3087,48</t>
  </si>
  <si>
    <t>31/12/2016 Δ=55971,73 Ε=0,00 Π=0,00</t>
  </si>
  <si>
    <t>31/12/2016 Δ=4028,27 Ε=60000,00 Π=60000,00</t>
  </si>
  <si>
    <t>31/12/2016 Δ=8886,58 Ε=0,00 Π=0,00</t>
  </si>
  <si>
    <t>31/12/2016 Δ=7944,60 Ε=16831,18 Π=16831,18</t>
  </si>
  <si>
    <t>Δ. Μακρή -   Ανδρεας Παπαχριστοφόρου - Δημητρης Πανάρας</t>
  </si>
  <si>
    <t>31/12/2016 Δ=60982,00 Ε=60982,00 Π=60982,00</t>
  </si>
  <si>
    <t>31/12/2016 Δ=5700,00 Ε=0,00 Π=0,00</t>
  </si>
  <si>
    <t xml:space="preserve">31/12/2016 Δ=0,00 Ε=5700,00 Π=5700,00 </t>
  </si>
  <si>
    <t>31/12/2016 Δ=6750,13 Ε=6750,13 Π=6750,13</t>
  </si>
  <si>
    <t>31/12/2016 Δ=28631,36 Ε=28631,36 Π=28631,36</t>
  </si>
  <si>
    <t xml:space="preserve">31/12/2016 Δ=128291,28 Ε=128291,28  Π=128291,28 </t>
  </si>
  <si>
    <t xml:space="preserve">31/12/2016 Δ=8328,00 Ε=8328,00  Π=8328,00 </t>
  </si>
  <si>
    <t>31/12/2016 Δ=14181,00 Ε=14181,00 Π=14181,00</t>
  </si>
  <si>
    <t>31/12/2016 Δ=85182,48 Ε=38850,00 Π=38850,00</t>
  </si>
  <si>
    <t>31/12/2016 Δ=0,00 Ε=46332,48 Π=46332,48</t>
  </si>
  <si>
    <t>31/12/2016 Δ=33000,00 Ε=03300,00 Π=33000,00</t>
  </si>
  <si>
    <t>31/12/2016 Δ=12430,00 Ε=12430,00 Π=12430,00</t>
  </si>
  <si>
    <t>31/12/2016 Δ=3100,00 Ε=3100,00 Π=3100,00</t>
  </si>
  <si>
    <t>31/12/2016 Δ=5000,00 Ε=5000,00 Π=5000,00</t>
  </si>
  <si>
    <t>31/12/2016 Δ=17316,42 Ε=17316,42 Π=17316,42</t>
  </si>
  <si>
    <t>31/12/2016 Δ=9000,00 Ε=9000,00 Π=9000,00</t>
  </si>
  <si>
    <t>31/12/2016 Δ=19000,00 Ε=19000,00 Π=19000,00</t>
  </si>
  <si>
    <t>31/12/2016 Δ=12480,00 Ε=12480,00 Π=12480,00</t>
  </si>
  <si>
    <t>31/12/2016 Δ=3390,00 Ε=3390,00 Π=3390,00</t>
  </si>
  <si>
    <t xml:space="preserve">31/12/2016 Δ=16778,91 Ε=16778,10 Π=16778,10 </t>
  </si>
  <si>
    <t>31/12/2016 Δ=6221,09 Ε=6221,90 Π=6221,90</t>
  </si>
  <si>
    <t>31/12/2016 Δ=4000,00 Ε=4000,00 Π=4000,00</t>
  </si>
  <si>
    <t>31/12/2016 Δ=11914,89 Ε=0,00 Π=0,00</t>
  </si>
  <si>
    <t>31/12/2016 Δ=85,11 Ε=12000,00 Π=12000,00</t>
  </si>
  <si>
    <t>31/12/2016 Δ=2998,98 Ε=2998,98 Π=2998,98</t>
  </si>
  <si>
    <t>31/12/2016 Δ=35000,00 Ε=35000,00 Π=35000,00</t>
  </si>
  <si>
    <t>31/12/2016 Δ=138456,00 Ε=138456,00 Π=138456,00</t>
  </si>
  <si>
    <t>31/12/2016 Δ=3866,98 Ε=3866,98 Π=3866,98</t>
  </si>
  <si>
    <t>31/12/2016 Δ=10000,00 Ε=0,00 Π=0,00</t>
  </si>
  <si>
    <t>31/12/2016 Δ=30000,00 Ε=40000,00 Π=40000,00</t>
  </si>
  <si>
    <t>31/12/2016 Δ=0,00 Ε=10000,00 Π=10000,00</t>
  </si>
  <si>
    <t>31/12/2016 Δ=36000,00 Ε=20115,04 Π=20115,04</t>
  </si>
  <si>
    <t>31/12/2016 Δ=0,00 Ε=15884,96 Π=36000,00</t>
  </si>
  <si>
    <t>29.07.2016 + 3ΜΗΝΕΣ</t>
  </si>
  <si>
    <t>31/12/2016  Δ=48720,00 Ε=32180,50 Π=32180,50</t>
  </si>
  <si>
    <t>31/12/2016 Δ=21112,00 Ε=37651,50 Π=37651,50</t>
  </si>
  <si>
    <t>31/12/2016 Δ=1568,00 Ε=1568,00  Π=1568,00</t>
  </si>
  <si>
    <t xml:space="preserve">31/12/2016 Δ=15541,55 Ε=15541,55  Π=15541,55 </t>
  </si>
  <si>
    <t>31/12/2016 Δ=18200,00 Ε=18200,00 Π=18200,00</t>
  </si>
  <si>
    <t>31/12/2016 Δ=0,00     Ε=0,00    Π=0,00</t>
  </si>
  <si>
    <t>31/12/2016 Δ=5000,00     Ε=5000,00    Π=5000,00</t>
  </si>
  <si>
    <t>31/12/2016 Δ=486,43     Ε=0,00    Π=0,00</t>
  </si>
  <si>
    <t>31/12/2016 Δ=0,00     Ε=486,43    Π=486,43</t>
  </si>
  <si>
    <t>31/12/2016 Δ=486,43     Ε=486,43    Π=486,43</t>
  </si>
  <si>
    <t>31/12/2016 Δ=1000,00     Ε=1000,00    Π=1000,00</t>
  </si>
  <si>
    <t>31/12/2016 Δ=5781,00     Ε=5781,00    Π=5781,00</t>
  </si>
  <si>
    <t xml:space="preserve">31/12/2016 Δ=8756,00     Ε=8756,00     Π=8756,00 </t>
  </si>
  <si>
    <t>31/12/2016 Δ=4165,04     Ε=4165,04    Π=4165,04</t>
  </si>
  <si>
    <t>31/12/2016 Δ=6018,32     Ε=6018,32    Π=6018,32</t>
  </si>
  <si>
    <t>31/12/2016 Δ=248995,00     Ε=248995,00    Π=248995,00</t>
  </si>
  <si>
    <t>31/12/2016 Δ=5500,00     Ε=5500,00    Π=5500,00</t>
  </si>
  <si>
    <t>31/12/2016 Δ=6960,00     Ε=6960,00    Π=6960,00</t>
  </si>
  <si>
    <t>31/12/2016 Δ=29458,30     Ε=29458,30    Π=29458,30</t>
  </si>
  <si>
    <t>31/12/2016 Δ=14.676,20     Ε=14.676,20   Π=14.676,20</t>
  </si>
  <si>
    <t>31/12/2016 Δ=20000,00     Ε=20000,00    Π=20000,00</t>
  </si>
  <si>
    <t xml:space="preserve">31/12/2016 Δ=67650,00     Ε=16230,13    Π=16230,13 </t>
  </si>
  <si>
    <t>31/12/2016 Δ=0,00     Ε=51419,87   Π=51419,87</t>
  </si>
  <si>
    <t>31/12/2016 Δ=64998,00     Ε=18908,26    Π=18908,26</t>
  </si>
  <si>
    <t>31/12/2016 Δ=0,00     Ε=46089,74    Π=46089,74</t>
  </si>
  <si>
    <t>ΜΙΝΑΡΒΑ ΤΕΧΝΙΚΗ ΑΕ</t>
  </si>
  <si>
    <t>31/12/2016 Δ=285000,00 Ε=275410,24    Π=275410,24</t>
  </si>
  <si>
    <t>31/12/2016 Δ=0,00    Ε=9589,76    Π=9589,76</t>
  </si>
  <si>
    <t>31/12/2016 Δ=23271,79 Ε=1374,25    Π=1374,25</t>
  </si>
  <si>
    <t xml:space="preserve">31/12/2016 Δ=0,00     Ε=21897,54     Π=21897,54 </t>
  </si>
  <si>
    <t>19.08.2016 - 19.08.2017</t>
  </si>
  <si>
    <t>31/12/2016 Δ=10890,00     Ε=10890,00    Π=10890,00</t>
  </si>
  <si>
    <t>31/12/2016 Δ=50000,00     Ε=0,00    Π=0,00</t>
  </si>
  <si>
    <t>31/12/2016 Δ=0,00     Ε=50000,00    Π=50000,00</t>
  </si>
  <si>
    <t>"ΜΙΝΑΡΒΑ ΤΕΧΝΙΚΗ ΑΕ"</t>
  </si>
  <si>
    <t>(63,69%)   24.237,94</t>
  </si>
  <si>
    <t>31/12/2016 Δ=5460,00   Ε=0,00    Π=0,00</t>
  </si>
  <si>
    <t>31/12/2016 Δ=0,00     Ε=5460,00    Π=5460,00</t>
  </si>
  <si>
    <t>31/12/2016 Δ=5510,79     Ε=5510,79    Π=5510,79</t>
  </si>
  <si>
    <t>31/12/2016 Δ=19119,21     Ε=19119,21    Π=19119,21</t>
  </si>
  <si>
    <t>31/12/2016 Δ=116944,44     Ε=116944,44    Π=116944,44</t>
  </si>
  <si>
    <t>31/12/2016 Δ=28200,00     Ε=23399,99    Π=23399,99</t>
  </si>
  <si>
    <t>31/12/2016 Δ=11800,00     Ε=16600,01    Π=16600,01</t>
  </si>
  <si>
    <t>31/12/2016 Δ=895000,00       Ε=0,00    Π=0,00</t>
  </si>
  <si>
    <t>31/12/2016 Δ=0,00     Ε=895000,00    Π=895000,00</t>
  </si>
  <si>
    <t>31/12/2016 Δ=22500,00     Ε=21933,91    Π=21933,91</t>
  </si>
  <si>
    <t>31/12/2016 Δ=0,00     Ε=566,09    Π=566,09</t>
  </si>
  <si>
    <t>31/12/2016 Δ=10000,00     Ε=0,00     Π=0,00</t>
  </si>
  <si>
    <t xml:space="preserve">31/12/2016 Δ=0,00     Ε=10000,00     Π=10000,00 </t>
  </si>
  <si>
    <t>31/12/2016 Δ=29740,89    Ε=0,00    Π=0,00</t>
  </si>
  <si>
    <t>31/12/2016 Δ=15933,64     Ε=45674,53    Π=45674,53</t>
  </si>
  <si>
    <t>Προβατας Νικος</t>
  </si>
  <si>
    <t>31/12/2016 Δ=4092,21     Ε=4092,21    Π=4092,21</t>
  </si>
  <si>
    <t>31/12/2016 Δ=3357,90     Ε=3357,90    Π=3357,90</t>
  </si>
  <si>
    <t>31/12/2016 Δ=4059,00     Ε=4059,00    Π=4059,00</t>
  </si>
  <si>
    <t>31/12/2016 Δ=3936,00     Ε=3936,00    Π=3936,00</t>
  </si>
  <si>
    <t>31/12/2016 Δ=8569,55     Ε=8569,55     Π=8569,55</t>
  </si>
  <si>
    <t>31/12/2016 Δ=3927,75     Ε=3927,75    Π=3927,75</t>
  </si>
  <si>
    <t xml:space="preserve">31/12/2016:  Δ=46417,95    Ε=33013,84    Π=33013,84 </t>
  </si>
  <si>
    <t>31/12/2016 Δ=17582,05   Ε=30986,16    Π=30986,16</t>
  </si>
  <si>
    <t xml:space="preserve">31/12/2016 Δ=11662,77     Ε=11620,77    Π=11620,77 </t>
  </si>
  <si>
    <t>31/12/2016 Δ=237,23     Ε=279,23    Π=279,23</t>
  </si>
  <si>
    <t>31/12/2016 Δ=704,139,66     Ε=476749,26    Π=476749,26</t>
  </si>
  <si>
    <t>31/12/2016 Δ=0,00     Ε=227390,40   Π=227390,40</t>
  </si>
  <si>
    <t>31/12/2016 Δ=11900,00     Ε=0,00    Π=0,00</t>
  </si>
  <si>
    <t>31/12/2016 Δ=0,00     Ε=11900,00    Π=11900,00</t>
  </si>
  <si>
    <t>12.08.2016 + 60 ημερολ ημέρες</t>
  </si>
  <si>
    <t>31/12/2016 Δ=5850,00     Ε=5850,00    Π=5850,00</t>
  </si>
  <si>
    <t>31/12/2016 Δ=30000,00     Ε=0,00    Π=0,00</t>
  </si>
  <si>
    <t>31/12/2016 Δ=0,00     Ε=30000,00    Π=30000,00</t>
  </si>
  <si>
    <t>Καλάφατης Χρηστος</t>
  </si>
  <si>
    <t>Ταμβακέλλη Βασιλική</t>
  </si>
  <si>
    <t>57,39% Ποσοστο εκπτωσης</t>
  </si>
  <si>
    <t>Βαθρακουλης Χρηστος</t>
  </si>
  <si>
    <t>64.7341.0001</t>
  </si>
  <si>
    <r>
      <rPr>
        <b/>
        <u/>
        <sz val="10"/>
        <rFont val="Arial"/>
        <family val="2"/>
      </rPr>
      <t>35η Αναμορφωση</t>
    </r>
    <r>
      <rPr>
        <sz val="10"/>
        <rFont val="Arial"/>
        <family val="2"/>
      </rPr>
      <t xml:space="preserve"> (Μειωση 23000,00)</t>
    </r>
  </si>
  <si>
    <r>
      <rPr>
        <b/>
        <u/>
        <sz val="10"/>
        <rFont val="Arial"/>
        <family val="2"/>
      </rPr>
      <t>36η Αναμορφωση</t>
    </r>
    <r>
      <rPr>
        <sz val="10"/>
        <rFont val="Arial"/>
        <family val="2"/>
        <charset val="161"/>
      </rPr>
      <t xml:space="preserve"> (Μειωση 17000,00)</t>
    </r>
  </si>
  <si>
    <r>
      <rPr>
        <b/>
        <u/>
        <sz val="10"/>
        <rFont val="Arial"/>
        <family val="2"/>
      </rPr>
      <t>36η Αναμορφωση</t>
    </r>
    <r>
      <rPr>
        <b/>
        <sz val="10"/>
        <rFont val="Arial"/>
        <family val="2"/>
        <charset val="161"/>
      </rPr>
      <t xml:space="preserve"> </t>
    </r>
    <r>
      <rPr>
        <sz val="10"/>
        <rFont val="Arial"/>
        <family val="2"/>
      </rPr>
      <t>(Μειωση 1800,00)</t>
    </r>
  </si>
  <si>
    <r>
      <rPr>
        <b/>
        <u/>
        <sz val="10"/>
        <rFont val="Arial"/>
        <family val="2"/>
      </rPr>
      <t>36η Αναμορφωση</t>
    </r>
    <r>
      <rPr>
        <sz val="10"/>
        <rFont val="Arial"/>
        <family val="2"/>
        <charset val="161"/>
      </rPr>
      <t xml:space="preserve"> (Μειωση 18000,00)</t>
    </r>
  </si>
  <si>
    <t>36η Αναμορφωση (μειωση 34000,00)</t>
  </si>
  <si>
    <r>
      <rPr>
        <b/>
        <u/>
        <sz val="10"/>
        <rFont val="Arial"/>
        <family val="2"/>
      </rPr>
      <t>10-04-2017</t>
    </r>
    <r>
      <rPr>
        <sz val="10"/>
        <rFont val="Arial"/>
        <family val="2"/>
      </rPr>
      <t xml:space="preserve"> (213/2017 Απ Δημ Συμ Εγκριση ενταξης στο τεχνικο προγραμμα) / </t>
    </r>
    <r>
      <rPr>
        <b/>
        <u/>
        <sz val="10"/>
        <rFont val="Arial"/>
        <family val="2"/>
      </rPr>
      <t>09-05-2017</t>
    </r>
    <r>
      <rPr>
        <sz val="10"/>
        <rFont val="Arial"/>
        <family val="2"/>
      </rPr>
      <t xml:space="preserve"> (284/2017 Απ Δημ Συμ Εγκριση 31ης τροποποιησης προυπολογισμου)</t>
    </r>
  </si>
  <si>
    <t>Μελετη</t>
  </si>
  <si>
    <t>64.7341.0004</t>
  </si>
  <si>
    <t>Περγαμαλης Νικολαος</t>
  </si>
  <si>
    <t>35.7326.0008</t>
  </si>
  <si>
    <t>Αναπλαση κεντρικης πλατειας οικισμου Πηγης του Δημου Λεσβου</t>
  </si>
  <si>
    <t>Αξιοποιηση - Συντηρηση υφισταμενου παραλιακου δρομου στον οικισμο Πηγαδακια Δ.Ε. Ευεργετουλα Δημου Λεσβου (Προσαρμογη Δημοτικων οδων Δ.Ε. Ευεργετουλα στην συμβολη με την επαρχιακη οδο Λαρσου- Παπαδου και ειδικοτερα από Ντιπι μεχρι διασταυρωσης  Ευρειακης - Τμημα ΧΘ 0+0,00 εως την ΧΘ 1+135</t>
  </si>
  <si>
    <t>64.7341.0002</t>
  </si>
  <si>
    <t>Εργασια</t>
  </si>
  <si>
    <t>Δομηση Αιγαιου ΑΕ</t>
  </si>
  <si>
    <t>3% εκπτωση</t>
  </si>
  <si>
    <t>Κουλουδης Ιωαννης</t>
  </si>
  <si>
    <r>
      <rPr>
        <b/>
        <u/>
        <sz val="10"/>
        <rFont val="Arial"/>
        <family val="2"/>
      </rPr>
      <t>06-06-2017</t>
    </r>
    <r>
      <rPr>
        <sz val="10"/>
        <rFont val="Arial"/>
        <family val="2"/>
        <charset val="161"/>
      </rPr>
      <t xml:space="preserve"> (580/2017 Απ Οικ Επ Εγκριση εξεταση αιτηματος για εκδοση ΑΑΥ (4840,56)) / </t>
    </r>
    <r>
      <rPr>
        <b/>
        <u/>
        <sz val="10"/>
        <rFont val="Arial"/>
        <family val="2"/>
      </rPr>
      <t>21-06-2017</t>
    </r>
    <r>
      <rPr>
        <sz val="10"/>
        <rFont val="Arial"/>
        <family val="2"/>
        <charset val="161"/>
      </rPr>
      <t xml:space="preserve"> (673/2017 Απ Οικ Επ Εγκριση δαπανων και διαθ πιστ (4840,56 με ΑΑΥ 653))</t>
    </r>
  </si>
  <si>
    <r>
      <t>31-05-2016</t>
    </r>
    <r>
      <rPr>
        <sz val="10"/>
        <rFont val="Arial"/>
        <family val="2"/>
      </rPr>
      <t xml:space="preserve"> (</t>
    </r>
    <r>
      <rPr>
        <sz val="10"/>
        <rFont val="Arial"/>
        <family val="2"/>
        <charset val="161"/>
      </rPr>
      <t>385/2016 Απ Οικ Επ Εγκριση διαθ πιστ 30000,00)/</t>
    </r>
    <r>
      <rPr>
        <b/>
        <u/>
        <sz val="10"/>
        <rFont val="Arial"/>
        <family val="2"/>
      </rPr>
      <t>15-11-2016</t>
    </r>
    <r>
      <rPr>
        <sz val="10"/>
        <rFont val="Arial"/>
        <family val="2"/>
        <charset val="161"/>
      </rPr>
      <t xml:space="preserve"> (803/2016 Απ Δημ Συμ Εγκριση οριστικη παραλαβη της Τοπογραφικης μελετης) / </t>
    </r>
    <r>
      <rPr>
        <b/>
        <u/>
        <sz val="10"/>
        <rFont val="Arial"/>
        <family val="2"/>
      </rPr>
      <t>03-07-2017</t>
    </r>
    <r>
      <rPr>
        <sz val="10"/>
        <rFont val="Arial"/>
        <family val="2"/>
        <charset val="161"/>
      </rPr>
      <t xml:space="preserve"> (725/2017 Απ Οικ Επ Εγκριση εκδοσης ΑΑΥ (13700,00)) ΠΛΗΡΩΝΕΤΑΙ ΑΠΌ ΠΕΡ ΤΑΜΕΙΟ//</t>
    </r>
  </si>
  <si>
    <t>21/07/2017 Δ=0,00 Ε=0,00 Π=0,00</t>
  </si>
  <si>
    <t>21/07/2017 Δ=3000,00 Ε=3000,00 Π=3000,00</t>
  </si>
  <si>
    <t>21/07/2017 Δ=10000,00 Ε=10000,00 Π=10000,00</t>
  </si>
  <si>
    <t>21/07/2017 Δ=2296,32 Ε=2296,32 Π=2296,32</t>
  </si>
  <si>
    <t>21/07/2017 Δ=4350,00 Ε=4350,00 Π=4350,00</t>
  </si>
  <si>
    <t>21/07/2017 Δ=20000,00 Ε=0,00 Π=0,00</t>
  </si>
  <si>
    <t>21/07/2017 Δ=0,00 Ε=20000,00 Π=20000,00</t>
  </si>
  <si>
    <t>21/07/2017 Δ=7944,50 Ε=0,00 Π=0,00</t>
  </si>
  <si>
    <t>21/07/2017 Δ=0,00 Ε=7944,50 Π=7944,50</t>
  </si>
  <si>
    <t>21/07/2017 Δ=6399,83 Ε=6399,83 Π=6399,83</t>
  </si>
  <si>
    <t>21/07/2017 Δ=8328,00 Ε=8328,00 Π=8328,00</t>
  </si>
  <si>
    <t>21/07/2017 Δ=14181,00 Ε=14181,00 Π=14181,00</t>
  </si>
  <si>
    <t>21/07/2017 Δ=20000,00 Ε=20000,00 Π=20000,00</t>
  </si>
  <si>
    <t>21/07/2017 Δ=54846,86 Ε=0,00 Π=0,00</t>
  </si>
  <si>
    <t>21/07/2017 Δ=9153,14 Ε=64000,00 Π=64000,00</t>
  </si>
  <si>
    <t>21/07/2017 Δ=13357,00 Ε=13357,00 Π=13357,00</t>
  </si>
  <si>
    <t>21/07/2017 Δ=2717,08 Ε=0,00 Π=0,00</t>
  </si>
  <si>
    <t>21/07/2017 Δ=82,92 Ε=2800,00 Π=2800,00</t>
  </si>
  <si>
    <t>21/07/2017 Δ=5000,00 Ε=5000,00 Π=5000,00</t>
  </si>
  <si>
    <t>21/07/2017 Δ=17316,42 Ε=17316,42 Π=17316,42</t>
  </si>
  <si>
    <t>21/07/2017 Δ=50000,00 Ε=50000,00 Π=50000,00</t>
  </si>
  <si>
    <t>21/07/2017 Δ=12480,00 Ε=12480,00 Π=12480,00</t>
  </si>
  <si>
    <t>21/07/2017 Δ=3390,00 Ε=3390,00 Π=3390,00</t>
  </si>
  <si>
    <t>21/07/2017 Δ=12000,00 Ε=11716,46 Π=11716,46</t>
  </si>
  <si>
    <t>21/07/2017 Δ=0,00 Ε=283,54 Π=283,54</t>
  </si>
  <si>
    <t>21/07/2017 Δ=4000,00 Ε=4000,00 Π=4000,00</t>
  </si>
  <si>
    <t>24/07/2017 Δ=0,00 Ε=0,00 Π=0,00</t>
  </si>
  <si>
    <t>24/07/2017 Δ=7333,92 Ε=7333,92 Π=7333,92</t>
  </si>
  <si>
    <t>24/07/2017 Δ=66,08 Ε=66,08 Π=66,08</t>
  </si>
  <si>
    <t>24/07/2017 Δ=10000,00 Ε=10000,00 Π=10000,00</t>
  </si>
  <si>
    <t>24/07/2017 Δ=8278,68 Ε=8278,68 Π=8278,68</t>
  </si>
  <si>
    <t>24/07/2017 Δ=15674,24 Ε=15671,26 Π=15671,26</t>
  </si>
  <si>
    <t>24/07/2017 Δ=1115,04 Ε=1118,02 Π=1118,02</t>
  </si>
  <si>
    <t>24/07/2017 Δ=15541,55 Ε=15541,55 Π=15541,55</t>
  </si>
  <si>
    <t>24/07/2017 Δ=50000,00 Ε=50000,00 Π=50000,00</t>
  </si>
  <si>
    <t>24/07/2017 Δ=22040,00 Ε=22040,00 Π=22040,00</t>
  </si>
  <si>
    <t>24/07/2017 Δ=486,43 Ε=486,43 Π=486,43</t>
  </si>
  <si>
    <t>24/07/2017 Δ=15000,00 Ε=15000,00 Π=15000,00</t>
  </si>
  <si>
    <t>24/07/2017 Δ=1000,00 Ε=1000,00 Π=1000,00</t>
  </si>
  <si>
    <t>24/07/2017 Δ=5781,00 Ε=5781,00 Π=5781,00</t>
  </si>
  <si>
    <t>24/07/2017 Δ=8756,00 Ε=8756,00 Π=8756,00</t>
  </si>
  <si>
    <t>24/07/2017 Δ=4165,04 Ε=4165,04 Π=4165,04</t>
  </si>
  <si>
    <t>24/07/2017 Δ=6018,32 Ε=6018,32 Π=6018,32</t>
  </si>
  <si>
    <t>24/07/2017 Δ=249750,00 Ε=0,00 Π=0,00</t>
  </si>
  <si>
    <t>24/07/2017 Δ=0,00 Ε=249750,00 Π=249750,00</t>
  </si>
  <si>
    <t>24/07/2017 Δ=5500,00 Ε=5500,00 Π=5500,00</t>
  </si>
  <si>
    <t>24/07/2017 Δ=30000,00 Ε=30000,00 Π=30000,00</t>
  </si>
  <si>
    <t>24/07/2017 Δ=20000,00 Ε=20000,00 Π=20000,00</t>
  </si>
  <si>
    <t>24/07/2017 Δ=33500,00 Ε=33500,00 Π=33500,00</t>
  </si>
  <si>
    <t>24/07/2017 Δ=12000,00 Ε=12000,00 Π=12000,00</t>
  </si>
  <si>
    <t>24/07/2017 Δ=12500,00 Ε=4042,37 Π=4042,37</t>
  </si>
  <si>
    <t>24/07/2017 Δ=7500,00 Ε=15957,63 Π=15957,63</t>
  </si>
  <si>
    <t>24/07/2017 Δ=10890,00 Ε=10890,00 Π=10890,00</t>
  </si>
  <si>
    <t>24/07/2017 Δ=12500,00 Ε=12293,56 Π=12293,56</t>
  </si>
  <si>
    <t>24/07/2017 Δ=0,00 Ε=206,44 Π=206,44</t>
  </si>
  <si>
    <t>24/07/2017 Δ=5460,00 Ε=5460,00 Π=5460,00</t>
  </si>
  <si>
    <t>24/07/2017 Δ=59535,91 Ε=20188,76 Π=20188,76</t>
  </si>
  <si>
    <t>24/07/2017 Δ=4814,09 Ε=44161,24 Π=44161,24</t>
  </si>
  <si>
    <t>24/07/2017 Δ=2911,07 Ε=0,00 Π=0,00</t>
  </si>
  <si>
    <t>24/07/2017 Δ=0,00 Ε=2912,00 Π=2912,00</t>
  </si>
  <si>
    <t>24/07/2017 Δ=19119,21 Ε=19119,21 Π=19119,21</t>
  </si>
  <si>
    <t>24/07/2017 Δ=5000,00 Ε=4638,68 Π=4638,68</t>
  </si>
  <si>
    <t>24/07/2017 Δ=0,00 Ε=361,32 Π=361,32</t>
  </si>
  <si>
    <t>24/07/2017 Δ=1173,28 Ε=1173,28 Π=1173,28</t>
  </si>
  <si>
    <t>24/07/2017 Δ=6719,33 Ε=0,00 Π=0,00</t>
  </si>
  <si>
    <t>24/07/2017 Δ=3280,67 Ε=10000,00 Π=10000,00</t>
  </si>
  <si>
    <t>24/07/2017 Δ=4092,21 Ε=4092,21 Π=4092,21</t>
  </si>
  <si>
    <t>24/07/2017 Δ=3357,90 Ε=3357,90 Π=3357,90</t>
  </si>
  <si>
    <t>24/07/2017 Δ=795,00 Ε=795,00 Π=795,00</t>
  </si>
  <si>
    <t>24/07/2017 Δ=97,30 Ε=97,30 Π=97,30</t>
  </si>
  <si>
    <t>24/07/2017 Δ=15000,00 Ε=13673,32 Π=13673,32</t>
  </si>
  <si>
    <t>24/07/2017 Δ=35000,00 Ε=36326,68 Π=36326,68</t>
  </si>
  <si>
    <t>24/07/2017 Δ=62,77 Ε=62,77 Π=62,77</t>
  </si>
  <si>
    <t>24/07/2017 Δ=7000,00 Ε=7000,00 Π=7000,00</t>
  </si>
  <si>
    <t>24/07/2017 Δ=11900,00 Ε=11900,00 Π=11900,00</t>
  </si>
  <si>
    <r>
      <rPr>
        <b/>
        <u/>
        <sz val="10"/>
        <rFont val="Arial"/>
        <family val="2"/>
      </rPr>
      <t>17-07-2017</t>
    </r>
    <r>
      <rPr>
        <sz val="10"/>
        <rFont val="Arial"/>
        <family val="2"/>
        <charset val="161"/>
      </rPr>
      <t xml:space="preserve"> (788/2017 Απ Οικ Επ Εγκριση δαπανων και διαθ πιστ (13700,00 με ΑΑΥ 741))</t>
    </r>
  </si>
  <si>
    <t>Υποεργο 1 : Προμηθεια εξοπλισμου 1ου ΒΝΣ Μυτιληνης</t>
  </si>
  <si>
    <t>Υποεργο 2 : Αναβαθμιση 1 ΒΝΣ Μυτιληνη</t>
  </si>
  <si>
    <t>Περγάμαλης Νικολάος</t>
  </si>
  <si>
    <r>
      <rPr>
        <b/>
        <u/>
        <sz val="10"/>
        <rFont val="Arial"/>
        <family val="2"/>
      </rPr>
      <t xml:space="preserve">31η Α/Α Π/Υ ( </t>
    </r>
    <r>
      <rPr>
        <sz val="10"/>
        <rFont val="Arial"/>
        <family val="2"/>
        <charset val="161"/>
      </rPr>
      <t xml:space="preserve">Μειωση 55000,00           // </t>
    </r>
    <r>
      <rPr>
        <b/>
        <u/>
        <sz val="10"/>
        <rFont val="Arial"/>
        <family val="2"/>
        <charset val="161"/>
      </rPr>
      <t>53η Α/Α Π/Υ: 790/17 ΑΟΕ</t>
    </r>
    <r>
      <rPr>
        <sz val="10"/>
        <rFont val="Arial"/>
        <family val="2"/>
        <charset val="161"/>
      </rPr>
      <t xml:space="preserve"> (Μειωση 9.000,00</t>
    </r>
  </si>
  <si>
    <r>
      <rPr>
        <b/>
        <u/>
        <sz val="10"/>
        <rFont val="Arial"/>
        <family val="2"/>
      </rPr>
      <t>31η Α/Α Π/Υ :</t>
    </r>
    <r>
      <rPr>
        <sz val="10"/>
        <rFont val="Arial"/>
        <family val="2"/>
      </rPr>
      <t xml:space="preserve"> (Μειωση 70000,00         </t>
    </r>
    <r>
      <rPr>
        <b/>
        <u/>
        <sz val="10"/>
        <rFont val="Arial"/>
        <family val="2"/>
        <charset val="161"/>
      </rPr>
      <t xml:space="preserve"> 53η Α/Α Π/Υ </t>
    </r>
    <r>
      <rPr>
        <sz val="10"/>
        <rFont val="Arial"/>
        <family val="2"/>
      </rPr>
      <t>: 790/17: ΑΟΕ (Μειωση 9.000,00)</t>
    </r>
  </si>
  <si>
    <r>
      <rPr>
        <b/>
        <u/>
        <sz val="10"/>
        <rFont val="Arial"/>
        <family val="2"/>
        <charset val="161"/>
      </rPr>
      <t>31η Α/Α Π/Υ</t>
    </r>
    <r>
      <rPr>
        <sz val="10"/>
        <rFont val="Arial"/>
        <family val="2"/>
      </rPr>
      <t xml:space="preserve"> (Μειωση 70000,00)                      </t>
    </r>
    <r>
      <rPr>
        <b/>
        <u/>
        <sz val="10"/>
        <rFont val="Arial"/>
        <family val="2"/>
        <charset val="161"/>
      </rPr>
      <t xml:space="preserve"> 53η Α/Α Π/Υ</t>
    </r>
    <r>
      <rPr>
        <sz val="10"/>
        <rFont val="Arial"/>
        <family val="2"/>
      </rPr>
      <t xml:space="preserve"> : 790/17: ΑΟΕ (Μειωση 9.000,00)</t>
    </r>
  </si>
  <si>
    <r>
      <rPr>
        <b/>
        <u/>
        <sz val="10"/>
        <rFont val="Arial"/>
        <family val="2"/>
      </rPr>
      <t>07-02-2017</t>
    </r>
    <r>
      <rPr>
        <sz val="10"/>
        <rFont val="Arial"/>
        <family val="2"/>
        <charset val="161"/>
      </rPr>
      <t xml:space="preserve"> (48/2017 Απ Δημ Συμ Εγκριση  ενταξης στο τεχν. Προγραμμα)</t>
    </r>
  </si>
  <si>
    <r>
      <rPr>
        <b/>
        <u/>
        <sz val="10"/>
        <rFont val="Arial"/>
        <family val="2"/>
      </rPr>
      <t>07-02-2017</t>
    </r>
    <r>
      <rPr>
        <sz val="10"/>
        <rFont val="Arial"/>
        <family val="2"/>
        <charset val="161"/>
      </rPr>
      <t xml:space="preserve"> (48/2017 Απ Δημ Συμ  ενταξη στο τεχν προγραμμα)</t>
    </r>
  </si>
  <si>
    <r>
      <rPr>
        <b/>
        <u/>
        <sz val="10"/>
        <rFont val="Arial"/>
        <family val="2"/>
      </rPr>
      <t>07-02-2017 (</t>
    </r>
    <r>
      <rPr>
        <sz val="10"/>
        <rFont val="Arial"/>
        <family val="2"/>
        <charset val="161"/>
      </rPr>
      <t xml:space="preserve">48/2017 Απ Δημ Συμ  ενταξη στο τεχν προγραμμα)) / </t>
    </r>
    <r>
      <rPr>
        <b/>
        <u/>
        <sz val="10"/>
        <rFont val="Arial"/>
        <family val="2"/>
      </rPr>
      <t>14-02-2017</t>
    </r>
    <r>
      <rPr>
        <sz val="10"/>
        <rFont val="Arial"/>
        <family val="2"/>
        <charset val="161"/>
      </rPr>
      <t xml:space="preserve"> (82/2017 Απ Δημ Συμ Εγκριση 4 τροποποιησης προυπολογισμου )</t>
    </r>
  </si>
  <si>
    <t>15/07/2015--30/07/2017</t>
  </si>
  <si>
    <t>ΩΣ 30/07/17</t>
  </si>
  <si>
    <t>ωσ 24/08/17</t>
  </si>
  <si>
    <r>
      <rPr>
        <b/>
        <u/>
        <sz val="10"/>
        <rFont val="Arial"/>
        <family val="2"/>
      </rPr>
      <t>09-05-2017</t>
    </r>
    <r>
      <rPr>
        <sz val="10"/>
        <rFont val="Arial"/>
        <family val="2"/>
        <charset val="161"/>
      </rPr>
      <t xml:space="preserve"> (284/2017 Απ Δημ Συμ Εγκριση 31ης τροποποιησης προυπολογισμου) // </t>
    </r>
    <r>
      <rPr>
        <b/>
        <u/>
        <sz val="10"/>
        <rFont val="Arial"/>
        <family val="2"/>
        <charset val="161"/>
      </rPr>
      <t>31/07/17:</t>
    </r>
    <r>
      <rPr>
        <sz val="10"/>
        <rFont val="Arial"/>
        <family val="2"/>
        <charset val="161"/>
      </rPr>
      <t xml:space="preserve"> 551/17 ΑΔΣ: Έγκριση 53ης Α/Α Π/Υ </t>
    </r>
  </si>
  <si>
    <r>
      <rPr>
        <b/>
        <u/>
        <sz val="10"/>
        <rFont val="Arial"/>
        <family val="2"/>
      </rPr>
      <t>09-05-2017</t>
    </r>
    <r>
      <rPr>
        <sz val="10"/>
        <rFont val="Arial"/>
        <family val="2"/>
        <charset val="161"/>
      </rPr>
      <t xml:space="preserve"> (284/2017 Απ Δημ Συμ Εγκριση 31ης τροποποιησης προυπολογισμου) //</t>
    </r>
    <r>
      <rPr>
        <b/>
        <u/>
        <sz val="10"/>
        <rFont val="Arial"/>
        <family val="2"/>
        <charset val="161"/>
      </rPr>
      <t xml:space="preserve"> 31/07/17:</t>
    </r>
    <r>
      <rPr>
        <sz val="10"/>
        <rFont val="Arial"/>
        <family val="2"/>
        <charset val="161"/>
      </rPr>
      <t xml:space="preserve"> 551/17 ΑΔΣ: Έγκριση 53ης Α/Α Π/Υ </t>
    </r>
  </si>
  <si>
    <r>
      <rPr>
        <b/>
        <u/>
        <sz val="10"/>
        <rFont val="Arial"/>
        <family val="2"/>
      </rPr>
      <t>09-05-2017</t>
    </r>
    <r>
      <rPr>
        <sz val="10"/>
        <rFont val="Arial"/>
        <family val="2"/>
      </rPr>
      <t xml:space="preserve"> (284/2017 Απ Δημ Συμ Εγκριση 31ης τροποποιησης προυπολογισμου) //</t>
    </r>
    <r>
      <rPr>
        <b/>
        <u/>
        <sz val="10"/>
        <rFont val="Arial"/>
        <family val="2"/>
        <charset val="161"/>
      </rPr>
      <t xml:space="preserve"> 31/07/17:</t>
    </r>
    <r>
      <rPr>
        <sz val="10"/>
        <rFont val="Arial"/>
        <family val="2"/>
      </rPr>
      <t xml:space="preserve"> 551/17 ΑΔΣ: Έγκριση 53ης Α/Α Π/Υ </t>
    </r>
  </si>
  <si>
    <r>
      <rPr>
        <b/>
        <u/>
        <sz val="10"/>
        <rFont val="Arial"/>
        <family val="2"/>
      </rPr>
      <t>09-05-2017</t>
    </r>
    <r>
      <rPr>
        <sz val="10"/>
        <rFont val="Arial"/>
        <family val="2"/>
      </rPr>
      <t xml:space="preserve"> (284/2017 Απ Δημ Συμ Εγκριση 31ης τροποποιησης προυπολογισμου) // </t>
    </r>
    <r>
      <rPr>
        <b/>
        <u/>
        <sz val="10"/>
        <rFont val="Arial"/>
        <family val="2"/>
        <charset val="161"/>
      </rPr>
      <t>31/07/17:</t>
    </r>
    <r>
      <rPr>
        <sz val="10"/>
        <rFont val="Arial"/>
        <family val="2"/>
      </rPr>
      <t xml:space="preserve"> 551/17 ΑΔΣ: Έγκριση 53ης Α/Α Π/Υ </t>
    </r>
  </si>
  <si>
    <r>
      <rPr>
        <b/>
        <u/>
        <sz val="10"/>
        <rFont val="Arial"/>
        <family val="2"/>
      </rPr>
      <t xml:space="preserve">31η Α/Α Π/Υ ( </t>
    </r>
    <r>
      <rPr>
        <sz val="10"/>
        <rFont val="Arial"/>
        <family val="2"/>
        <charset val="161"/>
      </rPr>
      <t xml:space="preserve">Μειωση 55000,00           // </t>
    </r>
    <r>
      <rPr>
        <b/>
        <u/>
        <sz val="10"/>
        <rFont val="Arial"/>
        <family val="2"/>
        <charset val="161"/>
      </rPr>
      <t xml:space="preserve">53η Α/Α Π/Υ: </t>
    </r>
    <r>
      <rPr>
        <sz val="10"/>
        <rFont val="Arial"/>
        <family val="2"/>
        <charset val="161"/>
      </rPr>
      <t>790/17 ΑΟΕ (Μειωση 9.000,00</t>
    </r>
  </si>
  <si>
    <r>
      <t xml:space="preserve"> </t>
    </r>
    <r>
      <rPr>
        <b/>
        <u/>
        <sz val="10"/>
        <rFont val="Arial"/>
        <family val="2"/>
        <charset val="161"/>
      </rPr>
      <t xml:space="preserve">53η Α/Α Π/Υ: </t>
    </r>
    <r>
      <rPr>
        <sz val="10"/>
        <rFont val="Arial"/>
        <family val="2"/>
        <charset val="161"/>
      </rPr>
      <t>790/17 ΑΟΕ (Μειωση 9.000,00</t>
    </r>
  </si>
  <si>
    <r>
      <rPr>
        <b/>
        <u/>
        <sz val="10"/>
        <rFont val="Arial"/>
        <family val="2"/>
      </rPr>
      <t>10-04-2017</t>
    </r>
    <r>
      <rPr>
        <sz val="10"/>
        <rFont val="Arial"/>
        <family val="2"/>
      </rPr>
      <t xml:space="preserve"> (213/2017 Απ Δημ Συμ Εγκριση ενταξης στο τεχνικο προγραμμα) / </t>
    </r>
    <r>
      <rPr>
        <b/>
        <u/>
        <sz val="10"/>
        <rFont val="Arial"/>
        <family val="2"/>
      </rPr>
      <t>09-05-2017</t>
    </r>
    <r>
      <rPr>
        <sz val="10"/>
        <rFont val="Arial"/>
        <family val="2"/>
      </rPr>
      <t xml:space="preserve"> (284/2017 Απ Δημ Συμ Εγκριση 31ης τροποποιησης προυπολογισμου) /</t>
    </r>
    <r>
      <rPr>
        <b/>
        <u/>
        <sz val="10"/>
        <rFont val="Arial"/>
        <family val="2"/>
        <charset val="161"/>
      </rPr>
      <t>17-07-2017</t>
    </r>
    <r>
      <rPr>
        <sz val="10"/>
        <rFont val="Arial"/>
        <family val="2"/>
      </rPr>
      <t xml:space="preserve"> (520/2017 Απ Δημ Συμ Εγκριση 55ης Τροποποιησης Προυπολογισμου)</t>
    </r>
  </si>
  <si>
    <r>
      <t xml:space="preserve">10/07/17: </t>
    </r>
    <r>
      <rPr>
        <sz val="10"/>
        <rFont val="Arial"/>
        <family val="2"/>
        <charset val="161"/>
      </rPr>
      <t xml:space="preserve">484/17 ΑΔΣ: ΈΓΚΡΙΣΗ 5Ης ΠΑΡΑΤΑΣΗς Ως 30/07/17 // </t>
    </r>
  </si>
  <si>
    <t>Μιναβρα Τεχνικη Α.Ε. (59,03%)</t>
  </si>
  <si>
    <t>Χηκωνσταντή Αννα</t>
  </si>
  <si>
    <t>Δ.Ε.Υ.Α.Λ. / Χηκωνσταντή Αννα</t>
  </si>
  <si>
    <r>
      <t xml:space="preserve">04.08.17 : </t>
    </r>
    <r>
      <rPr>
        <sz val="10"/>
        <rFont val="Arial"/>
        <family val="2"/>
        <charset val="161"/>
      </rPr>
      <t>ΔΕΝ ΘΑ ΥΛΟΠΟΙΗΘΕΙ</t>
    </r>
  </si>
  <si>
    <r>
      <rPr>
        <b/>
        <u/>
        <sz val="10"/>
        <rFont val="Arial"/>
        <family val="2"/>
      </rPr>
      <t>25-04-2017</t>
    </r>
    <r>
      <rPr>
        <sz val="10"/>
        <rFont val="Arial"/>
        <family val="2"/>
        <charset val="161"/>
      </rPr>
      <t xml:space="preserve"> (366/2017 Απ Οικ Επ Εγκριση εκδοσης ΑΑΥ ποσου (2717,08) / </t>
    </r>
    <r>
      <rPr>
        <b/>
        <u/>
        <sz val="10"/>
        <rFont val="Arial"/>
        <family val="2"/>
      </rPr>
      <t>29-05-2017</t>
    </r>
    <r>
      <rPr>
        <sz val="10"/>
        <rFont val="Arial"/>
        <family val="2"/>
        <charset val="161"/>
      </rPr>
      <t xml:space="preserve"> (564/2017 Απ Οικ Επ Εγκριση δαπανων και διαθ πιστωσης (2717,08 με ΑΑΥ 608)) /</t>
    </r>
    <r>
      <rPr>
        <b/>
        <u/>
        <sz val="10"/>
        <rFont val="Arial"/>
        <family val="2"/>
      </rPr>
      <t>10-07-2017</t>
    </r>
    <r>
      <rPr>
        <sz val="10"/>
        <rFont val="Arial"/>
        <family val="2"/>
        <charset val="161"/>
      </rPr>
      <t xml:space="preserve"> (495/2017 Απ Δημ Συμ Εγκριση συγκροτησης επιτροπη προσωρινης -  οριστικης παραλαβης)  /// </t>
    </r>
    <r>
      <rPr>
        <b/>
        <u/>
        <sz val="10"/>
        <rFont val="Arial"/>
        <family val="2"/>
        <charset val="161"/>
      </rPr>
      <t xml:space="preserve">04.08.17:  </t>
    </r>
    <r>
      <rPr>
        <sz val="10"/>
        <rFont val="Arial"/>
        <family val="2"/>
        <charset val="161"/>
      </rPr>
      <t>ΠΡΟΣ ΑΠΟΠΛΗΡΩΜΗ ΕΝΤΟΣ 2017</t>
    </r>
  </si>
  <si>
    <t xml:space="preserve"> ΣΑΤΑ: 10.000,00 /  Π.Δ.Ε. 2.350.000,00</t>
  </si>
  <si>
    <r>
      <rPr>
        <b/>
        <u/>
        <sz val="10"/>
        <rFont val="Arial"/>
        <family val="2"/>
        <charset val="161"/>
      </rPr>
      <t>21-06-2017</t>
    </r>
    <r>
      <rPr>
        <sz val="10"/>
        <rFont val="Arial"/>
        <family val="2"/>
        <charset val="161"/>
      </rPr>
      <t xml:space="preserve"> (673/2017 Απ Οικ Επ Εγκριση δαπανων και διαθ πιστ (2330,64 με ΑΑΥ 652 για 2ο λογ/σμο))    </t>
    </r>
    <r>
      <rPr>
        <b/>
        <u/>
        <sz val="10"/>
        <rFont val="Arial"/>
        <family val="2"/>
        <charset val="161"/>
      </rPr>
      <t xml:space="preserve">04.08.17:      </t>
    </r>
    <r>
      <rPr>
        <sz val="10"/>
        <rFont val="Arial"/>
        <family val="2"/>
        <charset val="161"/>
      </rPr>
      <t>ΘΑ ΑΠΟΠΛΗΡΩΘΟΥΝ ΕΝΤΟΣ ΤΟΥ 2017</t>
    </r>
  </si>
  <si>
    <t xml:space="preserve">ΤΣΟΥΠΗ </t>
  </si>
  <si>
    <r>
      <rPr>
        <b/>
        <u/>
        <sz val="10"/>
        <rFont val="Arial"/>
        <family val="2"/>
        <charset val="161"/>
      </rPr>
      <t>04.08.17:</t>
    </r>
    <r>
      <rPr>
        <sz val="10"/>
        <rFont val="Arial"/>
        <family val="2"/>
        <charset val="161"/>
      </rPr>
      <t xml:space="preserve"> ΔΕΝ ΘΑ ΠΡΟΧΩΡΗΣΕΙ ΛΟΓΩ ΑΝΑΓΚΗΣ ΜΕΛΕΤΩΝ ΟΡΙΟΘΕΤΗΣΗΣ ΚΑΙ ΔΙΕΥΘΕΤΗΣΗΣ ΡΕΜΑΤΟΣ</t>
    </r>
  </si>
  <si>
    <r>
      <rPr>
        <b/>
        <u/>
        <sz val="10"/>
        <rFont val="Arial"/>
        <family val="2"/>
      </rPr>
      <t>25-04-2017</t>
    </r>
    <r>
      <rPr>
        <sz val="10"/>
        <rFont val="Arial"/>
        <family val="2"/>
        <charset val="161"/>
      </rPr>
      <t xml:space="preserve"> (366/2017 Απ Οικ Επ Εγκριση εκδοσης ΑΑΥ ποσου (7332,92) / </t>
    </r>
    <r>
      <rPr>
        <b/>
        <u/>
        <sz val="10"/>
        <rFont val="Arial"/>
        <family val="2"/>
      </rPr>
      <t>29-05-2017</t>
    </r>
    <r>
      <rPr>
        <sz val="10"/>
        <rFont val="Arial"/>
        <family val="2"/>
        <charset val="161"/>
      </rPr>
      <t xml:space="preserve"> (564/2017 Απ Οικ Επ Εγκριση δαπανων και διαθ πιστωσης (7332,92 με ΑΑΥ 607)) // </t>
    </r>
    <r>
      <rPr>
        <b/>
        <u/>
        <sz val="10"/>
        <rFont val="Arial"/>
        <family val="2"/>
        <charset val="161"/>
      </rPr>
      <t>07.08.17:</t>
    </r>
    <r>
      <rPr>
        <sz val="10"/>
        <rFont val="Arial"/>
        <family val="2"/>
        <charset val="161"/>
      </rPr>
      <t xml:space="preserve"> ΑΠΟΠΛΗΡΩΘΗΚΕ ΕΝΤΟΣ ΤΟΥ 2017 </t>
    </r>
  </si>
  <si>
    <r>
      <rPr>
        <b/>
        <u/>
        <sz val="10"/>
        <rFont val="Arial"/>
        <family val="2"/>
      </rPr>
      <t>09-05-2017</t>
    </r>
    <r>
      <rPr>
        <sz val="10"/>
        <rFont val="Arial"/>
        <family val="2"/>
        <charset val="161"/>
      </rPr>
      <t xml:space="preserve"> (261/2017 Απ Δημ Συμ Εγκριση 36ης τροποποιησης προυπολογισμου) // </t>
    </r>
    <r>
      <rPr>
        <b/>
        <u/>
        <sz val="10"/>
        <rFont val="Arial"/>
        <family val="2"/>
        <charset val="161"/>
      </rPr>
      <t xml:space="preserve">07.08.17: </t>
    </r>
    <r>
      <rPr>
        <sz val="10"/>
        <rFont val="Arial"/>
        <family val="2"/>
        <charset val="161"/>
      </rPr>
      <t>ΑΠΟΠΛΗΡΩΘΗΚΕ ΤΟ 2016</t>
    </r>
  </si>
  <si>
    <t xml:space="preserve">κατασκευη των απαιτουμενων εργων προστασιας και αρση επικυνδηνοτητας από καταπτωσεις βραχωδων πρανων εντος οικισμου Μολυβου </t>
  </si>
  <si>
    <r>
      <rPr>
        <b/>
        <u/>
        <sz val="10"/>
        <rFont val="Arial"/>
        <family val="2"/>
      </rPr>
      <t>21-02-2017</t>
    </r>
    <r>
      <rPr>
        <sz val="10"/>
        <rFont val="Arial"/>
        <family val="2"/>
      </rPr>
      <t xml:space="preserve"> (131/2017 Απ Οικ Επ Εγκριση ποσου 5000.00) / </t>
    </r>
    <r>
      <rPr>
        <b/>
        <u/>
        <sz val="10"/>
        <rFont val="Arial"/>
        <family val="2"/>
      </rPr>
      <t>28-02-2017</t>
    </r>
    <r>
      <rPr>
        <sz val="10"/>
        <rFont val="Arial"/>
        <family val="2"/>
        <charset val="161"/>
      </rPr>
      <t xml:space="preserve"> (132/2017 Απ Δημ Συμ Εγκριση συγκροτηση οριστικης παραλαβης) / </t>
    </r>
    <r>
      <rPr>
        <b/>
        <u/>
        <sz val="10"/>
        <rFont val="Arial"/>
        <family val="2"/>
      </rPr>
      <t>14-03-2017</t>
    </r>
    <r>
      <rPr>
        <sz val="10"/>
        <rFont val="Arial"/>
        <family val="2"/>
        <charset val="161"/>
      </rPr>
      <t xml:space="preserve"> (194/2017 Απ Οικ Επ Εγκριση δαπανης και διαθ πιστωσης (5000,00) / </t>
    </r>
    <r>
      <rPr>
        <b/>
        <u/>
        <sz val="10"/>
        <rFont val="Arial"/>
        <family val="2"/>
      </rPr>
      <t>09-05-2017</t>
    </r>
    <r>
      <rPr>
        <sz val="10"/>
        <rFont val="Arial"/>
        <family val="2"/>
        <charset val="161"/>
      </rPr>
      <t xml:space="preserve"> (260/2017 Απ Δημ Συμ Εγκριση 35ης τροποποιησης προυπολογισμου) / </t>
    </r>
    <r>
      <rPr>
        <b/>
        <u/>
        <sz val="10"/>
        <rFont val="Arial"/>
        <family val="2"/>
      </rPr>
      <t>29-05-2017</t>
    </r>
    <r>
      <rPr>
        <sz val="10"/>
        <rFont val="Arial"/>
        <family val="2"/>
        <charset val="161"/>
      </rPr>
      <t xml:space="preserve"> (367/2017 Απ Δημ Συμ Εγκριση πρωτοκολλο προσωρινης παραλαβης του εργου ) // </t>
    </r>
    <r>
      <rPr>
        <b/>
        <u/>
        <sz val="10"/>
        <rFont val="Arial"/>
        <family val="2"/>
        <charset val="161"/>
      </rPr>
      <t xml:space="preserve">07.08.17: </t>
    </r>
    <r>
      <rPr>
        <sz val="10"/>
        <rFont val="Arial"/>
        <family val="2"/>
        <charset val="161"/>
      </rPr>
      <t xml:space="preserve">ΑΠΟΠΛΗΡΩΘΗΚΕ ΕΝΤΟΣ ΤΟΥ 2017 </t>
    </r>
  </si>
  <si>
    <r>
      <rPr>
        <b/>
        <u/>
        <sz val="10"/>
        <rFont val="Arial"/>
        <family val="2"/>
      </rPr>
      <t>20-02-2017</t>
    </r>
    <r>
      <rPr>
        <sz val="10"/>
        <rFont val="Arial"/>
        <family val="2"/>
      </rPr>
      <t xml:space="preserve"> (Α.Π. 8150/2017 Αιτημα για εκδπση αποφαση αναληψης υποχρεωσης (6719,33)) / </t>
    </r>
    <r>
      <rPr>
        <b/>
        <u/>
        <sz val="10"/>
        <rFont val="Arial"/>
        <family val="2"/>
      </rPr>
      <t xml:space="preserve">28-02-2017 </t>
    </r>
    <r>
      <rPr>
        <sz val="10"/>
        <rFont val="Arial"/>
        <family val="2"/>
      </rPr>
      <t xml:space="preserve">(148/2017 Απ Οικ Επ Εγκριση αιτηματος για εκδοση αποφασης αναληψης Υποχρεωσης ποσου (6719,33)) / </t>
    </r>
    <r>
      <rPr>
        <b/>
        <u/>
        <sz val="10"/>
        <rFont val="Arial"/>
        <family val="2"/>
      </rPr>
      <t>14-03-2017</t>
    </r>
    <r>
      <rPr>
        <sz val="10"/>
        <rFont val="Arial"/>
        <family val="2"/>
      </rPr>
      <t xml:space="preserve"> (198/2017 Απ Οικ Επ Εγκριση δαπανης και διαθ πιστωσης (6719,33) // </t>
    </r>
    <r>
      <rPr>
        <b/>
        <u/>
        <sz val="10"/>
        <rFont val="Arial"/>
        <family val="2"/>
        <charset val="161"/>
      </rPr>
      <t>07.08.17</t>
    </r>
    <r>
      <rPr>
        <sz val="10"/>
        <rFont val="Arial"/>
        <family val="2"/>
      </rPr>
      <t xml:space="preserve">:  ΠΡΟΣ ΑΠΟΠΛΗΡΩΜΗ ΕΝΤΟΣ ΤΟΥ 2017 </t>
    </r>
  </si>
  <si>
    <t>ΤΣΟΥΠΗ</t>
  </si>
  <si>
    <r>
      <rPr>
        <b/>
        <u/>
        <sz val="10"/>
        <rFont val="Arial"/>
        <family val="2"/>
      </rPr>
      <t>21-02-2017</t>
    </r>
    <r>
      <rPr>
        <sz val="10"/>
        <rFont val="Arial"/>
        <family val="2"/>
        <charset val="161"/>
      </rPr>
      <t xml:space="preserve"> (131/2017 Απ Οικ Επ Εγκριση ποσου 20000,00) / </t>
    </r>
    <r>
      <rPr>
        <b/>
        <u/>
        <sz val="10"/>
        <rFont val="Arial"/>
        <family val="2"/>
      </rPr>
      <t>03-03-2017</t>
    </r>
    <r>
      <rPr>
        <sz val="10"/>
        <rFont val="Arial"/>
        <family val="2"/>
        <charset val="161"/>
      </rPr>
      <t xml:space="preserve"> (179/2017 Απ Οικ Επ Εγκριση δαπανης και διαθ πιστωσης ποσου (20000,00) / </t>
    </r>
    <r>
      <rPr>
        <b/>
        <u/>
        <sz val="10"/>
        <rFont val="Arial"/>
        <family val="2"/>
        <charset val="161"/>
      </rPr>
      <t xml:space="preserve">07.08.17: </t>
    </r>
    <r>
      <rPr>
        <sz val="10"/>
        <rFont val="Arial"/>
        <family val="2"/>
        <charset val="161"/>
      </rPr>
      <t>ΠΡΟΣ ΑΠΟΠΛΗΡΩΜΗ ΤΟ 2017</t>
    </r>
  </si>
  <si>
    <r>
      <t xml:space="preserve">Εκτελούμενο??? </t>
    </r>
    <r>
      <rPr>
        <b/>
        <u/>
        <sz val="9"/>
        <color indexed="8"/>
        <rFont val="Arial"/>
        <family val="2"/>
        <charset val="161"/>
      </rPr>
      <t xml:space="preserve"> 2011,2012,2013 &amp; 2014:</t>
    </r>
    <r>
      <rPr>
        <sz val="9"/>
        <color indexed="8"/>
        <rFont val="Arial"/>
        <family val="2"/>
        <charset val="161"/>
      </rPr>
      <t xml:space="preserve"> Δ=0,00, Π=0,00/ </t>
    </r>
    <r>
      <rPr>
        <b/>
        <u/>
        <sz val="9"/>
        <color indexed="8"/>
        <rFont val="Arial"/>
        <family val="2"/>
        <charset val="161"/>
      </rPr>
      <t xml:space="preserve">24-11-15 </t>
    </r>
    <r>
      <rPr>
        <sz val="9"/>
        <color indexed="8"/>
        <rFont val="Arial"/>
        <family val="2"/>
        <charset val="161"/>
      </rPr>
      <t xml:space="preserve">(1049/2015 Απ Οικ Επ  Δ=7.316,42 με 91η αναμ Π/Υ/ </t>
    </r>
    <r>
      <rPr>
        <b/>
        <u/>
        <sz val="9"/>
        <color indexed="8"/>
        <rFont val="Arial"/>
        <family val="2"/>
        <charset val="161"/>
      </rPr>
      <t>14-12-2015</t>
    </r>
    <r>
      <rPr>
        <b/>
        <sz val="9"/>
        <color indexed="8"/>
        <rFont val="Arial"/>
        <family val="2"/>
        <charset val="161"/>
      </rPr>
      <t xml:space="preserve"> </t>
    </r>
    <r>
      <rPr>
        <sz val="9"/>
        <color indexed="8"/>
        <rFont val="Arial"/>
        <family val="2"/>
        <charset val="161"/>
      </rPr>
      <t>(950/2015 Απ Δημ Συμ Έγκριση της 91 αναμ Π/Υ) _ (951/2015 Απ Δημ Συμ Εγκριση 1054/2015 Απ Οικ Επ 95 αναμ Π/Υ: Δ= 316,42) /με 95 αναμ π/θ δ=316,42</t>
    </r>
  </si>
  <si>
    <r>
      <rPr>
        <b/>
        <u/>
        <sz val="10"/>
        <rFont val="Arial"/>
        <family val="2"/>
        <charset val="161"/>
      </rPr>
      <t xml:space="preserve">08.08.17: </t>
    </r>
    <r>
      <rPr>
        <sz val="10"/>
        <rFont val="Arial"/>
        <family val="2"/>
        <charset val="161"/>
      </rPr>
      <t>Η ΟΙΚΟΝΟΜΙΚΗ ΥΠΗΡΕΣΙΑ ΕΧΕΙ ΑΝΤΙΡΡΗΣΕΙΣ ΓΙΑ ΤΗΝ ΠΛΗΡΩΜΗ ΚΑΙ Ο ΑΝΑΔΟΧΟΣ ΘΑ ΚΑΤΑΦΥΓΕΙ ΣΤΗΝ ΔΙΚΑΙΟΣΥΝΗ</t>
    </r>
  </si>
  <si>
    <r>
      <rPr>
        <b/>
        <u/>
        <sz val="10"/>
        <rFont val="Arial"/>
        <family val="2"/>
      </rPr>
      <t>29-05-2017</t>
    </r>
    <r>
      <rPr>
        <sz val="10"/>
        <rFont val="Arial"/>
        <family val="2"/>
        <charset val="161"/>
      </rPr>
      <t xml:space="preserve"> (561/2017 Απ Οικ Επ Εγκριση εξεταση αιτηματος για εκδοση ΑΑΥ ποσου (2911,07)) / </t>
    </r>
    <r>
      <rPr>
        <b/>
        <u/>
        <sz val="10"/>
        <rFont val="Arial"/>
        <family val="2"/>
      </rPr>
      <t>12-06-2017</t>
    </r>
    <r>
      <rPr>
        <sz val="10"/>
        <rFont val="Arial"/>
        <family val="2"/>
        <charset val="161"/>
      </rPr>
      <t xml:space="preserve"> (622/2017 Απ Οικ Επ Εγκριση δαπανων και διαθ πιστ (2911,07 με ΑΑΥ 639)) // </t>
    </r>
    <r>
      <rPr>
        <b/>
        <u/>
        <sz val="10"/>
        <rFont val="Arial"/>
        <family val="2"/>
        <charset val="161"/>
      </rPr>
      <t xml:space="preserve">08.08.17: </t>
    </r>
    <r>
      <rPr>
        <sz val="10"/>
        <rFont val="Arial"/>
        <family val="2"/>
        <charset val="161"/>
      </rPr>
      <t>ΘΑ ΑΠΟΠΛΗΡΩΘΕΙ ΕΝΤΟΣ ΤΟΥ 2017</t>
    </r>
  </si>
  <si>
    <t>ΧΗΚΩΝΣΤΑΝΤΗ</t>
  </si>
  <si>
    <r>
      <rPr>
        <b/>
        <u/>
        <sz val="10"/>
        <rFont val="Arial"/>
        <family val="2"/>
        <charset val="161"/>
      </rPr>
      <t>08.08.17:</t>
    </r>
    <r>
      <rPr>
        <sz val="10"/>
        <rFont val="Arial"/>
        <family val="2"/>
        <charset val="161"/>
      </rPr>
      <t xml:space="preserve"> ΔΕΝ ΥΛΟΠΟΙΗΘΗΚΕ ΔΕΝ ΥΠΑΡΧΕΙ ΣΥΜΒΑΣΗ ΚΑΙ ΔΕΝ ΘΑ ΠΕΡΙΛΗΦΘΕΙ ΣΤΟ ΤΕΧ ΠΡΟΓ 2018</t>
    </r>
  </si>
  <si>
    <t>ΤΕΧΝΗ (ΜΠΟΥΧΛΗΣ)</t>
  </si>
  <si>
    <t>ΤΕΧΝΗΜΑ (ΚΑΛΔΕΛΛΗΣ)</t>
  </si>
  <si>
    <t>ΠΡΟΣ ΔΙΑΓΡΑΦΗ ΤΟ ΕΡΓΟ ΕΧΕΙ ΑΠΟΠΛΉΡΩΘΕΙ</t>
  </si>
  <si>
    <r>
      <rPr>
        <b/>
        <u/>
        <sz val="10"/>
        <rFont val="Arial"/>
        <family val="2"/>
      </rPr>
      <t>2010:</t>
    </r>
    <r>
      <rPr>
        <sz val="10"/>
        <rFont val="Arial"/>
        <family val="2"/>
      </rPr>
      <t xml:space="preserve"> Π/Υ= 191.950,36, Δ=13.576,27, Ε=Π=0,00 // </t>
    </r>
    <r>
      <rPr>
        <b/>
        <u/>
        <sz val="10"/>
        <rFont val="Arial"/>
        <family val="2"/>
        <charset val="161"/>
      </rPr>
      <t>2011 &amp; 2012:</t>
    </r>
    <r>
      <rPr>
        <sz val="10"/>
        <rFont val="Arial"/>
        <family val="2"/>
      </rPr>
      <t xml:space="preserve"> Π/Υ= 99.458,30, Δ=Ε=Π=0,00 / </t>
    </r>
    <r>
      <rPr>
        <b/>
        <u/>
        <sz val="10"/>
        <rFont val="Arial"/>
        <family val="2"/>
        <charset val="161"/>
      </rPr>
      <t>2013:</t>
    </r>
    <r>
      <rPr>
        <sz val="10"/>
        <rFont val="Arial"/>
        <family val="2"/>
      </rPr>
      <t xml:space="preserve"> Π/Υ=99.458,30 ΜΕ Α/Α Π/Υ= 86.542,80 Δ=Ε=Π=0,00 /</t>
    </r>
    <r>
      <rPr>
        <b/>
        <u/>
        <sz val="10"/>
        <rFont val="Arial"/>
        <family val="2"/>
        <charset val="161"/>
      </rPr>
      <t xml:space="preserve"> 2014:</t>
    </r>
    <r>
      <rPr>
        <sz val="10"/>
        <rFont val="Arial"/>
        <family val="2"/>
      </rPr>
      <t xml:space="preserve"> Π/Υ=86.542,80, Δ=Ε=Π= 0,00  να δούμε το υπολοιπο από τη σύμβαση / </t>
    </r>
    <r>
      <rPr>
        <b/>
        <u/>
        <sz val="10"/>
        <rFont val="Arial"/>
        <family val="2"/>
      </rPr>
      <t>19-09-2016</t>
    </r>
    <r>
      <rPr>
        <sz val="10"/>
        <rFont val="Arial"/>
        <family val="2"/>
      </rPr>
      <t xml:space="preserve"> (628/2016 Απ Δημ Συμ Εγκριση 70η Αναμορφωση Προυπολογισμου)</t>
    </r>
  </si>
  <si>
    <r>
      <t xml:space="preserve">08.08.17 : </t>
    </r>
    <r>
      <rPr>
        <sz val="10"/>
        <rFont val="Arial"/>
        <family val="2"/>
        <charset val="161"/>
      </rPr>
      <t>ΔΕΝ ΑΠΑΙΤΕΙΤΑΙ</t>
    </r>
  </si>
  <si>
    <r>
      <rPr>
        <b/>
        <u/>
        <sz val="10"/>
        <rFont val="Arial"/>
        <family val="2"/>
      </rPr>
      <t>09-05-2017</t>
    </r>
    <r>
      <rPr>
        <sz val="10"/>
        <rFont val="Arial"/>
        <family val="2"/>
        <charset val="161"/>
      </rPr>
      <t xml:space="preserve"> (284/2017 Απ Δημ Συμ Εγκριση 31ης τροποποιησης προυπολογισμου) // </t>
    </r>
    <r>
      <rPr>
        <b/>
        <u/>
        <sz val="10"/>
        <rFont val="Arial"/>
        <family val="2"/>
        <charset val="161"/>
      </rPr>
      <t>31/07/17:</t>
    </r>
    <r>
      <rPr>
        <sz val="10"/>
        <rFont val="Arial"/>
        <family val="2"/>
        <charset val="161"/>
      </rPr>
      <t xml:space="preserve"> 551/17 ΑΔΣ: Έγκριση 53ης Α/Α Π/Υ // </t>
    </r>
    <r>
      <rPr>
        <b/>
        <u/>
        <sz val="10"/>
        <rFont val="Arial"/>
        <family val="2"/>
        <charset val="161"/>
      </rPr>
      <t xml:space="preserve">08.08.17: </t>
    </r>
    <r>
      <rPr>
        <sz val="10"/>
        <rFont val="Arial"/>
        <family val="2"/>
        <charset val="161"/>
      </rPr>
      <t>ΘΑ ΥΛΟΠΟΙΗΘΕΙ ΈΝΑ ΕΝΙΑΙΟ ΕΡΓΟ ΓΙΑ ΟΛΗ ΤΗΝ ΕΝΟΤΗΤΑ</t>
    </r>
  </si>
  <si>
    <r>
      <t xml:space="preserve">Αναβαθμιση - Συντηρηση  - Επισκευη παιδικων χαρων Μεσαγρου (θέση Άγιος Κωνσταντινός) και Περαματος  //  </t>
    </r>
    <r>
      <rPr>
        <b/>
        <u/>
        <sz val="9"/>
        <rFont val="Arial"/>
        <family val="2"/>
        <charset val="161"/>
      </rPr>
      <t>ΤΙΤΛΟΣ ΓΙΑ ΤΟ 2018: ΑΝΑΒΑΘΜΙΣΗ - ΣΥΝΤΗΡΗΣΗ   -ΕΠΙΣΚΕΥΗ ΠΑΙΔΙΚΩΝ ΧΑΡΩΝ  Δ. Ε. ΓΕΡΑΣ</t>
    </r>
  </si>
  <si>
    <r>
      <rPr>
        <b/>
        <u/>
        <sz val="10"/>
        <rFont val="Arial"/>
        <family val="2"/>
        <charset val="161"/>
      </rPr>
      <t>31/07/17:</t>
    </r>
    <r>
      <rPr>
        <sz val="10"/>
        <rFont val="Arial"/>
        <family val="2"/>
        <charset val="161"/>
      </rPr>
      <t xml:space="preserve"> 551/17 ΑΔΣ: Έγκριση 53ης Α/Α Π/Υ  // </t>
    </r>
    <r>
      <rPr>
        <b/>
        <u/>
        <sz val="10"/>
        <rFont val="Arial"/>
        <family val="2"/>
        <charset val="161"/>
      </rPr>
      <t xml:space="preserve"> 08.08.17 </t>
    </r>
    <r>
      <rPr>
        <sz val="10"/>
        <rFont val="Arial"/>
        <family val="2"/>
        <charset val="161"/>
      </rPr>
      <t>ΓΙΑ ΤΟ 2018 ΘΑ ΠΡΟΒΛΕΦΘΟΥΝ 2 ΕΡΓΑ ΓΙΑ ΠΑΙΔΙΚΕΣ ΧΑΡΕΣ ΣΤΗΝ Δ,Ε, ( 1 για την πόλη της Μυτιλήνης δαπάνης 200.000,00 και 1 για τις λοιπές κοινοτητες δαπάνης 200.000,00</t>
    </r>
  </si>
  <si>
    <r>
      <rPr>
        <b/>
        <u/>
        <sz val="10"/>
        <rFont val="Arial"/>
        <family val="2"/>
        <charset val="161"/>
      </rPr>
      <t xml:space="preserve">14.08.17: </t>
    </r>
    <r>
      <rPr>
        <sz val="10"/>
        <rFont val="Arial"/>
        <family val="2"/>
        <charset val="161"/>
      </rPr>
      <t>θα υλοποιηθεί μέσα από το έργο συντήρησης δημοτικών κτιρίων</t>
    </r>
  </si>
  <si>
    <r>
      <t xml:space="preserve">14.08.17: </t>
    </r>
    <r>
      <rPr>
        <sz val="10"/>
        <rFont val="Arial"/>
        <family val="2"/>
        <charset val="161"/>
      </rPr>
      <t>υλοποιήθηκε από το ΝΠΔΔ</t>
    </r>
  </si>
  <si>
    <r>
      <t xml:space="preserve">14.08.14: </t>
    </r>
    <r>
      <rPr>
        <sz val="10"/>
        <rFont val="Arial"/>
        <family val="2"/>
        <charset val="161"/>
      </rPr>
      <t xml:space="preserve"> ΥΠΆΡΧΟΥΝ ΑΝΤΙΡΡΗΣΕΙΣ ΑΠΌ ΤΗΝ ΟΙΚΟΝΟΜΙΚΗ ΥΠΗΡΕΣΙΑ ΛΟΓΩ ΜΗ ΕΚΔΟΣΗΣ ΑΑΥ ΤΑ ΠΡΟΗΓΟΥΜΕΝΑ ΕΤΗ</t>
    </r>
  </si>
  <si>
    <t>Πιαλε Μαρια</t>
  </si>
  <si>
    <t>Πιαλε Μαρια / Μακρη Δεσποινα</t>
  </si>
  <si>
    <t>Παναγοπουλος / Καλδης</t>
  </si>
  <si>
    <t>Νίκος Περγάμαλης / Μακρυ Δεσποινα</t>
  </si>
  <si>
    <t>Καλαφατης Χρηστος</t>
  </si>
  <si>
    <t>Παναρας Δημητρης</t>
  </si>
  <si>
    <t>Αποκατασταση ζημιων που προκληθηκαν από την ισχυρη σεισμικη δονηση στις 12.06.2017 στο 2ο Δημοτικο Σχολειο Μυτιληνης</t>
  </si>
  <si>
    <t>Αποκατασταση ζημιων που προκληθηκαν από την ισχυρη σεισμικη δονηση στις 12.06.2017 στο σχολικο κτιριακο συγκροτημα της Ακαδημιας Μυτιληνης</t>
  </si>
  <si>
    <t>Αποκατασταση ζημιων που προκληθηκαν από την ισχυρη σεισμικη δονηση στις 12.06.2017 στα 7ο και 15ο Δημοτικα Σχολεια Μυτιληνης</t>
  </si>
  <si>
    <t>Αποκατασταση ζημιων που προκληθηκαν από την ισχυρη σεισμικη δονηση στις 12.06.2017 στα κτιρια του ΓΕΛ Δημοτικου Σχολειο και παιδικου σταθμου Αγιασου</t>
  </si>
  <si>
    <t>Αποκατασταση ζημιων που προκληθηκαν από την ισχυρη σεισμικη δονηση στις 12.06.2017 στο ΓΕΛ Γερας</t>
  </si>
  <si>
    <t>Αποκατασταση ζημιων που προκληθηκαν από την ισχυρη σεισμικη δονηση στις 12.06.2017 στο ΓΕΛ Ιππειου</t>
  </si>
  <si>
    <t>Αποκατασταση ζημιων που προκληθηκαν από την ισχυρη σεισμικη δονηση στις 12.06.2017 στο ΓΕΛ Καλλονης</t>
  </si>
  <si>
    <t>Αποκατασταση ζημιων που προκληθηκαν από την ισχυρη σεισμικη δονηση στις 12.06.2017 στο 4ο Δημοτικο Σχολειο και στο 2ο Γυμνασιο Μυτιληνης</t>
  </si>
  <si>
    <t>Αποκατασταση ζημιων που προκληθηκαν από την ισχυρη σεισμικη δονηση στις 12.06.2017 στο Δημοτικο Σχολειο Ταξιαρχων της Δ.Ε. Μυτιληνης</t>
  </si>
  <si>
    <t>Αποκατασταση ζημιων που προκληθηκαν από την ισχυρη σεισμικη δονηση στις 12.06.2017 στο 3ο Δημοτικο Σχολειο Πλωμαριου</t>
  </si>
  <si>
    <r>
      <rPr>
        <b/>
        <u/>
        <sz val="10"/>
        <rFont val="Arial"/>
        <family val="2"/>
      </rPr>
      <t>10-07-2017</t>
    </r>
    <r>
      <rPr>
        <sz val="10"/>
        <rFont val="Arial"/>
        <family val="2"/>
        <charset val="161"/>
      </rPr>
      <t xml:space="preserve"> (505/2017 Απ Δημ Συμ Εγκριση 50ης Αναμορφωσης Προυπολογισιμου) /</t>
    </r>
    <r>
      <rPr>
        <b/>
        <u/>
        <sz val="10"/>
        <rFont val="Arial"/>
        <family val="2"/>
        <charset val="161"/>
      </rPr>
      <t>10-08-2017</t>
    </r>
    <r>
      <rPr>
        <sz val="10"/>
        <rFont val="Arial"/>
        <family val="2"/>
        <charset val="161"/>
      </rPr>
      <t xml:space="preserve"> (885/2017 Απ Οικ Επ Υποβολή αιτ/τος στην Οικ Υπ. Για ΑΑΥ) /</t>
    </r>
    <r>
      <rPr>
        <b/>
        <u/>
        <sz val="10"/>
        <rFont val="Arial"/>
        <family val="2"/>
      </rPr>
      <t>21-08-2017</t>
    </r>
    <r>
      <rPr>
        <sz val="10"/>
        <rFont val="Arial"/>
        <family val="2"/>
        <charset val="161"/>
      </rPr>
      <t xml:space="preserve"> (919/2017 Απ Οικ Επ  Εγκριση δαπανες και διαθ πιστ (22801,48 με ΑΑΥ 813))</t>
    </r>
  </si>
  <si>
    <r>
      <rPr>
        <b/>
        <u/>
        <sz val="10"/>
        <rFont val="Arial"/>
        <family val="2"/>
      </rPr>
      <t>10-07-2017</t>
    </r>
    <r>
      <rPr>
        <sz val="10"/>
        <rFont val="Arial"/>
        <family val="2"/>
        <charset val="161"/>
      </rPr>
      <t xml:space="preserve"> (505/2017 Απ Δημ Συμ Εγκριση 50ης Αναμορφωσης Προυπολογισμου) /</t>
    </r>
    <r>
      <rPr>
        <b/>
        <u/>
        <sz val="10"/>
        <rFont val="Arial"/>
        <family val="2"/>
        <charset val="161"/>
      </rPr>
      <t>10-08-2017</t>
    </r>
    <r>
      <rPr>
        <sz val="10"/>
        <rFont val="Arial"/>
        <family val="2"/>
      </rPr>
      <t xml:space="preserve"> (</t>
    </r>
    <r>
      <rPr>
        <sz val="10"/>
        <rFont val="Arial"/>
        <family val="2"/>
        <charset val="161"/>
      </rPr>
      <t xml:space="preserve">885/2017 Απ Οικ Επ Εγκριση υποβολή αιτ/τος στην Οικ Υπ. Για ΑΑΥ) / </t>
    </r>
    <r>
      <rPr>
        <b/>
        <u/>
        <sz val="10"/>
        <rFont val="Arial"/>
        <family val="2"/>
      </rPr>
      <t>21-08-2017</t>
    </r>
    <r>
      <rPr>
        <sz val="10"/>
        <rFont val="Arial"/>
        <family val="2"/>
        <charset val="161"/>
      </rPr>
      <t xml:space="preserve"> (919/2017 Απ Οικ Επ  Εγκριση δαπανες και διαθ πιστ (14091,16 με ΑΑΥ 814))</t>
    </r>
  </si>
  <si>
    <t>Ολοκληρωση - Εκσυγχρονισμος Πολιτστικου κεντρου Ερεσου (Παλιος Κινηματογραφος)</t>
  </si>
  <si>
    <t>Πλακοστρωση πεζοδρομιου οδου Βοτση (Μητροπολεως) Καλλονης</t>
  </si>
  <si>
    <t>Επισκευη στεγης βοηθητικων χωρων Αρχοντικου "Τζανου" στην Δ.Ε. Μανταμαδου</t>
  </si>
  <si>
    <t>κατασκευη Μεταλλικης Περγκολας στην ΤΚ. Συκαμνεας</t>
  </si>
  <si>
    <t>Δυναμικη Ο.Ε.</t>
  </si>
  <si>
    <t>Ποσοστο Εκπτωσης 16%</t>
  </si>
  <si>
    <t>Ποσοστο εκπτωσης 17,1%</t>
  </si>
  <si>
    <t>Ποσοστο εκπτωσης 15%</t>
  </si>
  <si>
    <t>Συμεων Κουρσουνης &amp; Σια Ε.Ε.</t>
  </si>
  <si>
    <t>Παντελης Ι. Καβουρακης</t>
  </si>
  <si>
    <t>Ποσοστο Εκπτωσης 15%</t>
  </si>
  <si>
    <t>Ευστρατιος Π. Ζουρος</t>
  </si>
  <si>
    <t>Ποσοστο Εκπτωσης 17,28%</t>
  </si>
  <si>
    <t>Γιαντα Αναστασια</t>
  </si>
  <si>
    <t>Μεταξας Βασιλειος &amp; ΣΙΑ Ε.Τ.Ε.</t>
  </si>
  <si>
    <t>Παναγιωτης Ι. Ζουρος</t>
  </si>
  <si>
    <t>Τσουπη Κασσανδρα</t>
  </si>
  <si>
    <t>Καραγιαννη Αναστασια</t>
  </si>
  <si>
    <t>Περος Μιχαλης</t>
  </si>
  <si>
    <t>Παναγοπουλος Διονυσιος</t>
  </si>
  <si>
    <t>30.7331.0030</t>
  </si>
  <si>
    <t>30.7331.0031</t>
  </si>
  <si>
    <t>30.7331.0033</t>
  </si>
  <si>
    <t>30.7331.0034</t>
  </si>
  <si>
    <r>
      <rPr>
        <b/>
        <u/>
        <sz val="9"/>
        <rFont val="Arial"/>
        <family val="2"/>
      </rPr>
      <t>08-02-2016</t>
    </r>
    <r>
      <rPr>
        <sz val="9"/>
        <rFont val="Arial"/>
        <family val="2"/>
        <charset val="161"/>
      </rPr>
      <t xml:space="preserve"> (54/2016 Απ Oik Συμ τροποποιηση 1123/2015 και αναθετει απ αναθεση την εκπονηση μελετης) / </t>
    </r>
    <r>
      <rPr>
        <b/>
        <u/>
        <sz val="9"/>
        <rFont val="Arial"/>
        <family val="2"/>
      </rPr>
      <t>07-03-2016</t>
    </r>
    <r>
      <rPr>
        <sz val="9"/>
        <rFont val="Arial"/>
        <family val="2"/>
        <charset val="161"/>
      </rPr>
      <t xml:space="preserve"> (139/2016 Απ Οικ Επ αναθεση απευθειας για την εκπονηση μελετης) / </t>
    </r>
    <r>
      <rPr>
        <b/>
        <u/>
        <sz val="9"/>
        <rFont val="Arial"/>
        <family val="2"/>
      </rPr>
      <t>12-07-2016</t>
    </r>
    <r>
      <rPr>
        <sz val="9"/>
        <rFont val="Arial"/>
        <family val="2"/>
        <charset val="161"/>
      </rPr>
      <t xml:space="preserve"> (527/2016 Απ Οικ Επ Εγκριση δαπανης και διαθεση πιστωσης 67650,00 ) / </t>
    </r>
    <r>
      <rPr>
        <b/>
        <u/>
        <sz val="9"/>
        <rFont val="Arial"/>
        <family val="2"/>
      </rPr>
      <t>04-09-2017</t>
    </r>
    <r>
      <rPr>
        <sz val="9"/>
        <rFont val="Arial"/>
        <family val="2"/>
        <charset val="161"/>
      </rPr>
      <t xml:space="preserve"> (974/2017 Απ Οικ Επ Εγκριση εξεταση αιτηματος ΑΑΥ 33500,00)</t>
    </r>
  </si>
  <si>
    <r>
      <rPr>
        <b/>
        <u/>
        <sz val="10"/>
        <rFont val="Arial"/>
        <family val="2"/>
      </rPr>
      <t>14-02-2017</t>
    </r>
    <r>
      <rPr>
        <sz val="10"/>
        <rFont val="Arial"/>
        <family val="2"/>
        <charset val="161"/>
      </rPr>
      <t xml:space="preserve"> (82/2017 Απ Δημ Συμ Εγκριση 4ης τροποποιησης προυλογισμου) / </t>
    </r>
    <r>
      <rPr>
        <b/>
        <u/>
        <sz val="10"/>
        <rFont val="Arial"/>
        <family val="2"/>
      </rPr>
      <t xml:space="preserve">14-03-2017 </t>
    </r>
    <r>
      <rPr>
        <sz val="10"/>
        <rFont val="Arial"/>
        <family val="2"/>
        <charset val="161"/>
      </rPr>
      <t xml:space="preserve">(184/2017 Απ Οικ Επ Εγκριση εκδοση αποφαση αναληψης υποχρεωσης (7944,60) / </t>
    </r>
    <r>
      <rPr>
        <b/>
        <u/>
        <sz val="10"/>
        <rFont val="Arial"/>
        <family val="2"/>
      </rPr>
      <t>21-03-2017</t>
    </r>
    <r>
      <rPr>
        <sz val="10"/>
        <rFont val="Arial"/>
        <family val="2"/>
        <charset val="161"/>
      </rPr>
      <t xml:space="preserve"> (198/2017 Απ Δημ Συμ Εγκριση συστασης τριμελης επιτροπης παραλαβης φυσ αντικειμενου) / </t>
    </r>
    <r>
      <rPr>
        <b/>
        <u/>
        <sz val="10"/>
        <rFont val="Arial"/>
        <family val="2"/>
      </rPr>
      <t>04-04-2017</t>
    </r>
    <r>
      <rPr>
        <sz val="10"/>
        <rFont val="Arial"/>
        <family val="2"/>
        <charset val="161"/>
      </rPr>
      <t xml:space="preserve"> (314/2017 Απ Οικ Επ Εγκριση δαπανων και διαθ πιστωσης (7944,60) Α.Α.Υ.484) /  </t>
    </r>
    <r>
      <rPr>
        <b/>
        <u/>
        <sz val="10"/>
        <rFont val="Arial"/>
        <family val="2"/>
      </rPr>
      <t>19-06-2017</t>
    </r>
    <r>
      <rPr>
        <sz val="10"/>
        <rFont val="Arial"/>
        <family val="2"/>
      </rPr>
      <t xml:space="preserve"> </t>
    </r>
    <r>
      <rPr>
        <sz val="10"/>
        <rFont val="Arial"/>
        <family val="2"/>
        <charset val="161"/>
      </rPr>
      <t>(415/2017 Απ Δημ Συμ Εγκριση πρωσ παραλαβης του εργου) /</t>
    </r>
    <r>
      <rPr>
        <b/>
        <u/>
        <sz val="10"/>
        <rFont val="Arial"/>
        <family val="2"/>
        <charset val="161"/>
      </rPr>
      <t>07-08-2017</t>
    </r>
    <r>
      <rPr>
        <sz val="10"/>
        <rFont val="Arial"/>
        <family val="2"/>
        <charset val="161"/>
      </rPr>
      <t xml:space="preserve"> (ΑΠΟΠΛΗΡΩΜΗ ΕΝΤΟΣ ΤΟΥ 2017) / </t>
    </r>
    <r>
      <rPr>
        <b/>
        <u/>
        <sz val="10"/>
        <rFont val="Arial"/>
        <family val="2"/>
      </rPr>
      <t>21-08-2017</t>
    </r>
    <r>
      <rPr>
        <sz val="10"/>
        <rFont val="Arial"/>
        <family val="2"/>
        <charset val="161"/>
      </rPr>
      <t xml:space="preserve"> (580/2017 Απ ΔΗμ Συμ Εγκριση αποδοχη κατανομης χρηματοδοτησης απο το Υπ Οικ και ΑΝαπτυξης )</t>
    </r>
  </si>
  <si>
    <r>
      <rPr>
        <b/>
        <u/>
        <sz val="10"/>
        <rFont val="Arial"/>
        <family val="2"/>
      </rPr>
      <t xml:space="preserve"> 21-08-2017</t>
    </r>
    <r>
      <rPr>
        <sz val="10"/>
        <rFont val="Arial"/>
        <family val="2"/>
        <charset val="161"/>
      </rPr>
      <t xml:space="preserve"> (596/2017 Απ Δημ Συμ Εγκριση 62η τροποποιησης προυπολογισμου)</t>
    </r>
  </si>
  <si>
    <r>
      <t xml:space="preserve">2013:         </t>
    </r>
    <r>
      <rPr>
        <sz val="10"/>
        <rFont val="Arial"/>
        <family val="2"/>
      </rPr>
      <t xml:space="preserve">  5.017,00         (8Ος ΛΟΓ : ΜΑΝΔΥΛΑΣ)</t>
    </r>
  </si>
  <si>
    <r>
      <rPr>
        <u/>
        <sz val="10"/>
        <rFont val="Arial"/>
        <family val="2"/>
      </rPr>
      <t>10-07-2017</t>
    </r>
    <r>
      <rPr>
        <sz val="10"/>
        <rFont val="Arial"/>
        <family val="2"/>
      </rPr>
      <t xml:space="preserve"> (490/2017 Απ Δημ Συμ Εγκριση τη λυση της συμβασης της μελετης)</t>
    </r>
  </si>
  <si>
    <r>
      <rPr>
        <u/>
        <sz val="10"/>
        <rFont val="Arial"/>
        <family val="2"/>
      </rPr>
      <t xml:space="preserve"> 20-04-2016</t>
    </r>
    <r>
      <rPr>
        <sz val="10"/>
        <rFont val="Arial"/>
        <family val="2"/>
      </rPr>
      <t xml:space="preserve"> (σε έγγραφο της ΑΔΑ : για το έργο θα απαιτηθούν 49.000,00) / </t>
    </r>
    <r>
      <rPr>
        <u/>
        <sz val="10"/>
        <rFont val="Arial"/>
        <family val="2"/>
      </rPr>
      <t>11-10-2016</t>
    </r>
    <r>
      <rPr>
        <sz val="10"/>
        <rFont val="Arial"/>
        <family val="2"/>
      </rPr>
      <t xml:space="preserve"> (775/2016 Απ Οικ Επ Εγκριση δαπανης και διαθεση πιστωσης (29740,89)</t>
    </r>
  </si>
  <si>
    <r>
      <rPr>
        <u/>
        <sz val="9"/>
        <rFont val="Arial"/>
        <family val="2"/>
      </rPr>
      <t>13-05-2015</t>
    </r>
    <r>
      <rPr>
        <sz val="9"/>
        <rFont val="Arial"/>
        <family val="2"/>
      </rPr>
      <t xml:space="preserve"> (375/2015 Απ Δημ Συμ Εγκριση 5ου Συγκριτικου Πινακα της μελετης) / Εκτελούμενο, υπάρχουν αδιάθετοι πόροι ΘΗΣΕΑ 49.000,00</t>
    </r>
  </si>
  <si>
    <r>
      <rPr>
        <u/>
        <sz val="10"/>
        <rFont val="Arial"/>
        <family val="2"/>
      </rPr>
      <t xml:space="preserve"> 21-08-2017</t>
    </r>
    <r>
      <rPr>
        <sz val="10"/>
        <rFont val="Arial"/>
        <family val="2"/>
      </rPr>
      <t xml:space="preserve"> (596/2017 Απ Δημ Συμ Εγκριση 62η τροποποιησης προυπολογισμου)</t>
    </r>
  </si>
  <si>
    <r>
      <rPr>
        <u/>
        <sz val="10"/>
        <rFont val="Arial"/>
        <family val="2"/>
      </rPr>
      <t>09-05-2017</t>
    </r>
    <r>
      <rPr>
        <sz val="10"/>
        <rFont val="Arial"/>
        <family val="2"/>
      </rPr>
      <t xml:space="preserve"> (261/2017 Απ Δημ Συμ Εγκριση 36ης τροποποιησης προυπολογισμου)</t>
    </r>
  </si>
  <si>
    <r>
      <t xml:space="preserve"> </t>
    </r>
    <r>
      <rPr>
        <u/>
        <sz val="10"/>
        <rFont val="Arial"/>
        <family val="2"/>
      </rPr>
      <t>25-10-2016</t>
    </r>
    <r>
      <rPr>
        <sz val="10"/>
        <rFont val="Arial"/>
        <family val="2"/>
      </rPr>
      <t xml:space="preserve"> (770/2016 Απ Δημ Συμ Εγκριση λυση συμβασης) </t>
    </r>
  </si>
  <si>
    <r>
      <rPr>
        <u/>
        <sz val="10"/>
        <rFont val="Arial"/>
        <family val="2"/>
      </rPr>
      <t>36η Αναμορφωση</t>
    </r>
    <r>
      <rPr>
        <sz val="10"/>
        <rFont val="Arial"/>
        <family val="2"/>
      </rPr>
      <t xml:space="preserve"> (Μειωση 4059,00)</t>
    </r>
  </si>
  <si>
    <r>
      <rPr>
        <u/>
        <sz val="10"/>
        <rFont val="Arial"/>
        <family val="2"/>
      </rPr>
      <t>25-10-2016</t>
    </r>
    <r>
      <rPr>
        <sz val="10"/>
        <rFont val="Arial"/>
        <family val="2"/>
      </rPr>
      <t xml:space="preserve"> (770/2016 Απ Δημ Συμ Εγκριση λυση συμβασης) </t>
    </r>
  </si>
  <si>
    <r>
      <rPr>
        <u/>
        <sz val="10"/>
        <rFont val="Arial"/>
        <family val="2"/>
      </rPr>
      <t>09-05-2017</t>
    </r>
    <r>
      <rPr>
        <sz val="10"/>
        <rFont val="Arial"/>
        <family val="2"/>
      </rPr>
      <t xml:space="preserve"> (260/2017 Απ Δημ Συμ Εγκριση 35ης τροποποιησης προυπολογισμου)</t>
    </r>
  </si>
  <si>
    <r>
      <rPr>
        <u/>
        <sz val="10"/>
        <rFont val="Arial"/>
        <family val="2"/>
      </rPr>
      <t>35η Αναμορφωση</t>
    </r>
    <r>
      <rPr>
        <sz val="10"/>
        <rFont val="Arial"/>
        <family val="2"/>
      </rPr>
      <t xml:space="preserve"> (Μειωση 400,00)</t>
    </r>
  </si>
  <si>
    <r>
      <rPr>
        <u/>
        <sz val="8"/>
        <color indexed="8"/>
        <rFont val="Arial"/>
        <family val="2"/>
      </rPr>
      <t>07-03-2016</t>
    </r>
    <r>
      <rPr>
        <sz val="8"/>
        <color indexed="8"/>
        <rFont val="Arial"/>
        <family val="2"/>
      </rPr>
      <t xml:space="preserve"> (143/2016 Απ Οικ Επ Εγκριση διαθεσης πιστωσης ποσου 33016,49) / </t>
    </r>
    <r>
      <rPr>
        <u/>
        <sz val="8"/>
        <color indexed="8"/>
        <rFont val="Arial"/>
        <family val="2"/>
      </rPr>
      <t>27-06-2016</t>
    </r>
    <r>
      <rPr>
        <sz val="8"/>
        <color indexed="8"/>
        <rFont val="Arial"/>
        <family val="2"/>
      </rPr>
      <t xml:space="preserve"> (438/2016 Απ Δημ Σημ Εγκριση παρατασης προθεσμια περαιωσης)/ </t>
    </r>
    <r>
      <rPr>
        <u/>
        <sz val="8"/>
        <color indexed="8"/>
        <rFont val="Arial"/>
        <family val="2"/>
      </rPr>
      <t>19-09-2016</t>
    </r>
    <r>
      <rPr>
        <sz val="8"/>
        <color indexed="8"/>
        <rFont val="Arial"/>
        <family val="2"/>
      </rPr>
      <t xml:space="preserve"> (659/2016 Απ Δημ Συμ Εγκριση χορηγηση παρατασης προθεσμιας περαιωσης ) / </t>
    </r>
    <r>
      <rPr>
        <u/>
        <sz val="8"/>
        <color indexed="8"/>
        <rFont val="Arial"/>
        <family val="2"/>
      </rPr>
      <t xml:space="preserve">15-11-2016 </t>
    </r>
    <r>
      <rPr>
        <sz val="8"/>
        <color indexed="8"/>
        <rFont val="Arial"/>
        <family val="2"/>
      </rPr>
      <t>(808/2016 Απ ΔΗμ Συμ Εγκριση 1ος ΑΠΕ , 1ος ΠΚΤΜΕ και 1η συμπληρωματικη συμβαση) /</t>
    </r>
    <r>
      <rPr>
        <u/>
        <sz val="8"/>
        <color indexed="8"/>
        <rFont val="Arial"/>
        <family val="2"/>
      </rPr>
      <t>05-12-2016</t>
    </r>
    <r>
      <rPr>
        <sz val="8"/>
        <color indexed="8"/>
        <rFont val="Arial"/>
        <family val="2"/>
      </rPr>
      <t xml:space="preserve"> (886/2016 Απ Δημ Συμ Εγκριση παραταση χρονου εκτελεσης κατα 30μερες για ολοκλ εργασιων 1ης ΣΣ και 1ου ΑΠΕ) / </t>
    </r>
    <r>
      <rPr>
        <u/>
        <sz val="8"/>
        <color indexed="8"/>
        <rFont val="Arial"/>
        <family val="2"/>
      </rPr>
      <t>05-12-2016</t>
    </r>
    <r>
      <rPr>
        <sz val="8"/>
        <color indexed="8"/>
        <rFont val="Arial"/>
        <family val="2"/>
      </rPr>
      <t xml:space="preserve"> (967/2016 Απ Οικ Επ Εγκριση δαπανη και διαθ πιστωσης 13401,46)  /ΠΡΟΣ ΕΓΚΡΙΣΗ ΣΣ ΜΕ ΣΥΝΟΛ ΔΑΠ ΕΡΓΟΥ ΠΕΡ 47.000,00</t>
    </r>
  </si>
  <si>
    <r>
      <rPr>
        <u/>
        <sz val="9"/>
        <rFont val="Arial"/>
        <family val="2"/>
      </rPr>
      <t>27-03-2015 (</t>
    </r>
    <r>
      <rPr>
        <sz val="9"/>
        <rFont val="Arial"/>
        <family val="2"/>
      </rPr>
      <t>ΕΝΤΑΞΗ ΣΤΟ ΤΕΧ ΠΡΟΓ ΜΕ 222/ Α.Δ.Σ.) /</t>
    </r>
    <r>
      <rPr>
        <u/>
        <sz val="9"/>
        <rFont val="Arial"/>
        <family val="2"/>
      </rPr>
      <t>15-09-2015</t>
    </r>
    <r>
      <rPr>
        <sz val="9"/>
        <rFont val="Arial"/>
        <family val="2"/>
      </rPr>
      <t xml:space="preserve"> (759/2015 Εγκριση τευχων δημ/σης και διακυρηξης  με προχ δια/σμο)/ </t>
    </r>
    <r>
      <rPr>
        <u/>
        <sz val="9"/>
        <rFont val="Arial"/>
        <family val="2"/>
      </rPr>
      <t>03-11-2015</t>
    </r>
    <r>
      <rPr>
        <sz val="9"/>
        <rFont val="Arial"/>
        <family val="2"/>
      </rPr>
      <t xml:space="preserve"> (916/2015 Απ Οικ Επ Εγκριση πρακτικου δια/σμου δημ/σης και κατακυρωση εργου ) /  ΠΡΟΣ έγκριση ΑΠΕ ΜΕ ΣΣ</t>
    </r>
  </si>
  <si>
    <r>
      <rPr>
        <u/>
        <sz val="10"/>
        <rFont val="Arial"/>
        <family val="2"/>
      </rPr>
      <t>42η Αναμορφωση</t>
    </r>
    <r>
      <rPr>
        <sz val="10"/>
        <rFont val="Arial"/>
        <family val="2"/>
      </rPr>
      <t xml:space="preserve"> (Μειωση 4680,00)</t>
    </r>
  </si>
  <si>
    <r>
      <rPr>
        <u/>
        <sz val="10"/>
        <rFont val="Arial"/>
        <family val="2"/>
      </rPr>
      <t>07.08.17:</t>
    </r>
    <r>
      <rPr>
        <sz val="10"/>
        <rFont val="Arial"/>
        <family val="2"/>
      </rPr>
      <t xml:space="preserve"> ΑΠΟΠΛΗΡΩΘΗΚΕ ΕΝΤΟΣ ΤΟΥ 2016</t>
    </r>
  </si>
  <si>
    <r>
      <rPr>
        <u/>
        <sz val="10"/>
        <rFont val="Arial"/>
        <family val="2"/>
      </rPr>
      <t>07-03-2016</t>
    </r>
    <r>
      <rPr>
        <sz val="10"/>
        <rFont val="Arial"/>
        <family val="2"/>
      </rPr>
      <t xml:space="preserve"> (143/2016 Απ Οικ Επ Εγκριση διαθεσης πιστωσης ποσου 11662,77) / </t>
    </r>
    <r>
      <rPr>
        <u/>
        <sz val="10"/>
        <rFont val="Arial"/>
        <family val="2"/>
      </rPr>
      <t xml:space="preserve">13-04-2016 </t>
    </r>
    <r>
      <rPr>
        <sz val="10"/>
        <rFont val="Arial"/>
        <family val="2"/>
      </rPr>
      <t xml:space="preserve">(259/2016 Απ Δημ Συμ Εγκριση συγκροτηση επιτροπης προσωρινης παραλαβης)/ </t>
    </r>
    <r>
      <rPr>
        <u/>
        <sz val="10"/>
        <rFont val="Arial"/>
        <family val="2"/>
      </rPr>
      <t>27-06-2016</t>
    </r>
    <r>
      <rPr>
        <sz val="10"/>
        <rFont val="Arial"/>
        <family val="2"/>
      </rPr>
      <t xml:space="preserve"> (436/2016 Απ Δημ Σημ Εγκριση πρωτοκολλου πρωσορινης παραλαβης)</t>
    </r>
  </si>
  <si>
    <r>
      <rPr>
        <u/>
        <sz val="9"/>
        <rFont val="Arial"/>
        <family val="2"/>
      </rPr>
      <t>22-04-2015</t>
    </r>
    <r>
      <rPr>
        <sz val="9"/>
        <rFont val="Arial"/>
        <family val="2"/>
      </rPr>
      <t xml:space="preserve"> (298/2015 Απ Δημ Συμ εγκριση της 28/2015 Αποφασης Εκτ. Επ. με την τροποποιηση ποσου) /</t>
    </r>
    <r>
      <rPr>
        <u/>
        <sz val="9"/>
        <rFont val="Arial"/>
        <family val="2"/>
      </rPr>
      <t xml:space="preserve"> 22-06-2015 </t>
    </r>
    <r>
      <rPr>
        <sz val="9"/>
        <rFont val="Arial"/>
        <family val="2"/>
      </rPr>
      <t>(464/2015 Απ Δημ Συμ Εγκριση μελετης του εργου και ο τροπος εκτελεσης με απευθειας αναθεση ) /</t>
    </r>
    <r>
      <rPr>
        <u/>
        <sz val="9"/>
        <rFont val="Arial"/>
        <family val="2"/>
      </rPr>
      <t xml:space="preserve"> 21-07-2015</t>
    </r>
    <r>
      <rPr>
        <sz val="9"/>
        <rFont val="Arial"/>
        <family val="2"/>
      </rPr>
      <t xml:space="preserve"> (584 Απ Οικ Επ απ ανάθεση έργου 2%) /</t>
    </r>
    <r>
      <rPr>
        <u/>
        <sz val="9"/>
        <rFont val="Arial"/>
        <family val="2"/>
      </rPr>
      <t>14-12-2015</t>
    </r>
    <r>
      <rPr>
        <sz val="9"/>
        <rFont val="Arial"/>
        <family val="2"/>
      </rPr>
      <t xml:space="preserve"> (937/2015 Απ Δημ Συμ Έγκριση 1ου ΑΠΕ και 1ου ΠΚΤΜΝΕ)</t>
    </r>
  </si>
  <si>
    <r>
      <rPr>
        <u/>
        <sz val="10"/>
        <rFont val="Arial"/>
        <family val="2"/>
      </rPr>
      <t>04-03-2016</t>
    </r>
    <r>
      <rPr>
        <sz val="10"/>
        <rFont val="Arial"/>
        <family val="2"/>
      </rPr>
      <t xml:space="preserve"> (85/2016 Απ Δημ Συμ Εγκριση 76/2016 Απ Οικ Επ Αυξηση ποσου 150139,66 / </t>
    </r>
    <r>
      <rPr>
        <u/>
        <sz val="10"/>
        <rFont val="Arial"/>
        <family val="2"/>
      </rPr>
      <t>18-03-2016</t>
    </r>
    <r>
      <rPr>
        <sz val="10"/>
        <rFont val="Arial"/>
        <family val="2"/>
      </rPr>
      <t xml:space="preserve"> (177/2016 Απ Οικ Επ Εγκριση διαθεσης πιστωσης 704139,66) /</t>
    </r>
    <r>
      <rPr>
        <u/>
        <sz val="10"/>
        <rFont val="Arial"/>
        <family val="2"/>
      </rPr>
      <t>25-10-2016</t>
    </r>
    <r>
      <rPr>
        <sz val="10"/>
        <rFont val="Arial"/>
        <family val="2"/>
      </rPr>
      <t xml:space="preserve"> (769/2016 Απ Δημ Συμ Εγκριση 1ο ΠΚΤΜΝΕ) / </t>
    </r>
    <r>
      <rPr>
        <u/>
        <sz val="10"/>
        <rFont val="Arial"/>
        <family val="2"/>
      </rPr>
      <t>05-12-2016</t>
    </r>
    <r>
      <rPr>
        <sz val="10"/>
        <rFont val="Arial"/>
        <family val="2"/>
      </rPr>
      <t xml:space="preserve"> (887/2016 Απ Δημ Συμ Εγκριση συγκροτηση επιτροπης προσωρινης παραλαβης) / </t>
    </r>
    <r>
      <rPr>
        <u/>
        <sz val="10"/>
        <rFont val="Arial"/>
        <family val="2"/>
      </rPr>
      <t>19-12-2016</t>
    </r>
    <r>
      <rPr>
        <sz val="10"/>
        <rFont val="Arial"/>
        <family val="2"/>
      </rPr>
      <t xml:space="preserve"> (920/2016 Απ Δημ Συμ Εγκριση πρωτοκολλου προσωρινης παραλβης)</t>
    </r>
  </si>
  <si>
    <r>
      <rPr>
        <u/>
        <sz val="9"/>
        <rFont val="Arial"/>
        <family val="2"/>
      </rPr>
      <t>22-04-2015</t>
    </r>
    <r>
      <rPr>
        <sz val="9"/>
        <rFont val="Arial"/>
        <family val="2"/>
      </rPr>
      <t xml:space="preserve"> (298/2015 Απ Δημ Συμ για εγκριση 29/2015 Απ. Εκτ.Επ. ενταξη στο τεχν προγραμμα) / </t>
    </r>
    <r>
      <rPr>
        <u/>
        <sz val="9"/>
        <rFont val="Arial"/>
        <family val="2"/>
      </rPr>
      <t>13-07-2015</t>
    </r>
    <r>
      <rPr>
        <sz val="9"/>
        <rFont val="Arial"/>
        <family val="2"/>
      </rPr>
      <t xml:space="preserve"> (495/2015 Απ Δημ Συμ Εγκριση μελετης και τροπου εκτελεσης του εργου) /</t>
    </r>
    <r>
      <rPr>
        <u/>
        <sz val="9"/>
        <rFont val="Arial"/>
        <family val="2"/>
      </rPr>
      <t>01-09-2015</t>
    </r>
    <r>
      <rPr>
        <sz val="9"/>
        <rFont val="Arial"/>
        <family val="2"/>
      </rPr>
      <t xml:space="preserve"> (675/2015 Απ Οικ Επ Εγκριση τευχων δημ/σης και διακηρυξης) /</t>
    </r>
    <r>
      <rPr>
        <u/>
        <sz val="9"/>
        <rFont val="Arial"/>
        <family val="2"/>
      </rPr>
      <t>06-10-2015</t>
    </r>
    <r>
      <rPr>
        <sz val="9"/>
        <rFont val="Arial"/>
        <family val="2"/>
      </rPr>
      <t xml:space="preserve"> (802/2015 Απ Οικ Επ Εγκριση πρακτικου δια/σμου δημ/σης και κατακυρωση με ποσ εκπτ 48%)</t>
    </r>
  </si>
  <si>
    <r>
      <rPr>
        <u/>
        <sz val="10"/>
        <rFont val="Arial"/>
        <family val="2"/>
      </rPr>
      <t>14.08.17 :</t>
    </r>
    <r>
      <rPr>
        <sz val="10"/>
        <rFont val="Arial"/>
        <family val="2"/>
      </rPr>
      <t xml:space="preserve"> Ο ανάδοχος προσέφυγε στη δικαιοσύνη</t>
    </r>
  </si>
  <si>
    <r>
      <rPr>
        <u/>
        <sz val="9"/>
        <rFont val="Arial"/>
        <family val="2"/>
      </rPr>
      <t>02-02-2015</t>
    </r>
    <r>
      <rPr>
        <sz val="9"/>
        <rFont val="Arial"/>
        <family val="2"/>
      </rPr>
      <t xml:space="preserve"> (177/2015 Απ. Δημ. Απευθειας αναθεση εκτελεσης)/ </t>
    </r>
    <r>
      <rPr>
        <u/>
        <sz val="9"/>
        <rFont val="Arial"/>
        <family val="2"/>
      </rPr>
      <t>10-02-2015</t>
    </r>
    <r>
      <rPr>
        <sz val="9"/>
        <rFont val="Arial"/>
        <family val="2"/>
      </rPr>
      <t xml:space="preserve"> (75/2015 Απ. Οικ. Επ. Αποφαση Απευθειας Ανάθεσης 7000) / </t>
    </r>
    <r>
      <rPr>
        <u/>
        <sz val="9"/>
        <rFont val="Arial"/>
        <family val="2"/>
      </rPr>
      <t>22-04-2015</t>
    </r>
    <r>
      <rPr>
        <sz val="9"/>
        <rFont val="Arial"/>
        <family val="2"/>
      </rPr>
      <t xml:space="preserve"> (298/2015 Απ Δημ Συμ για εγκριση 32/2015 Απ. Εκτ.Επ. Ενταξη  στο τεχν προγραμμα) /</t>
    </r>
    <r>
      <rPr>
        <u/>
        <sz val="9"/>
        <rFont val="Arial"/>
        <family val="2"/>
      </rPr>
      <t>31-08-2015</t>
    </r>
    <r>
      <rPr>
        <sz val="9"/>
        <rFont val="Arial"/>
        <family val="2"/>
      </rPr>
      <t xml:space="preserve"> (619/2015 Απ Δημ Συμ  Εγκριση μελετης  και καθορισμος με απ αναθεση)/ </t>
    </r>
    <r>
      <rPr>
        <u/>
        <sz val="9"/>
        <rFont val="Arial"/>
        <family val="2"/>
      </rPr>
      <t xml:space="preserve">03-12-2015 </t>
    </r>
    <r>
      <rPr>
        <sz val="9"/>
        <rFont val="Arial"/>
        <family val="2"/>
      </rPr>
      <t>(1072/2015 Απ Οικ Επ Εγκριση δαπανη και διαθ πιστωσης) /</t>
    </r>
  </si>
  <si>
    <t xml:space="preserve"> 9.770,11 (ποσοστο εκπτωσης 4%)</t>
  </si>
  <si>
    <r>
      <rPr>
        <u/>
        <sz val="10"/>
        <rFont val="Arial"/>
        <family val="2"/>
      </rPr>
      <t>07-02-2017</t>
    </r>
    <r>
      <rPr>
        <sz val="10"/>
        <rFont val="Arial"/>
        <family val="2"/>
      </rPr>
      <t xml:space="preserve"> (60/2017 Απ Δημ Συμ Εγκριση πρωτοκολλο προσωρινης παραλαβης) // </t>
    </r>
    <r>
      <rPr>
        <u/>
        <sz val="10"/>
        <rFont val="Arial"/>
        <family val="2"/>
      </rPr>
      <t xml:space="preserve">07.08.17: </t>
    </r>
    <r>
      <rPr>
        <sz val="10"/>
        <rFont val="Arial"/>
        <family val="2"/>
      </rPr>
      <t>ΠΡΟΣ ΑΠΟΠΛΗΡΩΜΗ ΕΝΤΟΣ ΤΟΥ 2017</t>
    </r>
  </si>
  <si>
    <r>
      <rPr>
        <u/>
        <sz val="10"/>
        <rFont val="Arial"/>
        <family val="2"/>
      </rPr>
      <t>21-03-2016</t>
    </r>
    <r>
      <rPr>
        <sz val="10"/>
        <rFont val="Arial"/>
        <family val="2"/>
      </rPr>
      <t xml:space="preserve"> (153/2016 Απ Δημ Συμ Ενταξη στο τεχνικο Προγραμμα 2016) / </t>
    </r>
    <r>
      <rPr>
        <u/>
        <sz val="10"/>
        <rFont val="Arial"/>
        <family val="2"/>
      </rPr>
      <t>04-05-2016 (</t>
    </r>
    <r>
      <rPr>
        <sz val="10"/>
        <rFont val="Arial"/>
        <family val="2"/>
      </rPr>
      <t xml:space="preserve">299/2016 Απ Οικ Επ Εγκριση εγγραφή στον Π/Υ) / </t>
    </r>
    <r>
      <rPr>
        <u/>
        <sz val="10"/>
        <rFont val="Arial"/>
        <family val="2"/>
      </rPr>
      <t>16-05-2016</t>
    </r>
    <r>
      <rPr>
        <sz val="10"/>
        <rFont val="Arial"/>
        <family val="2"/>
      </rPr>
      <t xml:space="preserve"> (309/16 Απ Δημ Συμ έγκριση 28ης Α/Α/ Π/Υ)/ / </t>
    </r>
    <r>
      <rPr>
        <u/>
        <sz val="10"/>
        <rFont val="Arial"/>
        <family val="2"/>
      </rPr>
      <t xml:space="preserve"> 13-06-2016</t>
    </r>
    <r>
      <rPr>
        <sz val="10"/>
        <rFont val="Arial"/>
        <family val="2"/>
      </rPr>
      <t xml:space="preserve"> (409/2016 Απ Δημ Συμ Εγκριση 29/2015 ανασυνταγμενης μελετης)// </t>
    </r>
    <r>
      <rPr>
        <u/>
        <sz val="10"/>
        <rFont val="Arial"/>
        <family val="2"/>
      </rPr>
      <t xml:space="preserve"> 05-07-2016</t>
    </r>
    <r>
      <rPr>
        <sz val="10"/>
        <rFont val="Arial"/>
        <family val="2"/>
      </rPr>
      <t xml:space="preserve"> (494/2016 Απ Οικ Επ Εγκριση δαπανης και διαθεσης πιστωσης ποσου 11900,00)  / </t>
    </r>
    <r>
      <rPr>
        <u/>
        <sz val="10"/>
        <rFont val="Arial"/>
        <family val="2"/>
      </rPr>
      <t xml:space="preserve">12-07-2016 </t>
    </r>
    <r>
      <rPr>
        <sz val="10"/>
        <rFont val="Arial"/>
        <family val="2"/>
      </rPr>
      <t xml:space="preserve">(534/2016 Απ Οικ Επ Εγκριση απ αναθεση  )/ </t>
    </r>
    <r>
      <rPr>
        <u/>
        <sz val="10"/>
        <rFont val="Arial"/>
        <family val="2"/>
      </rPr>
      <t>12-08-2016</t>
    </r>
    <r>
      <rPr>
        <sz val="10"/>
        <rFont val="Arial"/>
        <family val="2"/>
      </rPr>
      <t xml:space="preserve"> (ΣΥΜΒΑΣΗ) / </t>
    </r>
    <r>
      <rPr>
        <u/>
        <sz val="10"/>
        <rFont val="Arial"/>
        <family val="2"/>
      </rPr>
      <t>19-12-2016</t>
    </r>
    <r>
      <rPr>
        <sz val="10"/>
        <rFont val="Arial"/>
        <family val="2"/>
      </rPr>
      <t xml:space="preserve"> (923/2016 Απ Δημ Συμ Εγκριση επιτροπης προσωρινης παραλαβης)</t>
    </r>
  </si>
  <si>
    <r>
      <rPr>
        <u/>
        <sz val="10"/>
        <rFont val="Arial"/>
        <family val="2"/>
      </rPr>
      <t>09-05-2017</t>
    </r>
    <r>
      <rPr>
        <sz val="10"/>
        <rFont val="Arial"/>
        <family val="2"/>
      </rPr>
      <t xml:space="preserve"> (284/2017 Απ Δημ Συμ Εγκριση 31ης τροποποιησης προυπολογισμου) // </t>
    </r>
    <r>
      <rPr>
        <u/>
        <sz val="10"/>
        <rFont val="Arial"/>
        <family val="2"/>
      </rPr>
      <t>31/07/17:</t>
    </r>
    <r>
      <rPr>
        <sz val="10"/>
        <rFont val="Arial"/>
        <family val="2"/>
      </rPr>
      <t xml:space="preserve"> 551/17 ΑΔΣ: Έγκριση 53ης Α/Α Π/Υ </t>
    </r>
  </si>
  <si>
    <r>
      <rPr>
        <u/>
        <sz val="10"/>
        <rFont val="Arial"/>
        <family val="2"/>
      </rPr>
      <t>13-04-2016</t>
    </r>
    <r>
      <rPr>
        <sz val="10"/>
        <rFont val="Arial"/>
        <family val="2"/>
      </rPr>
      <t xml:space="preserve"> (236/2016 Απ Δημ Συμ Εγκριση ενταξης στο τεχν προγραμμα 2016) /</t>
    </r>
  </si>
  <si>
    <r>
      <rPr>
        <u/>
        <sz val="10"/>
        <rFont val="Arial"/>
        <family val="2"/>
      </rPr>
      <t>31 Αναμορφωση</t>
    </r>
    <r>
      <rPr>
        <sz val="10"/>
        <rFont val="Arial"/>
        <family val="2"/>
      </rPr>
      <t xml:space="preserve"> Μειωση 60000,00)       </t>
    </r>
    <r>
      <rPr>
        <u/>
        <sz val="10"/>
        <rFont val="Arial"/>
        <family val="2"/>
      </rPr>
      <t>53η Α/Α Π/Υ:</t>
    </r>
    <r>
      <rPr>
        <sz val="10"/>
        <rFont val="Arial"/>
        <family val="2"/>
      </rPr>
      <t xml:space="preserve"> 790/17: ΑΟΕ(Μειωση 9.000,00)</t>
    </r>
  </si>
  <si>
    <r>
      <rPr>
        <u/>
        <sz val="10"/>
        <rFont val="Arial"/>
        <family val="2"/>
      </rPr>
      <t>25/10/2016</t>
    </r>
    <r>
      <rPr>
        <sz val="10"/>
        <rFont val="Arial"/>
        <family val="2"/>
      </rPr>
      <t xml:space="preserve"> (711/2016 Απ Δημ Συμ Εγκριση ενταξης στο τεχν προγ)/ </t>
    </r>
    <r>
      <rPr>
        <u/>
        <sz val="10"/>
        <rFont val="Arial"/>
        <family val="2"/>
      </rPr>
      <t>05-12-2016</t>
    </r>
    <r>
      <rPr>
        <sz val="10"/>
        <rFont val="Arial"/>
        <family val="2"/>
      </rPr>
      <t xml:space="preserve"> (864/2016 Απ Δημ Συμ Εγκριση 88Αναμορφωσης)</t>
    </r>
  </si>
  <si>
    <r>
      <rPr>
        <b/>
        <u/>
        <sz val="10"/>
        <rFont val="Arial"/>
        <family val="2"/>
      </rPr>
      <t>62η Αναμορφωση</t>
    </r>
    <r>
      <rPr>
        <sz val="10"/>
        <rFont val="Arial"/>
        <family val="2"/>
      </rPr>
      <t xml:space="preserve"> (Μειωση 4092,21)</t>
    </r>
  </si>
  <si>
    <r>
      <rPr>
        <b/>
        <u/>
        <sz val="10"/>
        <rFont val="Arial"/>
        <family val="2"/>
      </rPr>
      <t xml:space="preserve"> 21-08-2017</t>
    </r>
    <r>
      <rPr>
        <sz val="10"/>
        <rFont val="Arial"/>
        <family val="2"/>
      </rPr>
      <t xml:space="preserve"> (596/2017 Απ Δημ Συμ Εγκριση 62η τροποποιησης προυπολογισμου)</t>
    </r>
  </si>
  <si>
    <r>
      <rPr>
        <b/>
        <u/>
        <sz val="10"/>
        <rFont val="Arial"/>
        <family val="2"/>
      </rPr>
      <t>63</t>
    </r>
    <r>
      <rPr>
        <sz val="11"/>
        <color theme="1"/>
        <rFont val="Calibri"/>
        <family val="2"/>
        <charset val="161"/>
        <scheme val="minor"/>
      </rPr>
      <t>η Αναμορφωση</t>
    </r>
    <r>
      <rPr>
        <sz val="10"/>
        <rFont val="Arial"/>
        <family val="2"/>
      </rPr>
      <t xml:space="preserve"> (Μειωση 4092,21)</t>
    </r>
  </si>
  <si>
    <r>
      <rPr>
        <sz val="10"/>
        <rFont val="Arial"/>
        <family val="2"/>
      </rPr>
      <t>08-08-2017</t>
    </r>
    <r>
      <rPr>
        <u/>
        <sz val="10"/>
        <rFont val="Arial"/>
        <family val="2"/>
        <charset val="161"/>
      </rPr>
      <t xml:space="preserve"> (</t>
    </r>
    <r>
      <rPr>
        <sz val="10"/>
        <rFont val="Arial"/>
        <family val="2"/>
        <charset val="161"/>
      </rPr>
      <t>ΛΟΓΩ ΑΡΜΟΔΙΟΤΗΤΑΣ ΤΗΣ ΔΕΥΑΛ ΔΕΝ ΘΑ ΣΥΜΠΕΡΙΛΗΦΘΕΙ ΣΤΟ ΤΕΧ ΠΡΟΓ 2018) /</t>
    </r>
    <r>
      <rPr>
        <b/>
        <u/>
        <sz val="10"/>
        <rFont val="Arial"/>
        <family val="2"/>
      </rPr>
      <t>21-08-2017</t>
    </r>
    <r>
      <rPr>
        <sz val="10"/>
        <rFont val="Arial"/>
        <family val="2"/>
        <charset val="161"/>
      </rPr>
      <t xml:space="preserve"> (596/2017 Απ Δημ Συμ Εγκριση 62η τροποποιησης προυπολογισμου)</t>
    </r>
  </si>
  <si>
    <r>
      <rPr>
        <b/>
        <u/>
        <sz val="10"/>
        <rFont val="Arial"/>
        <family val="2"/>
      </rPr>
      <t xml:space="preserve">62η Αναμορφωση </t>
    </r>
    <r>
      <rPr>
        <sz val="10"/>
        <rFont val="Arial"/>
        <family val="2"/>
        <charset val="161"/>
      </rPr>
      <t>(Μειωση 15000,00)</t>
    </r>
  </si>
  <si>
    <r>
      <rPr>
        <b/>
        <u/>
        <sz val="10"/>
        <rFont val="Arial"/>
        <family val="2"/>
      </rPr>
      <t xml:space="preserve">62η Αναμορφωση </t>
    </r>
    <r>
      <rPr>
        <sz val="10"/>
        <rFont val="Arial"/>
        <family val="2"/>
        <charset val="161"/>
      </rPr>
      <t>(Μειωση 2296,32)</t>
    </r>
  </si>
  <si>
    <r>
      <rPr>
        <b/>
        <u/>
        <sz val="10"/>
        <rFont val="Arial"/>
        <family val="2"/>
      </rPr>
      <t>09-05-2017</t>
    </r>
    <r>
      <rPr>
        <sz val="10"/>
        <rFont val="Arial"/>
        <family val="2"/>
        <charset val="161"/>
      </rPr>
      <t xml:space="preserve"> (284/2017 Απ Δημ Συμ Εγκριση 31ης τροποποιησης προυπολογισμου) /</t>
    </r>
    <r>
      <rPr>
        <b/>
        <u/>
        <sz val="10"/>
        <rFont val="Arial"/>
        <family val="2"/>
        <charset val="161"/>
      </rPr>
      <t>07-08-2017</t>
    </r>
    <r>
      <rPr>
        <sz val="10"/>
        <rFont val="Arial"/>
        <family val="2"/>
      </rPr>
      <t xml:space="preserve"> (</t>
    </r>
    <r>
      <rPr>
        <sz val="10"/>
        <rFont val="Arial"/>
        <family val="2"/>
        <charset val="161"/>
      </rPr>
      <t xml:space="preserve">ΑΠΟΠΛΗΡΩΘΗΚΕ ΕΝΤΟΣ ΤΟΥ 2016) /  </t>
    </r>
    <r>
      <rPr>
        <b/>
        <u/>
        <sz val="10"/>
        <rFont val="Arial"/>
        <family val="2"/>
      </rPr>
      <t>21-08-2017</t>
    </r>
    <r>
      <rPr>
        <sz val="10"/>
        <rFont val="Arial"/>
        <family val="2"/>
        <charset val="161"/>
      </rPr>
      <t xml:space="preserve"> (596/2017 Απ Δημ Συμ Εγκριση 62η τροποποιησης προυπολογισμου) </t>
    </r>
  </si>
  <si>
    <r>
      <rPr>
        <b/>
        <u/>
        <sz val="10"/>
        <rFont val="Arial"/>
        <family val="2"/>
      </rPr>
      <t>31η Αναμορφωση</t>
    </r>
    <r>
      <rPr>
        <sz val="10"/>
        <rFont val="Arial"/>
        <family val="2"/>
      </rPr>
      <t xml:space="preserve"> (Μειωση 597,88) / </t>
    </r>
    <r>
      <rPr>
        <b/>
        <u/>
        <sz val="10"/>
        <rFont val="Arial"/>
        <family val="2"/>
      </rPr>
      <t>62η Αναμορφωση</t>
    </r>
    <r>
      <rPr>
        <sz val="10"/>
        <rFont val="Arial"/>
        <family val="2"/>
      </rPr>
      <t xml:space="preserve"> (Μειωση 1173,28)</t>
    </r>
  </si>
  <si>
    <r>
      <rPr>
        <b/>
        <u/>
        <sz val="10"/>
        <rFont val="Arial"/>
        <family val="2"/>
        <charset val="161"/>
      </rPr>
      <t>07-08-2017</t>
    </r>
    <r>
      <rPr>
        <sz val="10"/>
        <rFont val="Arial"/>
        <family val="2"/>
      </rPr>
      <t xml:space="preserve"> (</t>
    </r>
    <r>
      <rPr>
        <sz val="10"/>
        <rFont val="Arial"/>
        <family val="2"/>
        <charset val="161"/>
      </rPr>
      <t xml:space="preserve">ΛΟΓΩ ΜΗ ΝΟΜΙΜΟΤΗΤΑΣ ΤΗΣ ΣΥΜΒΑΣΗΣ ΔΕΝ ΘΑ ΕΝΤΑΧΘΕΙ ΣΤΟ ΤΕΧ ΠΡΟΓ 2018) / </t>
    </r>
    <r>
      <rPr>
        <b/>
        <u/>
        <sz val="10"/>
        <rFont val="Arial"/>
        <family val="2"/>
      </rPr>
      <t>21-08-2017</t>
    </r>
    <r>
      <rPr>
        <sz val="10"/>
        <rFont val="Arial"/>
        <family val="2"/>
        <charset val="161"/>
      </rPr>
      <t xml:space="preserve"> (596/2017 Απ Δημ Συμ Εγκριση 62η τροποποιησης προυπολογισμου)</t>
    </r>
  </si>
  <si>
    <r>
      <rPr>
        <b/>
        <u/>
        <sz val="10"/>
        <rFont val="Arial"/>
        <family val="2"/>
      </rPr>
      <t>62η Αναμορφωση</t>
    </r>
    <r>
      <rPr>
        <b/>
        <sz val="10"/>
        <rFont val="Arial"/>
        <family val="2"/>
        <charset val="161"/>
      </rPr>
      <t xml:space="preserve"> </t>
    </r>
    <r>
      <rPr>
        <sz val="10"/>
        <rFont val="Arial"/>
        <family val="2"/>
      </rPr>
      <t>(Μειωση 50000,00)</t>
    </r>
  </si>
  <si>
    <r>
      <rPr>
        <b/>
        <u/>
        <sz val="10"/>
        <rFont val="Arial"/>
        <family val="2"/>
        <charset val="161"/>
      </rPr>
      <t>07-08-2017</t>
    </r>
    <r>
      <rPr>
        <sz val="10"/>
        <rFont val="Arial"/>
        <family val="2"/>
      </rPr>
      <t xml:space="preserve"> (</t>
    </r>
    <r>
      <rPr>
        <sz val="10"/>
        <rFont val="Arial"/>
        <family val="2"/>
        <charset val="161"/>
      </rPr>
      <t xml:space="preserve">ΛΟΓΩ ΑΡΜΟΔΙΟΤΗΤΑΣ ΔΕΥΑΛ ΔΕΝ ΘΑ ΣΥΜΠΕΡΙΛΗΦΘΕΙ ΣΤΟ ΤΕΧ ΠΡΟΓ 2018 / </t>
    </r>
    <r>
      <rPr>
        <b/>
        <u/>
        <sz val="10"/>
        <rFont val="Arial"/>
        <family val="2"/>
      </rPr>
      <t>21-08-2017</t>
    </r>
    <r>
      <rPr>
        <sz val="10"/>
        <rFont val="Arial"/>
        <family val="2"/>
        <charset val="161"/>
      </rPr>
      <t xml:space="preserve"> (596/2017 Απ Δημ Συμ Εγκριση 62η τροποποιησης προυπολογισμου)</t>
    </r>
  </si>
  <si>
    <r>
      <rPr>
        <b/>
        <u/>
        <sz val="10"/>
        <rFont val="Arial"/>
        <family val="2"/>
      </rPr>
      <t>62η Αναμορφωση</t>
    </r>
    <r>
      <rPr>
        <sz val="10"/>
        <rFont val="Arial"/>
        <family val="2"/>
      </rPr>
      <t xml:space="preserve"> (Μειωση 15541,55)</t>
    </r>
  </si>
  <si>
    <r>
      <t>08-08-2017</t>
    </r>
    <r>
      <rPr>
        <sz val="10"/>
        <rFont val="Arial"/>
        <family val="2"/>
      </rPr>
      <t xml:space="preserve"> (</t>
    </r>
    <r>
      <rPr>
        <sz val="10"/>
        <rFont val="Arial"/>
        <family val="2"/>
        <charset val="161"/>
      </rPr>
      <t xml:space="preserve">ΔΕΝ ΥΠΑΡΧΕΙ ΣΥΜΒΑΣΗ / ΔΕΝ ΘΑ ΣΥΜΠΕΡΙΛΗΦΘΕΙ ΣΤΟ ΤΕΧ ΠΡΟΓ 2018) /  </t>
    </r>
    <r>
      <rPr>
        <b/>
        <u/>
        <sz val="10"/>
        <rFont val="Arial"/>
        <family val="2"/>
      </rPr>
      <t>21-08-2017</t>
    </r>
    <r>
      <rPr>
        <sz val="10"/>
        <rFont val="Arial"/>
        <family val="2"/>
        <charset val="161"/>
      </rPr>
      <t xml:space="preserve"> (596/2017 Απ Δημ Συμ Εγκριση 62η τροποποιησης προυπολογισμου)</t>
    </r>
  </si>
  <si>
    <r>
      <rPr>
        <b/>
        <u/>
        <sz val="10"/>
        <rFont val="Arial"/>
        <family val="2"/>
      </rPr>
      <t>62η Αναμορφωση</t>
    </r>
    <r>
      <rPr>
        <b/>
        <sz val="10"/>
        <rFont val="Arial"/>
        <family val="2"/>
        <charset val="161"/>
      </rPr>
      <t xml:space="preserve"> </t>
    </r>
    <r>
      <rPr>
        <sz val="10"/>
        <rFont val="Arial"/>
        <family val="2"/>
      </rPr>
      <t>(Μειωση 12480,00)</t>
    </r>
  </si>
  <si>
    <r>
      <rPr>
        <b/>
        <u/>
        <sz val="10"/>
        <rFont val="Arial"/>
        <family val="2"/>
      </rPr>
      <t>28-02-2017</t>
    </r>
    <r>
      <rPr>
        <sz val="10"/>
        <rFont val="Arial"/>
        <family val="2"/>
        <charset val="161"/>
      </rPr>
      <t xml:space="preserve"> (130/2017 Απ Δημ Συμ Εγκριση πρωτοκολλο προσωρινης παραλαβη) - </t>
    </r>
    <r>
      <rPr>
        <b/>
        <u/>
        <sz val="10"/>
        <rFont val="Arial"/>
        <family val="2"/>
      </rPr>
      <t>28-02-2017</t>
    </r>
    <r>
      <rPr>
        <sz val="10"/>
        <rFont val="Arial"/>
        <family val="2"/>
        <charset val="161"/>
      </rPr>
      <t xml:space="preserve"> (148/2017 Απ Οικ Επ Εγκριση αιτηματος για εκδοση αποφασης αναληψης Υποχρεωσης ποσου (815674,24)) / </t>
    </r>
    <r>
      <rPr>
        <b/>
        <u/>
        <sz val="10"/>
        <rFont val="Arial"/>
        <family val="2"/>
      </rPr>
      <t>21-03-2017</t>
    </r>
    <r>
      <rPr>
        <sz val="10"/>
        <rFont val="Arial"/>
        <family val="2"/>
        <charset val="161"/>
      </rPr>
      <t xml:space="preserve"> (233/2017 Απ Οικ Επ Εγκριση δαπανων και διαθ πιστωσης (15674,24) Α.Α.Υ.411) /</t>
    </r>
    <r>
      <rPr>
        <b/>
        <u/>
        <sz val="10"/>
        <rFont val="Arial"/>
        <family val="2"/>
        <charset val="161"/>
      </rPr>
      <t>07-08-2017</t>
    </r>
    <r>
      <rPr>
        <sz val="10"/>
        <rFont val="Arial"/>
        <family val="2"/>
        <charset val="161"/>
      </rPr>
      <t xml:space="preserve"> (ΑΠΟΠΛΗΡΩΘΗΚΕ ΕΝΤΟΣ ΤΟΥ 2017) / </t>
    </r>
    <r>
      <rPr>
        <b/>
        <u/>
        <sz val="10"/>
        <rFont val="Arial"/>
        <family val="2"/>
      </rPr>
      <t>21-08-2017</t>
    </r>
    <r>
      <rPr>
        <sz val="10"/>
        <rFont val="Arial"/>
        <family val="2"/>
        <charset val="161"/>
      </rPr>
      <t xml:space="preserve"> (596/2017 Απ Δημ Συμ Εγκριση 62η τροποποιησης προυπολογισμου)</t>
    </r>
  </si>
  <si>
    <r>
      <rPr>
        <b/>
        <u/>
        <sz val="10"/>
        <rFont val="Arial"/>
        <family val="2"/>
      </rPr>
      <t>62η Αναμορφωση</t>
    </r>
    <r>
      <rPr>
        <sz val="10"/>
        <rFont val="Arial"/>
        <family val="2"/>
        <charset val="161"/>
      </rPr>
      <t xml:space="preserve"> (Μειωση 1115,04)</t>
    </r>
  </si>
  <si>
    <r>
      <rPr>
        <u/>
        <sz val="10"/>
        <rFont val="Arial"/>
        <family val="2"/>
      </rPr>
      <t>62η Αναμορφωση</t>
    </r>
    <r>
      <rPr>
        <b/>
        <sz val="10"/>
        <rFont val="Arial"/>
        <family val="2"/>
        <charset val="161"/>
      </rPr>
      <t xml:space="preserve"> </t>
    </r>
    <r>
      <rPr>
        <sz val="10"/>
        <rFont val="Arial"/>
        <family val="2"/>
      </rPr>
      <t>(Μειωση 1000,00)</t>
    </r>
  </si>
  <si>
    <r>
      <rPr>
        <b/>
        <u/>
        <sz val="10"/>
        <rFont val="Arial"/>
        <family val="2"/>
      </rPr>
      <t>62η Αναμορφωση</t>
    </r>
    <r>
      <rPr>
        <b/>
        <sz val="10"/>
        <rFont val="Arial"/>
        <family val="2"/>
        <charset val="161"/>
      </rPr>
      <t xml:space="preserve"> </t>
    </r>
    <r>
      <rPr>
        <sz val="10"/>
        <rFont val="Arial"/>
        <family val="2"/>
      </rPr>
      <t>(Μειωση 5781,00</t>
    </r>
    <r>
      <rPr>
        <b/>
        <sz val="10"/>
        <rFont val="Arial"/>
        <family val="2"/>
        <charset val="161"/>
      </rPr>
      <t>)</t>
    </r>
  </si>
  <si>
    <r>
      <rPr>
        <b/>
        <u/>
        <sz val="10"/>
        <rFont val="Arial"/>
        <family val="2"/>
      </rPr>
      <t>62η Αναμορφωση</t>
    </r>
    <r>
      <rPr>
        <sz val="10"/>
        <rFont val="Arial"/>
        <family val="2"/>
        <charset val="161"/>
      </rPr>
      <t xml:space="preserve"> (Μειωση 8756,00)</t>
    </r>
  </si>
  <si>
    <t>62η Αναμορφωση (Μειωση 4165,00)</t>
  </si>
  <si>
    <r>
      <t xml:space="preserve"> </t>
    </r>
    <r>
      <rPr>
        <b/>
        <u/>
        <sz val="10"/>
        <rFont val="Arial"/>
        <family val="2"/>
      </rPr>
      <t>21-08-2017</t>
    </r>
    <r>
      <rPr>
        <sz val="10"/>
        <rFont val="Arial"/>
        <family val="2"/>
      </rPr>
      <t xml:space="preserve"> (596/2017 Απ Δημ Συμ Εγκριση 62η τροποποιησης προυπολογισμου)</t>
    </r>
  </si>
  <si>
    <r>
      <rPr>
        <b/>
        <u/>
        <sz val="10"/>
        <rFont val="Arial"/>
        <family val="2"/>
      </rPr>
      <t>62η Αναμορφωση</t>
    </r>
    <r>
      <rPr>
        <b/>
        <sz val="10"/>
        <rFont val="Arial"/>
        <family val="2"/>
        <charset val="161"/>
      </rPr>
      <t xml:space="preserve"> </t>
    </r>
    <r>
      <rPr>
        <sz val="10"/>
        <rFont val="Arial"/>
        <family val="2"/>
      </rPr>
      <t>(Μειωση 4000,00)</t>
    </r>
  </si>
  <si>
    <r>
      <rPr>
        <b/>
        <u/>
        <sz val="10"/>
        <rFont val="Arial"/>
        <family val="2"/>
        <charset val="161"/>
      </rPr>
      <t>07-08-2017</t>
    </r>
    <r>
      <rPr>
        <sz val="10"/>
        <rFont val="Arial"/>
        <family val="2"/>
      </rPr>
      <t xml:space="preserve"> (</t>
    </r>
    <r>
      <rPr>
        <sz val="10"/>
        <rFont val="Arial"/>
        <family val="2"/>
        <charset val="161"/>
      </rPr>
      <t xml:space="preserve">ΕΧΕΙ ΑΠΟΠΛΗΡΩΘΕΙ) /  </t>
    </r>
    <r>
      <rPr>
        <b/>
        <u/>
        <sz val="10"/>
        <rFont val="Arial"/>
        <family val="2"/>
      </rPr>
      <t>21-08-2017</t>
    </r>
    <r>
      <rPr>
        <sz val="10"/>
        <rFont val="Arial"/>
        <family val="2"/>
        <charset val="161"/>
      </rPr>
      <t xml:space="preserve"> (596/2017 Απ Δημ Συμ Εγκριση 62η τροποποιησης προυπολογισμου)</t>
    </r>
  </si>
  <si>
    <r>
      <rPr>
        <b/>
        <u/>
        <sz val="9"/>
        <rFont val="Arial"/>
        <family val="2"/>
        <charset val="161"/>
      </rPr>
      <t>07-08-2017</t>
    </r>
    <r>
      <rPr>
        <sz val="9"/>
        <rFont val="Arial"/>
        <family val="2"/>
        <charset val="161"/>
      </rPr>
      <t xml:space="preserve"> (ΘΑ ΠΡΟΒΛΕΦΘΕΙ  ΣΤΟ ΤΕΧ ΠΡΟΓ 2018 ΕΡΓΟ ΜΕΤΑ ΤΗΝ ΕΚΠΟΝΗΣΗ ΤΗΣ ΣΧΕΤΙΚΗΣ ΜΕΛΕΤΗΣ) / </t>
    </r>
    <r>
      <rPr>
        <b/>
        <u/>
        <sz val="9"/>
        <rFont val="Arial"/>
        <family val="2"/>
      </rPr>
      <t>21-08-2017</t>
    </r>
    <r>
      <rPr>
        <sz val="9"/>
        <rFont val="Arial"/>
        <family val="2"/>
        <charset val="161"/>
      </rPr>
      <t xml:space="preserve"> (596/2017 Απ Δημ Συμ Εγκριση 62η τροποποιησης προυπολογισμου)</t>
    </r>
  </si>
  <si>
    <r>
      <rPr>
        <b/>
        <u/>
        <sz val="10"/>
        <rFont val="Arial"/>
        <family val="2"/>
      </rPr>
      <t>62η Αναμορφωση</t>
    </r>
    <r>
      <rPr>
        <b/>
        <sz val="10"/>
        <rFont val="Arial"/>
        <family val="2"/>
        <charset val="161"/>
      </rPr>
      <t xml:space="preserve"> (Μειωση 6018,32)</t>
    </r>
  </si>
  <si>
    <t>62η Αναμορφωση (Μειωση 3357,90)</t>
  </si>
  <si>
    <r>
      <rPr>
        <b/>
        <u/>
        <sz val="10"/>
        <rFont val="Arial"/>
        <family val="2"/>
        <charset val="161"/>
      </rPr>
      <t>07-08-2017</t>
    </r>
    <r>
      <rPr>
        <sz val="10"/>
        <rFont val="Arial"/>
        <family val="2"/>
      </rPr>
      <t xml:space="preserve"> </t>
    </r>
    <r>
      <rPr>
        <b/>
        <sz val="10"/>
        <rFont val="Arial"/>
        <family val="2"/>
        <charset val="161"/>
      </rPr>
      <t xml:space="preserve"> </t>
    </r>
    <r>
      <rPr>
        <sz val="10"/>
        <rFont val="Arial"/>
        <family val="2"/>
      </rPr>
      <t>(</t>
    </r>
    <r>
      <rPr>
        <sz val="10"/>
        <rFont val="Arial"/>
        <family val="2"/>
        <charset val="161"/>
      </rPr>
      <t xml:space="preserve">ΛΟΓΩ ΜΗ ΕΚΔΟΣΗΣ ΑΑΥ ΤΑ ΠΡΟΗΓΟΥΜΕΝΑ ΕΤΗ ΔΕΝ ΘΑ ΣΥΜΠΕΡΙΛΗΦΘΕΙ ΣΤΟ ΤΕΧ ΠΡΟΓ 2018) / </t>
    </r>
    <r>
      <rPr>
        <b/>
        <u/>
        <sz val="10"/>
        <rFont val="Arial"/>
        <family val="2"/>
      </rPr>
      <t>21-08-2017</t>
    </r>
    <r>
      <rPr>
        <sz val="10"/>
        <rFont val="Arial"/>
        <family val="2"/>
        <charset val="161"/>
      </rPr>
      <t xml:space="preserve"> (596/2017 Απ Δημ Συμ Εγκριση 62η τροποποιησης προυπολογισμου)</t>
    </r>
  </si>
  <si>
    <r>
      <rPr>
        <b/>
        <u/>
        <sz val="10"/>
        <rFont val="Arial"/>
        <family val="2"/>
      </rPr>
      <t xml:space="preserve">62η ΑΝΑμορφωση </t>
    </r>
    <r>
      <rPr>
        <sz val="10"/>
        <rFont val="Arial"/>
        <family val="2"/>
      </rPr>
      <t>(Μειωση 3390,00)</t>
    </r>
  </si>
  <si>
    <r>
      <rPr>
        <b/>
        <u/>
        <sz val="10"/>
        <rFont val="Arial"/>
        <family val="2"/>
      </rPr>
      <t>62η Αναμορφωση</t>
    </r>
    <r>
      <rPr>
        <sz val="10"/>
        <rFont val="Arial"/>
        <family val="2"/>
      </rPr>
      <t xml:space="preserve"> (Μειωση 3357,90)</t>
    </r>
  </si>
  <si>
    <r>
      <rPr>
        <b/>
        <u/>
        <sz val="10"/>
        <rFont val="Arial"/>
        <family val="2"/>
      </rPr>
      <t>62η Αναμορφωση</t>
    </r>
    <r>
      <rPr>
        <b/>
        <sz val="10"/>
        <rFont val="Arial"/>
        <family val="2"/>
        <charset val="161"/>
      </rPr>
      <t xml:space="preserve"> </t>
    </r>
    <r>
      <rPr>
        <sz val="10"/>
        <rFont val="Arial"/>
        <family val="2"/>
      </rPr>
      <t>(Μειωση 5500,00)</t>
    </r>
  </si>
  <si>
    <r>
      <rPr>
        <b/>
        <u/>
        <sz val="10"/>
        <color indexed="8"/>
        <rFont val="Arial"/>
        <family val="2"/>
      </rPr>
      <t xml:space="preserve"> 21-08-2017</t>
    </r>
    <r>
      <rPr>
        <sz val="10"/>
        <color indexed="8"/>
        <rFont val="Arial"/>
        <family val="2"/>
      </rPr>
      <t xml:space="preserve"> (596/2017 Απ Δημ Συμ Εγκριση 62η τροποποιησης προυπολογισμου)</t>
    </r>
  </si>
  <si>
    <r>
      <rPr>
        <b/>
        <u/>
        <sz val="9"/>
        <color indexed="8"/>
        <rFont val="Arial"/>
        <family val="2"/>
      </rPr>
      <t>62η Αναμορφωση</t>
    </r>
    <r>
      <rPr>
        <b/>
        <sz val="9"/>
        <color indexed="8"/>
        <rFont val="Arial"/>
        <family val="2"/>
        <charset val="161"/>
      </rPr>
      <t xml:space="preserve"> </t>
    </r>
    <r>
      <rPr>
        <sz val="9"/>
        <color indexed="8"/>
        <rFont val="Arial"/>
        <family val="2"/>
      </rPr>
      <t>(Μειωση 17316,42)</t>
    </r>
  </si>
  <si>
    <r>
      <t xml:space="preserve"> 21-08-2017</t>
    </r>
    <r>
      <rPr>
        <sz val="10"/>
        <rFont val="Arial"/>
        <family val="2"/>
      </rPr>
      <t xml:space="preserve"> (596/2017 Απ Δημ Συμ Εγκριση 62η τροποποιησης προυπολογισμου)\</t>
    </r>
  </si>
  <si>
    <r>
      <rPr>
        <b/>
        <u/>
        <sz val="10"/>
        <rFont val="Arial"/>
        <family val="2"/>
      </rPr>
      <t>62η Αναμορφωση</t>
    </r>
    <r>
      <rPr>
        <sz val="10"/>
        <rFont val="Arial"/>
        <family val="2"/>
      </rPr>
      <t xml:space="preserve"> (Μειωση 5460,00)</t>
    </r>
  </si>
  <si>
    <r>
      <rPr>
        <b/>
        <u/>
        <sz val="10"/>
        <rFont val="Arial"/>
        <family val="2"/>
      </rPr>
      <t xml:space="preserve"> 21-08-2017</t>
    </r>
    <r>
      <rPr>
        <sz val="10"/>
        <rFont val="Arial"/>
        <family val="2"/>
        <charset val="161"/>
      </rPr>
      <t xml:space="preserve"> (596/2017 Απ Δημ Συμ Εγκριση 62η τροποποιησης προυπολογισμου)</t>
    </r>
  </si>
  <si>
    <r>
      <rPr>
        <b/>
        <u/>
        <sz val="10"/>
        <rFont val="Arial"/>
        <family val="2"/>
      </rPr>
      <t>62η Αναμορφωση</t>
    </r>
    <r>
      <rPr>
        <sz val="10"/>
        <rFont val="Arial"/>
        <family val="2"/>
        <charset val="161"/>
      </rPr>
      <t xml:space="preserve"> (Μειωση 15000,00)</t>
    </r>
  </si>
  <si>
    <r>
      <rPr>
        <b/>
        <u/>
        <sz val="10"/>
        <rFont val="Arial"/>
        <family val="2"/>
      </rPr>
      <t>09-05-2017</t>
    </r>
    <r>
      <rPr>
        <sz val="10"/>
        <rFont val="Arial"/>
        <family val="2"/>
      </rPr>
      <t xml:space="preserve"> (284/2017 Απ Δημ Συμ Εγκριση 31ης τροποποιησης προυπολογισμου)/ </t>
    </r>
    <r>
      <rPr>
        <b/>
        <u/>
        <sz val="10"/>
        <rFont val="Arial"/>
        <family val="2"/>
        <charset val="161"/>
      </rPr>
      <t>31-07-2017</t>
    </r>
    <r>
      <rPr>
        <sz val="10"/>
        <rFont val="Arial"/>
        <family val="2"/>
      </rPr>
      <t xml:space="preserve"> (551/2017 Απ Δημ Συμ Έγκριση 53ης τροποποιησης προυπολογισμου)</t>
    </r>
  </si>
  <si>
    <r>
      <rPr>
        <b/>
        <u/>
        <sz val="10"/>
        <rFont val="Arial"/>
        <family val="2"/>
      </rPr>
      <t>62η Αναμορφωση</t>
    </r>
    <r>
      <rPr>
        <sz val="10"/>
        <rFont val="Arial"/>
        <family val="2"/>
      </rPr>
      <t xml:space="preserve"> (Μειωση 15000,00)</t>
    </r>
  </si>
  <si>
    <r>
      <rPr>
        <u/>
        <sz val="10"/>
        <rFont val="Arial"/>
        <family val="2"/>
      </rPr>
      <t>09-05-2017</t>
    </r>
    <r>
      <rPr>
        <sz val="10"/>
        <rFont val="Arial"/>
        <family val="2"/>
      </rPr>
      <t xml:space="preserve"> (261/2017 Απ Δημ Συμ Εγκριση 36ης τροποποιησης προυπολογισμου) / </t>
    </r>
    <r>
      <rPr>
        <b/>
        <u/>
        <sz val="10"/>
        <rFont val="Arial"/>
        <family val="2"/>
      </rPr>
      <t>21-08-2017</t>
    </r>
    <r>
      <rPr>
        <sz val="10"/>
        <rFont val="Arial"/>
        <family val="2"/>
      </rPr>
      <t xml:space="preserve"> (596/2017 Απ Δημ Συμ Εγκριση 62η τροποποιησης προυπολογισμου)</t>
    </r>
  </si>
  <si>
    <r>
      <rPr>
        <u/>
        <sz val="10"/>
        <rFont val="Arial"/>
        <family val="2"/>
      </rPr>
      <t xml:space="preserve">36η Αναμορφωση </t>
    </r>
    <r>
      <rPr>
        <sz val="10"/>
        <rFont val="Arial"/>
        <family val="2"/>
      </rPr>
      <t xml:space="preserve">(Μειωση 3141,00) </t>
    </r>
    <r>
      <rPr>
        <b/>
        <u/>
        <sz val="10"/>
        <rFont val="Arial"/>
        <family val="2"/>
      </rPr>
      <t>62η Αναμορφωση</t>
    </r>
    <r>
      <rPr>
        <sz val="10"/>
        <rFont val="Arial"/>
        <family val="2"/>
      </rPr>
      <t xml:space="preserve"> (Μειωση 795,00)</t>
    </r>
  </si>
  <si>
    <r>
      <rPr>
        <b/>
        <u/>
        <sz val="10"/>
        <rFont val="Arial"/>
        <family val="2"/>
      </rPr>
      <t>62η Αναμορφωση</t>
    </r>
    <r>
      <rPr>
        <b/>
        <sz val="10"/>
        <rFont val="Arial"/>
        <family val="2"/>
        <charset val="161"/>
      </rPr>
      <t xml:space="preserve"> (</t>
    </r>
    <r>
      <rPr>
        <sz val="10"/>
        <rFont val="Arial"/>
        <family val="2"/>
      </rPr>
      <t>Μειωησ 30000,00)</t>
    </r>
  </si>
  <si>
    <r>
      <rPr>
        <b/>
        <u/>
        <sz val="10"/>
        <rFont val="Arial"/>
        <family val="2"/>
      </rPr>
      <t>62η Αναμορφωση</t>
    </r>
    <r>
      <rPr>
        <sz val="10"/>
        <rFont val="Arial"/>
        <family val="2"/>
      </rPr>
      <t xml:space="preserve"> (Μειωση 15656,95)</t>
    </r>
  </si>
  <si>
    <r>
      <rPr>
        <b/>
        <u/>
        <sz val="10"/>
        <rFont val="Arial"/>
        <family val="2"/>
      </rPr>
      <t xml:space="preserve">62η Αναμορφωση </t>
    </r>
    <r>
      <rPr>
        <sz val="10"/>
        <rFont val="Arial"/>
        <family val="2"/>
      </rPr>
      <t>(Ενισχυση 180000,00)</t>
    </r>
  </si>
  <si>
    <t>62η Αναμορφωση (Ενισχυση 70000,00)</t>
  </si>
  <si>
    <r>
      <rPr>
        <b/>
        <u/>
        <sz val="10"/>
        <rFont val="Arial"/>
        <family val="2"/>
      </rPr>
      <t>62η Αναμορφωση</t>
    </r>
    <r>
      <rPr>
        <sz val="10"/>
        <rFont val="Arial"/>
        <family val="2"/>
      </rPr>
      <t xml:space="preserve"> (Ενισχυση 70000,00)</t>
    </r>
  </si>
  <si>
    <r>
      <rPr>
        <b/>
        <u/>
        <sz val="9"/>
        <rFont val="Arial"/>
        <family val="2"/>
      </rPr>
      <t xml:space="preserve">62η Αναμορφωση </t>
    </r>
    <r>
      <rPr>
        <sz val="9"/>
        <rFont val="Arial"/>
        <family val="2"/>
      </rPr>
      <t>(Ενισχυση 69996,00)</t>
    </r>
  </si>
  <si>
    <r>
      <rPr>
        <b/>
        <u/>
        <sz val="10"/>
        <rFont val="Arial"/>
        <family val="2"/>
      </rPr>
      <t>62η Αναμορφωση</t>
    </r>
    <r>
      <rPr>
        <sz val="10"/>
        <rFont val="Arial"/>
        <family val="2"/>
      </rPr>
      <t xml:space="preserve"> (Ενισχυση 69916,00)</t>
    </r>
  </si>
  <si>
    <r>
      <rPr>
        <b/>
        <u/>
        <sz val="10"/>
        <rFont val="Arial"/>
        <family val="2"/>
      </rPr>
      <t>62η Αναμορφωση</t>
    </r>
    <r>
      <rPr>
        <sz val="10"/>
        <rFont val="Arial"/>
        <family val="2"/>
      </rPr>
      <t xml:space="preserve"> (Ενισχυση 40000,00)</t>
    </r>
  </si>
  <si>
    <r>
      <rPr>
        <b/>
        <u/>
        <sz val="10"/>
        <rFont val="Arial"/>
        <family val="2"/>
      </rPr>
      <t>62η Αναμορφωση</t>
    </r>
    <r>
      <rPr>
        <sz val="10"/>
        <rFont val="Arial"/>
        <family val="2"/>
      </rPr>
      <t xml:space="preserve"> (Ενισχυση 40684,00)</t>
    </r>
  </si>
  <si>
    <t>Καραγιαννη Αναστασια - Τζιτζινας Κων/νος</t>
  </si>
  <si>
    <t>Μελέτη ασφαλτόστρωσης αγροτικού δρόμου από Ταβάρι σε Χρούσο. Υποέργο 5: Τεύχη Δημοπράτησης</t>
  </si>
  <si>
    <t>Μελέτη κατασκευής γέφυρας ποταμού Τσιχλιώντας Δ.Δ.Ερεσού Υποέργο 1: Υδραυλική Μελέτη</t>
  </si>
  <si>
    <t>Μελέτη κατασκευής γέφυρας ποταμού Τσιχλιώντας Δ.Δ.Ερεσού Υποέργο 3: Στατική Μελέτη</t>
  </si>
  <si>
    <t>Μελέτη κατασκευής γέφυρας ποταμού Τσιχλιώντας Δ.Δ.Ερεσού Υποέργο 4: Τεύχη Δημοπράτησης - ΣΑΥ ΦΑΥ</t>
  </si>
  <si>
    <t xml:space="preserve">Μελέτη κατασκευής γέφυρας ποταμού Τσιχλιώντας Δ.Δ.Ερεσού Υποέργο 6: Περιβαλλοντική Μελέτη </t>
  </si>
  <si>
    <t>ΣΥΝΟΛΙΚΕΣ ΔΑΠΑΝΕΣ  ΝΕΩΝ ΕΝΕΡΓΕΙΩΝ ΤΕΧΝΙΚΟΥ ΠΡΟΓΡΑΜΜΑΤΟΣ 2018</t>
  </si>
  <si>
    <t>ΣΥΝΟΛΙΚΕΣ ΔΑΠΑΝΕΣ  ΣΥΝΕΧΙΖΟΜΕΝΩΝ ΕΝΕΡΓΕΙΩΝ ΤΕΧΝΙΚΟΥ ΠΡΟΓΡΑΜΜΑΤΟΣ 2018</t>
  </si>
  <si>
    <t>ΣΥΝΟΛΙΚΕΣ ΔΑΠΑΝΕΣ ΤΕΧΝΙΚΟΥ ΠΡΟΓΡΑΜΜΑΤΟΣ 2018</t>
  </si>
  <si>
    <t xml:space="preserve">Αναβαθμιση - Συντηρηση  - Επισκευη παιδικων χαρων Δ.Ε. Μανταμαδου </t>
  </si>
  <si>
    <t>Κατασκευη των απαιτουμενων εργων προστασιας και αρση επικυνδηνωτητας από καταπτωσεις βραχωδων πρανων στον περιφερειακο δρομο της ΤΚ Συκαμνιας Λεσβου</t>
  </si>
  <si>
    <t>Αναβάθμιση - Συντήρηση - Επισκευή  Παιδικών Χαρών Μήθυμνας</t>
  </si>
  <si>
    <t xml:space="preserve">Αναβαθμιση - Συντηρηση  - Επισκευη παιδικης χαρας Χρυσσομαλλουσας Μυτιληνης </t>
  </si>
  <si>
    <t>Αναβαθμιση - Συντηρηση  - Επισκευη παιδικης χαρας της πολης της Μυτιληνης</t>
  </si>
  <si>
    <t xml:space="preserve">Αναβαθμιση - Συντηρηση  - Επισκευη παιδικων χαρων Δ.Ε. Πλωμαριου </t>
  </si>
  <si>
    <t>Αναβάθμιση - Συντήρηση - Επισκευή  Παιδικών Χαρών Δ.Ε. Πολιχνιτου</t>
  </si>
  <si>
    <t>ΜΕΛΕΤΗ ΤΟΥ ΕΡΓΟΥ: "ΚΑΤΑΣΚΕΥΗ ΤΩΝ ΑΠΑΡΑΙΤΗΤΩΝ ΕΡΓΩΝ ΠΡΟΣΤΑΣΙΑΣ ΚΑΙ ΑΡΣΗ ΕΠΙΚΙΝΔΥΝΟΤΗΤΑΣ ΑΠΟ ΚΑΤΑΠΤΩΣΕΙΣ ΒΡΑΧΩΔΩΝ ΠΡΑΝΩΝ ΣΤΟΝ ΠΕΡΙΦΕΡΕΙΑΚΟ ΔΡΟΜΟ ΤΗΣ Τ. Κ. ΣΥΚΑΜΝΙΑΣ ΚΑΙ ΕΝΤΟΣ ΤΟΥ ΟΙΚΙΣΜΟΥ ΤΗΣ ΜΗΘΥΜΝΑΣ"</t>
  </si>
  <si>
    <t>Βατότητα αμιγώς δασικής δημοτικής οδοποιίας για ανάγκες πολιτικής προστασίας ΔΕ Μυτιλήνης, ΔΕ Θερμής, ΔΕ Μανταμάδου</t>
  </si>
  <si>
    <t>Βατότητα αμιγώς δασικής δημοτικής οδοποιίας για ανάγκες πολιτικής προστασίας ΔΕ Μύθημνας, ΔΕ Αγιας Παρασκευής, ΔΕ Πέτρας</t>
  </si>
  <si>
    <t>Βατότητα αμιγώς δασικής δημοτικής οδοποιίας για ανάγκες πολιτικής προστασίας ΔΕ Πλωμαρίου, ΔΕ Αγιάσου</t>
  </si>
  <si>
    <t>Βατότητα αμιγώς δασικής δημοτικής οδοποιίας για ανάγκες πολιτικής προστασίας ΔΕ Γέρας, ΔΕ Ευεργέτουλα</t>
  </si>
  <si>
    <t>Βατότητα αμιγώς δασικής δημοτικής οδοποιίας για ανάγκες πολιτικής προστασίας ΔΕ Πολιχνίτου, ΔΕ Καλλονής</t>
  </si>
  <si>
    <t>Βατότητα αμιγώς δασικής δημοτικής οδοποιίας για ανάγκες πολιτικής προστασίας ΔΕ Ερεσού - Αντίσσης</t>
  </si>
  <si>
    <t>ΚΑΤΑΣΚΕΥΗ ΟΣΤΕΟΦΥΛΑΚΙΩΝ ΔΗΜΟΥ ΛΕΣΒΟΥ</t>
  </si>
  <si>
    <t>Κατασκεύη ταφων σε νεκροταφεία του Δήμου Λέσβου</t>
  </si>
  <si>
    <t>Αναβάθμιση λειτουργίας κοιμητηρίων</t>
  </si>
  <si>
    <t>ΥΜΕΠΕΡΑΑ 2014-2020</t>
  </si>
  <si>
    <r>
      <rPr>
        <b/>
        <u/>
        <sz val="9"/>
        <rFont val="Arial"/>
        <family val="2"/>
      </rPr>
      <t>21-08-2017</t>
    </r>
    <r>
      <rPr>
        <sz val="9"/>
        <rFont val="Arial"/>
        <family val="2"/>
      </rPr>
      <t xml:space="preserve"> (</t>
    </r>
    <r>
      <rPr>
        <b/>
        <sz val="9"/>
        <rFont val="Arial"/>
        <family val="2"/>
      </rPr>
      <t>595/2017</t>
    </r>
    <r>
      <rPr>
        <sz val="9"/>
        <rFont val="Arial"/>
        <family val="2"/>
      </rPr>
      <t xml:space="preserve"> Απ Δημ Συμ  Εγκριση ενταξης στο τεχν προγραμμα) - (</t>
    </r>
    <r>
      <rPr>
        <b/>
        <sz val="9"/>
        <rFont val="Arial"/>
        <family val="2"/>
      </rPr>
      <t>596/2017</t>
    </r>
    <r>
      <rPr>
        <sz val="9"/>
        <rFont val="Arial"/>
        <family val="2"/>
      </rPr>
      <t xml:space="preserve"> Απ Δημ Συμ Εγκριση 62η τροποποιησης προυπολογισμου) / </t>
    </r>
    <r>
      <rPr>
        <b/>
        <u/>
        <sz val="9"/>
        <rFont val="Arial"/>
        <family val="2"/>
      </rPr>
      <t>25-08-2017</t>
    </r>
    <r>
      <rPr>
        <sz val="9"/>
        <rFont val="Arial"/>
        <family val="2"/>
      </rPr>
      <t xml:space="preserve"> (931/2017 Απ Οικ Επ Εγκριση αναθεση με διαδικασια διαπραγματευσης) / </t>
    </r>
    <r>
      <rPr>
        <b/>
        <u/>
        <sz val="9"/>
        <rFont val="Arial"/>
        <family val="2"/>
      </rPr>
      <t xml:space="preserve">04-09-2017 </t>
    </r>
    <r>
      <rPr>
        <sz val="9"/>
        <rFont val="Arial"/>
        <family val="2"/>
      </rPr>
      <t xml:space="preserve">(976/2017 Απ Οικ Επ Εγκριση εξεταση αιτηματος ΑΑΥ 69996,00) / </t>
    </r>
    <r>
      <rPr>
        <b/>
        <u/>
        <sz val="9"/>
        <rFont val="Arial"/>
        <family val="2"/>
      </rPr>
      <t>11-09-2017</t>
    </r>
    <r>
      <rPr>
        <sz val="9"/>
        <rFont val="Arial"/>
        <family val="2"/>
      </rPr>
      <t xml:space="preserve"> (631/2017 Απ Οικ Επ Εγκρισηαναθεση στην ΚΤΥΠ)</t>
    </r>
  </si>
  <si>
    <r>
      <rPr>
        <b/>
        <u/>
        <sz val="10"/>
        <rFont val="Arial"/>
        <family val="2"/>
      </rPr>
      <t>09-05-2017</t>
    </r>
    <r>
      <rPr>
        <sz val="10"/>
        <rFont val="Arial"/>
        <family val="2"/>
      </rPr>
      <t xml:space="preserve"> (284/2017 Απ Δημ Συμ Εγκριση 31ης τροποποιησης προυπολογισμου) / </t>
    </r>
    <r>
      <rPr>
        <b/>
        <u/>
        <sz val="10"/>
        <rFont val="Arial"/>
        <family val="2"/>
      </rPr>
      <t>31-07-2017</t>
    </r>
    <r>
      <rPr>
        <sz val="10"/>
        <rFont val="Arial"/>
        <family val="2"/>
      </rPr>
      <t xml:space="preserve"> (551/2017 Απ Δημ Συμ Έγκριση 53ης Α/Α Π/Υ)</t>
    </r>
  </si>
  <si>
    <r>
      <rPr>
        <b/>
        <u/>
        <sz val="10"/>
        <rFont val="Arial"/>
        <family val="2"/>
      </rPr>
      <t>31-07-2017</t>
    </r>
    <r>
      <rPr>
        <sz val="10"/>
        <rFont val="Arial"/>
        <family val="2"/>
      </rPr>
      <t xml:space="preserve"> (550/2017 Εγκριση αποδοχή πίστωσης από ΘΗΣΕΑ:482,77ευρώ) / </t>
    </r>
    <r>
      <rPr>
        <b/>
        <u/>
        <sz val="10"/>
        <rFont val="Arial"/>
        <family val="2"/>
      </rPr>
      <t>04-08-2017</t>
    </r>
    <r>
      <rPr>
        <sz val="10"/>
        <rFont val="Arial"/>
        <family val="2"/>
      </rPr>
      <t xml:space="preserve"> (Η ΜΕΛΕΤΗ ΘΑ ΣΤΑΜΑΤΗΣΕΙ ΜΕ ΟΛΟΚΛΗΡΩΜΕΝΕς ΤΗΝ ΤΟΠΟΓΡΑΦΙΚΗ ΚΑΙ ΓΕΩΤΕΧΝΙΚΗ ΛΟΓΩ ΜΗ ΠΡΟΒΛΕΨΗΣ Της ΜΕΛΕΤΗΣ ΓΙΑ ΤΗΝ ΔΙΕΥΘΕΤΗΣΗ ΧΕΙΜΑΡΟΥ ΠΟΥ ΑΠΑΙΤΕΙΤΑΙ)</t>
    </r>
  </si>
  <si>
    <r>
      <rPr>
        <b/>
        <u/>
        <sz val="10"/>
        <rFont val="Arial"/>
        <family val="2"/>
      </rPr>
      <t>09-05-2017</t>
    </r>
    <r>
      <rPr>
        <sz val="10"/>
        <rFont val="Arial"/>
        <family val="2"/>
        <charset val="161"/>
      </rPr>
      <t xml:space="preserve"> (313/2017 Απ Δημ Συμ Εγκριση επιτροπη οριστικης παραλαβης) / </t>
    </r>
    <r>
      <rPr>
        <b/>
        <u/>
        <sz val="10"/>
        <rFont val="Arial"/>
        <family val="2"/>
        <charset val="161"/>
      </rPr>
      <t>07-08-2017</t>
    </r>
    <r>
      <rPr>
        <sz val="10"/>
        <rFont val="Arial"/>
        <family val="2"/>
        <charset val="161"/>
      </rPr>
      <t xml:space="preserve"> (ΛΟΓΩ ΑΔΥΝΑΜΙΑΣ ΝΟΜΙΜΗΣ ΠΛΗΡΩΜΗΣ Ο ΑΝΑΔΟΧΟΣ ΘΑ ΠΡΟΣΦΥΓΕΙ ΣΤΗ ΔΙΚΑΙΟΣΥΝΗ) / </t>
    </r>
    <r>
      <rPr>
        <b/>
        <u/>
        <sz val="10"/>
        <rFont val="Arial"/>
        <family val="2"/>
      </rPr>
      <t>21-08-2017</t>
    </r>
    <r>
      <rPr>
        <sz val="10"/>
        <rFont val="Arial"/>
        <family val="2"/>
        <charset val="161"/>
      </rPr>
      <t xml:space="preserve"> (</t>
    </r>
    <r>
      <rPr>
        <b/>
        <sz val="10"/>
        <rFont val="Arial"/>
        <family val="2"/>
      </rPr>
      <t>583/2017</t>
    </r>
    <r>
      <rPr>
        <sz val="10"/>
        <rFont val="Arial"/>
        <family val="2"/>
        <charset val="161"/>
      </rPr>
      <t xml:space="preserve"> Απ Δημ Συμ Εγκριση πρωτοκολλο οριστικης παραλαβης) - (</t>
    </r>
    <r>
      <rPr>
        <b/>
        <sz val="10"/>
        <rFont val="Arial"/>
        <family val="2"/>
      </rPr>
      <t>596/2017</t>
    </r>
    <r>
      <rPr>
        <sz val="10"/>
        <rFont val="Arial"/>
        <family val="2"/>
        <charset val="161"/>
      </rPr>
      <t xml:space="preserve"> Απ Δημ Συμ Εγκριση 62η τροποποιησης προυπολογισμου) /</t>
    </r>
    <r>
      <rPr>
        <b/>
        <u/>
        <sz val="10"/>
        <rFont val="Arial"/>
        <family val="2"/>
      </rPr>
      <t>11-09-2017</t>
    </r>
    <r>
      <rPr>
        <sz val="10"/>
        <rFont val="Arial"/>
        <family val="2"/>
        <charset val="161"/>
      </rPr>
      <t xml:space="preserve"> (648/2017 Απ Οικ Επ 61ης Τροποποιησης προυπολογισμου) </t>
    </r>
  </si>
  <si>
    <t>Υποέργο 5: Τεύχη Δημοπράτησης</t>
  </si>
  <si>
    <r>
      <rPr>
        <b/>
        <u/>
        <sz val="10"/>
        <rFont val="Arial"/>
        <family val="2"/>
      </rPr>
      <t>21-06-2017</t>
    </r>
    <r>
      <rPr>
        <sz val="10"/>
        <rFont val="Arial"/>
        <family val="2"/>
      </rPr>
      <t xml:space="preserve"> (673/2017 Απ Οικ Επ Εγκριση δαπανων και διαθ πιστ (2330,64 με ΑΑΥ 652 για 2ο λογ/σμο)) / </t>
    </r>
    <r>
      <rPr>
        <b/>
        <u/>
        <sz val="10"/>
        <rFont val="Arial"/>
        <family val="2"/>
      </rPr>
      <t>04-08-2017</t>
    </r>
    <r>
      <rPr>
        <sz val="10"/>
        <rFont val="Arial"/>
        <family val="2"/>
      </rPr>
      <t xml:space="preserve"> (ΘΑ ΑΠΟΠΛΗΡΩΘΟΥΝ ΕΝΤΟΣ ΤΟΥ 2017)</t>
    </r>
  </si>
  <si>
    <r>
      <rPr>
        <b/>
        <u/>
        <sz val="10"/>
        <rFont val="Arial"/>
        <family val="2"/>
      </rPr>
      <t>28-02-2017</t>
    </r>
    <r>
      <rPr>
        <sz val="10"/>
        <rFont val="Arial"/>
        <family val="2"/>
        <charset val="161"/>
      </rPr>
      <t xml:space="preserve"> (</t>
    </r>
    <r>
      <rPr>
        <b/>
        <sz val="10"/>
        <rFont val="Arial"/>
        <family val="2"/>
      </rPr>
      <t>87/2017</t>
    </r>
    <r>
      <rPr>
        <sz val="10"/>
        <rFont val="Arial"/>
        <family val="2"/>
        <charset val="161"/>
      </rPr>
      <t xml:space="preserve"> Απ Δημ Συμ ενταξη στο τεχν. Προγραμμα) /  (</t>
    </r>
    <r>
      <rPr>
        <b/>
        <sz val="10"/>
        <rFont val="Arial"/>
        <family val="2"/>
      </rPr>
      <t>126/2017</t>
    </r>
    <r>
      <rPr>
        <sz val="10"/>
        <rFont val="Arial"/>
        <family val="2"/>
        <charset val="161"/>
      </rPr>
      <t xml:space="preserve"> Απ Δημ Συμ εγκριση 36/2017 μελετης και καθορ τροπου αναθ) / </t>
    </r>
    <r>
      <rPr>
        <b/>
        <u/>
        <sz val="10"/>
        <rFont val="Arial"/>
        <family val="2"/>
      </rPr>
      <t>21-03-2017</t>
    </r>
    <r>
      <rPr>
        <sz val="10"/>
        <rFont val="Arial"/>
        <family val="2"/>
        <charset val="161"/>
      </rPr>
      <t xml:space="preserve"> (164/2017 Απ Δημ Συμ Εγκριση της 10ης τροποιποιησης προυπολογισμου ) / 28-03-2017 (264/2017 Απ Οικ Επ εγκριση αναθεσης με τη διαδικασια διαπραγματευσης στην εταιρια Μιναβρα τεχνικη (64000,00 με ΦΠΑ) / </t>
    </r>
    <r>
      <rPr>
        <b/>
        <u/>
        <sz val="10"/>
        <rFont val="Arial"/>
        <family val="2"/>
      </rPr>
      <t>29-05-2017</t>
    </r>
    <r>
      <rPr>
        <sz val="10"/>
        <rFont val="Arial"/>
        <family val="2"/>
        <charset val="161"/>
      </rPr>
      <t xml:space="preserve"> (372/2017 Απ Δημ Συμ Εγκριση επιτροπης παραλαβης φυσ εδαφους ) / </t>
    </r>
    <r>
      <rPr>
        <b/>
        <u/>
        <sz val="10"/>
        <rFont val="Arial"/>
        <family val="2"/>
      </rPr>
      <t>12-06-2017</t>
    </r>
    <r>
      <rPr>
        <sz val="10"/>
        <rFont val="Arial"/>
        <family val="2"/>
        <charset val="161"/>
      </rPr>
      <t xml:space="preserve"> (615/2017 Απ Οικ Επ Εγκριση αιτηματος για εκδοση ΑΑΥ (54846,86)) / </t>
    </r>
    <r>
      <rPr>
        <b/>
        <u/>
        <sz val="10"/>
        <rFont val="Arial"/>
        <family val="2"/>
      </rPr>
      <t xml:space="preserve">26-06-2017 </t>
    </r>
    <r>
      <rPr>
        <sz val="10"/>
        <rFont val="Arial"/>
        <family val="2"/>
        <charset val="161"/>
      </rPr>
      <t xml:space="preserve">(707/2017 Απ Οικ Επ Εγκριση δαπανων και διαθ πιστ (54846,86 με ΑΑΥ 689)) / </t>
    </r>
    <r>
      <rPr>
        <b/>
        <u/>
        <sz val="10"/>
        <rFont val="Arial"/>
        <family val="2"/>
      </rPr>
      <t>10-07-2017</t>
    </r>
    <r>
      <rPr>
        <sz val="10"/>
        <rFont val="Arial"/>
        <family val="2"/>
        <charset val="161"/>
      </rPr>
      <t xml:space="preserve"> (</t>
    </r>
    <r>
      <rPr>
        <b/>
        <sz val="10"/>
        <rFont val="Arial"/>
        <family val="2"/>
      </rPr>
      <t>485/2017</t>
    </r>
    <r>
      <rPr>
        <sz val="10"/>
        <rFont val="Arial"/>
        <family val="2"/>
        <charset val="161"/>
      </rPr>
      <t xml:space="preserve"> Απ Δημ Συμ Εγκριση χορηγησης 1η παραταση ως 24/08/17) - (</t>
    </r>
    <r>
      <rPr>
        <b/>
        <sz val="10"/>
        <rFont val="Arial"/>
        <family val="2"/>
      </rPr>
      <t>491/2017</t>
    </r>
    <r>
      <rPr>
        <sz val="10"/>
        <rFont val="Arial"/>
        <family val="2"/>
        <charset val="161"/>
      </rPr>
      <t xml:space="preserve"> Απ Δημ Συμ Εγκριση 1ους ΑΠΕ και 1ος ΠΚΤΜΝΕ) - (</t>
    </r>
    <r>
      <rPr>
        <b/>
        <sz val="10"/>
        <rFont val="Arial"/>
        <family val="2"/>
      </rPr>
      <t>505/2017</t>
    </r>
    <r>
      <rPr>
        <sz val="10"/>
        <rFont val="Arial"/>
        <family val="2"/>
        <charset val="161"/>
      </rPr>
      <t xml:space="preserve"> Απ Δημ Συμ Εγκριση 50η Αναμορφωσης Προυπολογισμου)/ </t>
    </r>
    <r>
      <rPr>
        <b/>
        <u/>
        <sz val="10"/>
        <rFont val="Arial"/>
        <family val="2"/>
        <charset val="161"/>
      </rPr>
      <t>07-08-2017</t>
    </r>
    <r>
      <rPr>
        <sz val="10"/>
        <rFont val="Arial"/>
        <family val="2"/>
        <charset val="161"/>
      </rPr>
      <t xml:space="preserve"> (ΘΑ ΑΠΟΠΛΗΡΩΘΕΙ ΕΝΤΟΣ ΤΟΥ 2017) / </t>
    </r>
    <r>
      <rPr>
        <b/>
        <u/>
        <sz val="10"/>
        <rFont val="Arial"/>
        <family val="2"/>
      </rPr>
      <t>11-09-2017</t>
    </r>
    <r>
      <rPr>
        <sz val="10"/>
        <rFont val="Arial"/>
        <family val="2"/>
        <charset val="161"/>
      </rPr>
      <t xml:space="preserve"> (648/2017 Απ Οικ Επ 61ης Τροποποιησης προυπολογισμου)  </t>
    </r>
  </si>
  <si>
    <r>
      <rPr>
        <b/>
        <u/>
        <sz val="10"/>
        <rFont val="Arial"/>
        <family val="2"/>
      </rPr>
      <t>21-08-2017</t>
    </r>
    <r>
      <rPr>
        <sz val="10"/>
        <rFont val="Arial"/>
        <family val="2"/>
      </rPr>
      <t xml:space="preserve"> (</t>
    </r>
    <r>
      <rPr>
        <b/>
        <sz val="10"/>
        <rFont val="Arial"/>
        <family val="2"/>
      </rPr>
      <t>595/2017</t>
    </r>
    <r>
      <rPr>
        <sz val="10"/>
        <rFont val="Arial"/>
        <family val="2"/>
      </rPr>
      <t xml:space="preserve"> Απ Δημ Συμ  Εγκριση ενταξης στο τεχν προγραμμα) - (</t>
    </r>
    <r>
      <rPr>
        <b/>
        <sz val="10"/>
        <rFont val="Arial"/>
        <family val="2"/>
      </rPr>
      <t>596/2017</t>
    </r>
    <r>
      <rPr>
        <sz val="10"/>
        <rFont val="Arial"/>
        <family val="2"/>
      </rPr>
      <t xml:space="preserve"> Απ Δημ Συμ Εγκριση 62η τροποποιησης προυπολογισμου)/ </t>
    </r>
    <r>
      <rPr>
        <b/>
        <u/>
        <sz val="10"/>
        <rFont val="Arial"/>
        <family val="2"/>
      </rPr>
      <t>04-09-2017</t>
    </r>
    <r>
      <rPr>
        <sz val="10"/>
        <rFont val="Arial"/>
        <family val="2"/>
      </rPr>
      <t xml:space="preserve"> (976/2017 Απ Οικ Επ Εγκριση εξεταση αιτηματος ΑΑΥ 180000,00) /</t>
    </r>
    <r>
      <rPr>
        <b/>
        <u/>
        <sz val="10"/>
        <rFont val="Arial"/>
        <family val="2"/>
      </rPr>
      <t>11-09-2017</t>
    </r>
    <r>
      <rPr>
        <sz val="10"/>
        <rFont val="Arial"/>
        <family val="2"/>
      </rPr>
      <t xml:space="preserve"> (631/2017 Απ Οικ Επ Εγκρισηαναθεση στην ΚΤΥΠ)</t>
    </r>
  </si>
  <si>
    <r>
      <rPr>
        <b/>
        <u/>
        <sz val="10"/>
        <rFont val="Arial"/>
        <family val="2"/>
      </rPr>
      <t>09-05-2017</t>
    </r>
    <r>
      <rPr>
        <sz val="10"/>
        <rFont val="Arial"/>
        <family val="2"/>
      </rPr>
      <t xml:space="preserve"> (261/2017 Απ Δημ Συμ Εγκριση 36ης τροποποιησης προυπολογισμου) / </t>
    </r>
    <r>
      <rPr>
        <b/>
        <u/>
        <sz val="10"/>
        <rFont val="Arial"/>
        <family val="2"/>
      </rPr>
      <t xml:space="preserve">10-07-2017 </t>
    </r>
    <r>
      <rPr>
        <sz val="10"/>
        <rFont val="Arial"/>
        <family val="2"/>
      </rPr>
      <t xml:space="preserve">(497/2017 Απ Δημ Συμ Εγκριση συγκροτησης επιτροπης οριστικης παραλαβης) / </t>
    </r>
    <r>
      <rPr>
        <b/>
        <u/>
        <sz val="10"/>
        <rFont val="Arial"/>
        <family val="2"/>
        <charset val="161"/>
      </rPr>
      <t>08-08-2017</t>
    </r>
    <r>
      <rPr>
        <sz val="10"/>
        <rFont val="Arial"/>
        <family val="2"/>
      </rPr>
      <t xml:space="preserve"> (Α</t>
    </r>
    <r>
      <rPr>
        <sz val="10"/>
        <rFont val="Arial"/>
        <family val="2"/>
        <charset val="161"/>
      </rPr>
      <t>ΠΟΠΛΗΡΩΘΗΚΕ ΤΟ 2016) /</t>
    </r>
    <r>
      <rPr>
        <b/>
        <u/>
        <sz val="10"/>
        <rFont val="Arial"/>
        <family val="2"/>
      </rPr>
      <t>11-09-2017</t>
    </r>
    <r>
      <rPr>
        <sz val="10"/>
        <rFont val="Arial"/>
        <family val="2"/>
        <charset val="161"/>
      </rPr>
      <t xml:space="preserve"> (635/2017 Απ Οικ Επ Εγκριση πρωτοκολλο οριστικης παραλαβης)</t>
    </r>
  </si>
  <si>
    <r>
      <rPr>
        <b/>
        <u/>
        <sz val="10"/>
        <rFont val="Arial"/>
        <family val="2"/>
      </rPr>
      <t>09-05-2017</t>
    </r>
    <r>
      <rPr>
        <sz val="10"/>
        <rFont val="Arial"/>
        <family val="2"/>
      </rPr>
      <t xml:space="preserve"> (284/2017 Απ Δημ Συμ Εγκριση 31ης τροποποιησης προυπολογισμου) // </t>
    </r>
    <r>
      <rPr>
        <b/>
        <u/>
        <sz val="10"/>
        <rFont val="Arial"/>
        <family val="2"/>
        <charset val="161"/>
      </rPr>
      <t>31-07-2017 (</t>
    </r>
    <r>
      <rPr>
        <sz val="10"/>
        <rFont val="Arial"/>
        <family val="2"/>
      </rPr>
      <t xml:space="preserve">551/2017 Απ Δημ Συμ Έγκριση 53ης Α/Α Π/Υ) </t>
    </r>
  </si>
  <si>
    <r>
      <rPr>
        <b/>
        <u/>
        <sz val="10"/>
        <rFont val="Arial"/>
        <family val="2"/>
        <charset val="161"/>
      </rPr>
      <t>07-08-2017 (</t>
    </r>
    <r>
      <rPr>
        <sz val="10"/>
        <rFont val="Arial"/>
        <family val="2"/>
        <charset val="161"/>
      </rPr>
      <t xml:space="preserve">ΑΠΟΠΛΗΡΩΘΗΚΕ ΤΟ 2016) / </t>
    </r>
    <r>
      <rPr>
        <b/>
        <u/>
        <sz val="10"/>
        <rFont val="Arial"/>
        <family val="2"/>
      </rPr>
      <t>11-09-2017</t>
    </r>
    <r>
      <rPr>
        <sz val="10"/>
        <rFont val="Arial"/>
        <family val="2"/>
        <charset val="161"/>
      </rPr>
      <t xml:space="preserve"> (648/2017 Απ Οικ Επ 61ης Τροποποιησης προυπολογισμου) </t>
    </r>
  </si>
  <si>
    <r>
      <rPr>
        <b/>
        <u/>
        <sz val="10"/>
        <rFont val="Arial"/>
        <family val="2"/>
      </rPr>
      <t>21-08-2017</t>
    </r>
    <r>
      <rPr>
        <sz val="10"/>
        <rFont val="Arial"/>
        <family val="2"/>
      </rPr>
      <t xml:space="preserve"> (</t>
    </r>
    <r>
      <rPr>
        <b/>
        <sz val="10"/>
        <rFont val="Arial"/>
        <family val="2"/>
      </rPr>
      <t>595/2017</t>
    </r>
    <r>
      <rPr>
        <sz val="10"/>
        <rFont val="Arial"/>
        <family val="2"/>
      </rPr>
      <t xml:space="preserve"> Απ Δημ Συμ  Εγκριση ενταξης στο τεχν προγραμμα) - (</t>
    </r>
    <r>
      <rPr>
        <b/>
        <sz val="10"/>
        <rFont val="Arial"/>
        <family val="2"/>
      </rPr>
      <t>596/2017</t>
    </r>
    <r>
      <rPr>
        <sz val="10"/>
        <rFont val="Arial"/>
        <family val="2"/>
      </rPr>
      <t xml:space="preserve"> Απ Δημ Συμ Εγκριση 62η τροποποιησης προυπολογισμου)/ </t>
    </r>
    <r>
      <rPr>
        <b/>
        <u/>
        <sz val="10"/>
        <rFont val="Arial"/>
        <family val="2"/>
      </rPr>
      <t>25-08-2017</t>
    </r>
    <r>
      <rPr>
        <sz val="10"/>
        <rFont val="Arial"/>
        <family val="2"/>
      </rPr>
      <t xml:space="preserve"> (931/2017 Απ Οικ Επ Εγκριση αναθεση με διαδικασια διαπραγματευσης) / </t>
    </r>
    <r>
      <rPr>
        <b/>
        <u/>
        <sz val="10"/>
        <rFont val="Arial"/>
        <family val="2"/>
      </rPr>
      <t>04-09-2017</t>
    </r>
    <r>
      <rPr>
        <sz val="10"/>
        <rFont val="Arial"/>
        <family val="2"/>
      </rPr>
      <t xml:space="preserve"> (976/2017 Απ Οικ Επ Εγκριση εξεταση αιτηματος ΑΑΥ 70000,00) / </t>
    </r>
    <r>
      <rPr>
        <b/>
        <u/>
        <sz val="10"/>
        <rFont val="Arial"/>
        <family val="2"/>
      </rPr>
      <t>11-09-2017</t>
    </r>
    <r>
      <rPr>
        <sz val="10"/>
        <rFont val="Arial"/>
        <family val="2"/>
      </rPr>
      <t xml:space="preserve"> (631/2017 Απ Οικ Επ Εγκρισηαναθεση στην ΚΤΥΠ)</t>
    </r>
  </si>
  <si>
    <r>
      <rPr>
        <u/>
        <sz val="10"/>
        <rFont val="Arial"/>
        <family val="2"/>
      </rPr>
      <t>21-02-2017</t>
    </r>
    <r>
      <rPr>
        <sz val="10"/>
        <rFont val="Arial"/>
        <family val="2"/>
      </rPr>
      <t xml:space="preserve"> (131/2017 Απ Οικ Επ Εγκριση ποσου 15000.00) / </t>
    </r>
    <r>
      <rPr>
        <u/>
        <sz val="10"/>
        <rFont val="Arial"/>
        <family val="2"/>
      </rPr>
      <t>28-02-2017</t>
    </r>
    <r>
      <rPr>
        <sz val="10"/>
        <rFont val="Arial"/>
        <family val="2"/>
      </rPr>
      <t xml:space="preserve"> (144/2017 Απ Οικ Επ Εγκριση δαπανη και διαθ πιστωσης ποσου 15000,00) /</t>
    </r>
    <r>
      <rPr>
        <u/>
        <sz val="10"/>
        <rFont val="Arial"/>
        <family val="2"/>
      </rPr>
      <t>19-06-2017</t>
    </r>
    <r>
      <rPr>
        <sz val="10"/>
        <rFont val="Arial"/>
        <family val="2"/>
      </rPr>
      <t xml:space="preserve"> (420/2017 Απ Δημ Συμ Εγκριση 42 Αναμορφωσης Προυπολογισμου)/ </t>
    </r>
    <r>
      <rPr>
        <u/>
        <sz val="10"/>
        <rFont val="Arial"/>
        <family val="2"/>
      </rPr>
      <t>07-08-2017</t>
    </r>
    <r>
      <rPr>
        <b/>
        <sz val="10"/>
        <rFont val="Arial"/>
        <family val="2"/>
      </rPr>
      <t xml:space="preserve"> (</t>
    </r>
    <r>
      <rPr>
        <sz val="10"/>
        <rFont val="Arial"/>
        <family val="2"/>
      </rPr>
      <t>ΑΠΟΠΛΗΡΩΘΗΚΕ ΕΝΤΟΣ ΤΟΥ 2017) /</t>
    </r>
    <r>
      <rPr>
        <b/>
        <u/>
        <sz val="10"/>
        <rFont val="Arial"/>
        <family val="2"/>
      </rPr>
      <t>11-09-2017</t>
    </r>
    <r>
      <rPr>
        <sz val="10"/>
        <rFont val="Arial"/>
        <family val="2"/>
      </rPr>
      <t xml:space="preserve"> (</t>
    </r>
    <r>
      <rPr>
        <b/>
        <i/>
        <sz val="10"/>
        <rFont val="Arial"/>
        <family val="2"/>
      </rPr>
      <t>645/2017</t>
    </r>
    <r>
      <rPr>
        <sz val="10"/>
        <rFont val="Arial"/>
        <family val="2"/>
      </rPr>
      <t xml:space="preserve"> Απ Οικ Επ Εγκριση συγκροτηση επιτροπης προσωρινης παραλαβης) - (</t>
    </r>
    <r>
      <rPr>
        <b/>
        <i/>
        <sz val="10"/>
        <rFont val="Arial"/>
        <family val="2"/>
      </rPr>
      <t>648/2017</t>
    </r>
    <r>
      <rPr>
        <sz val="10"/>
        <rFont val="Arial"/>
        <family val="2"/>
      </rPr>
      <t xml:space="preserve"> Απ Οικ Επ 61ης Τροποποιησης προυπολογισμου) </t>
    </r>
  </si>
  <si>
    <r>
      <rPr>
        <u/>
        <sz val="10"/>
        <rFont val="Arial"/>
        <family val="2"/>
      </rPr>
      <t>21-08-2017</t>
    </r>
    <r>
      <rPr>
        <sz val="10"/>
        <rFont val="Arial"/>
        <family val="2"/>
      </rPr>
      <t xml:space="preserve"> (</t>
    </r>
    <r>
      <rPr>
        <b/>
        <sz val="10"/>
        <rFont val="Arial"/>
        <family val="2"/>
      </rPr>
      <t>595/2017</t>
    </r>
    <r>
      <rPr>
        <sz val="10"/>
        <rFont val="Arial"/>
        <family val="2"/>
      </rPr>
      <t xml:space="preserve"> Απ Δημ Συμ  Εγκριση ενταξης στο τεχν προγραμμα) -- (</t>
    </r>
    <r>
      <rPr>
        <b/>
        <sz val="10"/>
        <rFont val="Arial"/>
        <family val="2"/>
      </rPr>
      <t>596/2017</t>
    </r>
    <r>
      <rPr>
        <sz val="10"/>
        <rFont val="Arial"/>
        <family val="2"/>
      </rPr>
      <t xml:space="preserve"> Απ Δημ Συμ Εγκριση 62η τροποποιησης προυπολογισμου)/ </t>
    </r>
    <r>
      <rPr>
        <u/>
        <sz val="10"/>
        <rFont val="Arial"/>
        <family val="2"/>
      </rPr>
      <t>25-08-2017</t>
    </r>
    <r>
      <rPr>
        <sz val="10"/>
        <rFont val="Arial"/>
        <family val="2"/>
      </rPr>
      <t xml:space="preserve"> (931/2017 Απ Οικ Επ Εγκριση αναθεση με διαδικασια διαπραγματευσης) / </t>
    </r>
    <r>
      <rPr>
        <u/>
        <sz val="10"/>
        <rFont val="Arial"/>
        <family val="2"/>
      </rPr>
      <t>04-09-2017</t>
    </r>
    <r>
      <rPr>
        <sz val="10"/>
        <rFont val="Arial"/>
        <family val="2"/>
      </rPr>
      <t xml:space="preserve"> (976/2017 Απ Οικ Επ Εγκριση εξεταση αιτηματος ΑΑΥ 40684,00)/  </t>
    </r>
    <r>
      <rPr>
        <b/>
        <u/>
        <sz val="10"/>
        <rFont val="Arial"/>
        <family val="2"/>
      </rPr>
      <t>11-09-2017</t>
    </r>
    <r>
      <rPr>
        <sz val="10"/>
        <rFont val="Arial"/>
        <family val="2"/>
      </rPr>
      <t xml:space="preserve"> (631/2017 Απ Οικ Επ Εγκρισηαναθεση στην ΚΤΥΠ)</t>
    </r>
  </si>
  <si>
    <t>Ανακατασκευη τουαλετων που κατερρευσαν λογω της σεισμικης δονησης στις 12.06.2017 στο ΓΕΛ Αντισσας</t>
  </si>
  <si>
    <t>ΑΝΑΚΑΤΑΣΚΕΥΗ ΠΛΑΚΟΣΤΡΩΤΟΥ ΠΕΡΙΟΧΗΣ ΑΓΙΟΥ ΑΝΤΩΝΙΟΥ ΤΑΞΙΑΡΧΩΝ ΔΗΜΟΥ ΛΕΣΒΟΥ</t>
  </si>
  <si>
    <t>ΕΡΓΟ</t>
  </si>
  <si>
    <t>ΑΠΟΠΕΡΑΤΩΣΗ ΟΔΟΥ ΑΠΟ ΚΑΠΗ ΠΡΟΣ ΑΓΙΟ ΝΙΚΟΛΑΟ ΚΑΙ ΛΑΓΚΑΔΑ</t>
  </si>
  <si>
    <t xml:space="preserve">ΕΡΓΟ </t>
  </si>
  <si>
    <t>EΡΓΑΣΙΕΣ ΑΠΟΚΑΤΑΣΤΑΣΗΣ ΑΠΟΡΡΟΗΣ ΟΜΒΡΙΩΝ ΣΤΗΝ Δ.Ε. ΕΥΕΡΓΕΤΟΥΛΑ</t>
  </si>
  <si>
    <t>ΠΡΟΤΕΙΝΟΜΕΝΗ ΔΑΠΑΝΗ ΣΤΟ ΤΕΧ ΠΡΟΓ 2018</t>
  </si>
  <si>
    <t>Α. ΣΥΝΕΧΙΖΟΜΕΝΕΣ ΕΝΕΡΓΕΙΕΣ</t>
  </si>
  <si>
    <t>Β. ΝΕΕΣ ΕΝΕΡΓΕΙΕΣ</t>
  </si>
  <si>
    <t>ΑΝΤΑΠ (ΕΣΟΔΑ ΑΝΕΜ)</t>
  </si>
  <si>
    <t>ΔΑΠΑΝΕΣ ΝΕΩΝ ΕΝΕΡΓΕΙΩΝ</t>
  </si>
  <si>
    <t>30.7331.0036 (Κ.Α. 2017)</t>
  </si>
  <si>
    <t>Κ.Α. Π/Υ 2018</t>
  </si>
  <si>
    <t>30.7333.0022 (Κ.Α. 2017)</t>
  </si>
  <si>
    <t>ΜΕΛΕΤΗ ΑΡΔΕΥΤΙΚΟΥ ΔΙΚΤΥΟΥ ΛΑΜΠΟΥ ΜΥΛΩΝ Δ.Ε. ΕΥΕΡΓΕΤΟΥΛΑ</t>
  </si>
  <si>
    <t xml:space="preserve">ΑΣΦΑΛΤΟΣΤΡΩΣΗ ΔΡΟΜΟΥ ΑΠΌ ΓΕΦΥΡΑ ΚΡΕΜΑΣΤΗΣ ΕΩΣ ΘΕΣΗ "ΚΟΥΡΟΥ - ΤΣΕΣΜΕ" Δ.Ε. ΑΓΙΑΣ ΠΑΡΑΣΚΕΥΗΣ </t>
  </si>
  <si>
    <t xml:space="preserve"> ΕΠΙΣΚΕΥΗ - ΑΝΑΚΑΙΝΙΣΗ ΕΓΚΑΤΑΣΤΑΣΕΩΝ ΚΑΙ ΚΤΙΡΙΟΥ ΠΟΛΥΚΕΝΤΡΟΥ ΣΚΟΠΕΛΟΥ Δ.Ε. ΓΕΡΑΣ</t>
  </si>
  <si>
    <t>ΑΝΕΓΕΡΣΗ ΠΑΙΔΙΚΟΥ ΣΤΑΘΜΟΥ ΠΕΡΑΜΑΤΟΣ Δ.Ε. ΓΕΡΑΣ</t>
  </si>
  <si>
    <t>ΑΝΑΚΑΙΝΙΣΗ ΚΤΙΡΙΟΥ ΚΕΠ ΑΝΤΙΣΣΑΣ Δ.Ε. ΕΡΕΣΟΥ - ΑΝΤΙΣΣΗΣ</t>
  </si>
  <si>
    <t>ΠΛΑΚΟΣΤΡΩΣΗ ΠΛΑΤΕΙΑΣ ΣΤΗ ΘΕΣΗ "ΠΛΑΚΙΑ" ΣΤΗΝ Τ. Κ. ΜΕΣΟΤΟΠΟΥ Δ.Ε. ΕΡΕΣΟΥ - ΑΝΤΙΣΣΗΣ</t>
  </si>
  <si>
    <t>ΔΙΑΜΟΡΦΩΣΗ ΧΩΡΩΝ ΣΤΑΘΜΕΥΣΗΣ ΚΑΙ ΑΝΑΨΥΧΗΣ ΣΕ ΔΗΜΟΤΙΚΟ ΟΙΚΟΠΕΔΟ ΣΤΗΝ Τ. Κ. ΒΑΤΟΥΣΑΣ Δ.Ε. ΕΡΕΣΟΥ - ΑΝΤΙΣΣΗΣ</t>
  </si>
  <si>
    <t>ΔΙΑΜΟΡΦΩΣΗ ΧΩΡΟΥ ΣΤΑΘΜΕΥΣΗΣ ΣΤΗΝ ΠΑΡΑΛΙΑ ΘΕΡΜΗΣ Δ.Ε. Λ. ΘΕΡΜΗΣ</t>
  </si>
  <si>
    <t>ΚΑΤΑΣΚΕΥΗ ΓΗΠΕΔΟΥ  ΠΟΔΟΣΦΑΙΡΟΥ 5*5 ΣΤΟΥΣ ΠΥΡΓΟΥΣ ΘΕΡΜΗΣ  Δ.Ε. Λ. ΘΕΡΜΗΣ</t>
  </si>
  <si>
    <t>ΑΠΟΠΕΡΑΤΩΣΗ ΠΛΑΚΟΣΤΡΩΣΗΣ ΠΛΑΤΕΙΑΣ Ν. ΚΥΔΩΝΙΩΝ Δ.Ε. Λ. ΘΕΡΜΗΣ</t>
  </si>
  <si>
    <t>ΕΠΙΣΚΕΥΗ - ΑΝΑΚΑΙΝΙΣΗ ΠΟΛΙΤΙΣΤΙΚΟΥ ΚΕΝΤΡΟΥ ΣΚΑΛΟΧΩΡΙΟΥ Δ.Ε. ΚΑΛΛΟΝΗΣ</t>
  </si>
  <si>
    <t>ΜΕΛΕΤΗ ΑΡΔΕΥΤΙΚΟΥ ΔΙΚΤΥΟΥ ΑΝΕΜΩΤΙΑΣ Δ. Ε. ΚΑΛΛΟΝΗΣ</t>
  </si>
  <si>
    <t>ΚΑΤΑΣΚΕΥΗ ΓΗΠΕΔΟΥ ΠΟΔΟΣΦΑΙΡΟΥ 5*5 ΣΤΗΝ Τ. Κ. ΣΚΑΛΟΧΩΡΙΟΥ Δ.Ε. ΚΑΛΛΟΝΗΣ</t>
  </si>
  <si>
    <t xml:space="preserve">Προμήθεια βυθιζόμενων συστημάτων κάθετης διαβαθμισμένης συμπίεσης απορριμμάτων σε κάδους κοινής χρήσης 1100lit για τις ανάγκες Της Δ.Ε. Καλλονής </t>
  </si>
  <si>
    <t>ΔΙΑΜΟΡΦΩΣΗ ΠΛΑΤΕΙΑΣ ΣΤΗΝ ΤΟΠΙΚΗ ΚΟΙΝΟΤΗΤΑ ΛΕΠΕΤΥΜΝΟΥ Δ.Ε. ΜΗΘΥΜΝΑΣ</t>
  </si>
  <si>
    <t>ΕΠΙΣΚΕΥΗ ΣΤΕΓΗΣ ΔΗΜΟΤΙΚΟΥ ΑΚΙΝΗΤΟΥ ΣΤΟ ΟΠΟΙΟ ΠΡΟΒΛΕΠΕΤΑΙ Η ΔΗΜΙΟΥΡΓΙΑ ΠΟΛΙΤΙΣΤΙΚΟΥ ΚΕΝΤΡΟΥ - ΜΟΥΣΕΙΟΥ ΣΤΗΝ ΠΕΛΟΠΗ ΤΗΣ Δ. Ε. ΜΑΝΤΑΜΑΔΟΥ</t>
  </si>
  <si>
    <t>ΑΝΑΚΑΙΝΙΣΗ ΧΡΩΜΑΤΙΣΜΩΝ - ΕΠΙΣΚΕΥΗ ΚΤΗΡΙΑΚΩΝ ΕΓΚΑΤΑΣΤΑΣΕΩΝ "ΡΟΥΣΕΛΕΙΟΥ" Δ. ΘΕΑΤΡΟΥ ΜΥΤΙΛΗΝΗΣ</t>
  </si>
  <si>
    <t>ΑΝΑΚΑΙΝΙΣΗ ΧΡΩΜΑΤΙΣΜΩΝ - ΕΠΙΣΚΕΥΗ ΚΤΗΡΙΟΥ ΔΗΜΟΤΙΚΗΣ ΒΙΒΛΙΟΘΗΚΗΣ "ΕΥΓΕΝΕΙΑ ΚΛΕΙΔΑΡΑ" Δ. Ε. ΜΥΤΙΛΗΝΗΣ</t>
  </si>
  <si>
    <t>ΠΛΑΚΟΣΤΡΩΣΗ ΚΕΝΤΡΙΚΟΥ ΔΡΟΜΟΥ ΚΑΙ ΠΛΑΤΕΙΑΣ ΣΤΑ ΒΑΣΙΛΙΚΑ ΤΗΣ Δ.Ε. ΠΟΛΙΧΝΙΤΟΥ</t>
  </si>
  <si>
    <t>ΝΕΕΣ ΕΝΕΡΓΕΙΕΣ ΓΙΑ ΤΟΝ Π/Υ 2018</t>
  </si>
  <si>
    <t xml:space="preserve">ΠΗΓΗ ΧΡΗΜΑΤΟΔΟΤΗΣΗΣ </t>
  </si>
  <si>
    <t xml:space="preserve">ΠΡΟΤΕΙΝΟΜΕΝΗ ΔΑΠΑΝΗ ΣΤΟΝ Π / Υ </t>
  </si>
  <si>
    <t>ΚΑΤΑΣΚΕΥΗ ΔΗΜΟΤΙΚΟΥ ΑΝΟΙΧΤΟΥ ΚΟΛΥΜΒΗΤΗΡΙΟΥ ΣΤΗΝ ΠΕΡΙΟΧΗ "ΘΕΡΜΑ" ΤΟΥ ΔΗΜΟΥ ΛΕΣΒΟΥ</t>
  </si>
  <si>
    <t>30.7311.0004 (2018)</t>
  </si>
  <si>
    <t>Π.Δ.Ε.( πρωην ΕΠΠΕΡΑΑ)</t>
  </si>
  <si>
    <t>Π.Δ.Ε/ Γ.Γ.ΑΘΛΗΤΙΣΜΟΥ</t>
  </si>
  <si>
    <t>ΠΡΟΓ/ΚΗ ΣΥΜΒΑΣΗ</t>
  </si>
  <si>
    <t>ΠΡΟΓΡΑΜΜΑΤΙΚΗ ΣΥΜΒΑΣΗ ΜΕΤΑΞΥ ΔΗΜΟΥ ΛΕΣΒΟΥ ΚΑΙ ΥΠΟΥΡΓΕΙΟΥ ΠΟΛΙΤΙΣΜΟΥ ΚΑΙ ΑΘΛΗΤΙΣΜΟΥ(Γ.Γ. ΑΘΛΗΤΙΣΜΟΥ) ΓΙΑ " ΤΟΠΟΘΕΤΗΣΗ ΣΥΝΘΕΤΙΚΟΥ ΤΑΠΗΤΑ ΣΤΟ ΓΗΠΕΔΟ ΠΟΔΟΣΦΑΙΡΟΥ  ΤΗΣ ΑΝΤΙΣΣΑΣ"</t>
  </si>
  <si>
    <t>00.6737.0006</t>
  </si>
  <si>
    <t>ΠΡΟΓΡΑΜΜΑΤΙΚΗ ΣΥΜΒΑΣΗ ΜΕΤΑΞΥ ΔΗΜΟΥ ΛΕΣΒΟΥ ΚΑΙ ΥΠΟΥΡΓΕΙΟΥ ΠΟΛΙΤΙΣΜΟΥ ΚΑΙ ΑΘΛΗΤΙΣΜΟΥ(Γ.Γ. ΑΘΛΗΤΙΣΜΟΥ) ΓΙΑ ΤΗΝ "ΑΝΑΒΑΘΜΙΣΗ ΑΘΛΗΤΙΚΩΝ ΕΓΚΑΤΑΣΤΑΣΕΩΝ ΣΤΟ ΓΗΠΕΔΟ 5*5 ΤΟΥ ΜΙΧΑΛΕΛΕΙΟΥ ΔΗΜΟΤΙΚΟΥ ΣΤΑΔΙΟΥ ΠΛΩΜΑΡΙΟΥ"</t>
  </si>
  <si>
    <t>00.6737.0007</t>
  </si>
  <si>
    <t>25.7412.0004</t>
  </si>
  <si>
    <t>25.7412.0012</t>
  </si>
  <si>
    <t>30.7311.0007</t>
  </si>
  <si>
    <t>30.7322.0003</t>
  </si>
  <si>
    <t>Αποκατασταση βατοτητας με ασφαλτικο των δημοτικων δρομων της Δυτικης Λεσβου (Δ.Ε. Καλλονης, Ερεσου- Αντισσης, Πετρας, Μυθημνας)</t>
  </si>
  <si>
    <t>30.7323.0020</t>
  </si>
  <si>
    <t>6.000,00</t>
  </si>
  <si>
    <t>30.7323.0023</t>
  </si>
  <si>
    <t>30.7323.0024</t>
  </si>
  <si>
    <t>30.7326.0010</t>
  </si>
  <si>
    <t>30.7322.0004</t>
  </si>
  <si>
    <t>30.7326.0013</t>
  </si>
  <si>
    <t>30.7326.0014</t>
  </si>
  <si>
    <t>30.7326.0015</t>
  </si>
  <si>
    <t>30.7331.0016</t>
  </si>
  <si>
    <t>30.7311.0006</t>
  </si>
  <si>
    <t>30.7331.0020</t>
  </si>
  <si>
    <t>Συντήρηση συστήματος φωτεινής σηματοδότησης Μυτιλήνης (συνεχιζόμενο)</t>
  </si>
  <si>
    <t>30.6262.0015</t>
  </si>
  <si>
    <t>Εργασίες για την πρόληψη από πλημμυρικά φαινόμενα εν όψει χειμερινής περιόδου ΔΕ Μυτιλήνης (ΣΥΝΕΧΙΖΌΜΕΝΟ )</t>
  </si>
  <si>
    <t xml:space="preserve">Αναβαθμιση - Συντηρηση  - Επισκευη παιδικων χαρων Δ.Ε. Αγιασου </t>
  </si>
  <si>
    <t xml:space="preserve">Αναβαθμιση - Συντηρηση  - Επισκευη παιδικων χαρων Δ.Ε. Γερας </t>
  </si>
  <si>
    <t xml:space="preserve">Αναβάθμιση - Συντήρηση - Επισκευή  Παιδικών Χαρών Δ.Ε. Θερμης </t>
  </si>
  <si>
    <t xml:space="preserve">Αναβάθμιση - Συντήρηση - Επισκευή  Παιδικών Χαρών Δ.Ε. Καλλονης </t>
  </si>
  <si>
    <t xml:space="preserve">Αναβάθμιση - Συντήρηση - Επισκευή  Παιδικών Χαρών Δ.Ε. Μήθυμνας </t>
  </si>
  <si>
    <t xml:space="preserve">Αναβάθμιση - Συντήρηση - Επισκευή  Παιδικών Χαρών Δ. Ε. Αγίας Παρασκευής </t>
  </si>
  <si>
    <t>Αναβαθμιση - Συντηρηση  - Επισκευη παιδικων χαρων Δ.Ε. Μυτιληνης πλην της πολης της Μυτιληνης</t>
  </si>
  <si>
    <t>ΝΕΕΣ ΕΝΕΡΓΕΙΕΣ ΤΕΧΝΙΚΟΥ ΠΡΟΓΡΑΜΜΑΤΟΣ 2017</t>
  </si>
  <si>
    <t>ΠΡΟΒΛΕΠΟΜΕΝΟ ΚΟΝΔΥΛΙ ΣΤΟΝ Π/Υ  2017</t>
  </si>
  <si>
    <t>ΚΑ ΠΡΟΥΠΟΛΟΓΙΣΜΟΥ 2017</t>
  </si>
  <si>
    <t>ΣΥΝΟΛΟ ΔΑΠΑΝΩΝ</t>
  </si>
  <si>
    <t>Αγιασος</t>
  </si>
  <si>
    <t>26/7/2016 Δ=30000,00     Ε=0,00    Π=0,00</t>
  </si>
  <si>
    <t>26/7/2016 Δ=0,00     Ε=30000,00    Π=30000,00</t>
  </si>
  <si>
    <r>
      <t xml:space="preserve">31/05/2016: </t>
    </r>
    <r>
      <rPr>
        <sz val="10"/>
        <rFont val="Arial"/>
        <family val="2"/>
        <charset val="161"/>
      </rPr>
      <t>385/16 ΑΟΕ: διαθ πιστ 30.000,00// ΠΛΗΡΩΝΕΤΑΙ ΑΠΌ ΠΕΡ ΤΑΜΕΙΟ//</t>
    </r>
  </si>
  <si>
    <t>ΠΕΡ. Β. ΑΙΓΑΙΟΥ</t>
  </si>
  <si>
    <t>Γερα</t>
  </si>
  <si>
    <t>Ερεσος - Αντισσα</t>
  </si>
  <si>
    <t>Ευεργετουλα</t>
  </si>
  <si>
    <t>26/7/2016 Δ=18256,04     Ε=0,00    Π=0,00</t>
  </si>
  <si>
    <t>26/7/2016 Δ=1743,96     Ε=20000,00    Π=20000,00</t>
  </si>
  <si>
    <r>
      <rPr>
        <b/>
        <u/>
        <sz val="10"/>
        <rFont val="Arial"/>
        <family val="2"/>
      </rPr>
      <t>21-03-2016</t>
    </r>
    <r>
      <rPr>
        <sz val="10"/>
        <rFont val="Arial"/>
        <family val="2"/>
        <charset val="161"/>
      </rPr>
      <t xml:space="preserve"> (132/2016 Απ Δημ Συμ Εγκριση ενταξης στο τεχν προγραμμα 2016) /</t>
    </r>
    <r>
      <rPr>
        <b/>
        <u/>
        <sz val="10"/>
        <rFont val="Arial"/>
        <family val="2"/>
      </rPr>
      <t xml:space="preserve">13-04-2016 </t>
    </r>
    <r>
      <rPr>
        <sz val="10"/>
        <rFont val="Arial"/>
        <family val="2"/>
        <charset val="161"/>
      </rPr>
      <t xml:space="preserve">(246/2016 Απ Δημ Συμ Εγκιση της 49/2016 μελετης και εκτελεση του εργου με προχ δια/σμο )  //   </t>
    </r>
    <r>
      <rPr>
        <b/>
        <u/>
        <sz val="10"/>
        <rFont val="Arial"/>
        <family val="2"/>
        <charset val="161"/>
      </rPr>
      <t>04.05.16:</t>
    </r>
    <r>
      <rPr>
        <sz val="10"/>
        <rFont val="Arial"/>
        <family val="2"/>
        <charset val="161"/>
      </rPr>
      <t xml:space="preserve"> 299/16  ΑΟΕ: 28η Α/Α Π/Υ   ////    </t>
    </r>
    <r>
      <rPr>
        <b/>
        <u/>
        <sz val="10"/>
        <rFont val="Arial"/>
        <family val="2"/>
        <charset val="161"/>
      </rPr>
      <t xml:space="preserve">16.05.2016: </t>
    </r>
    <r>
      <rPr>
        <sz val="10"/>
        <rFont val="Arial"/>
        <family val="2"/>
        <charset val="161"/>
      </rPr>
      <t>309/16 ΑΔΣ: έγκριση 28ης Α/Α/ Π/Υ</t>
    </r>
  </si>
  <si>
    <r>
      <t xml:space="preserve">28η α/α π/υ: </t>
    </r>
    <r>
      <rPr>
        <sz val="10"/>
        <rFont val="Arial"/>
        <family val="2"/>
        <charset val="161"/>
      </rPr>
      <t>εγγραφή στον Π/Υ</t>
    </r>
  </si>
  <si>
    <t>Θερμη</t>
  </si>
  <si>
    <t>Καλλονη</t>
  </si>
  <si>
    <t>Μανταμαδος</t>
  </si>
  <si>
    <t>Μηθυμνα</t>
  </si>
  <si>
    <t>Μυτιληνη</t>
  </si>
  <si>
    <t>Πέτρα</t>
  </si>
  <si>
    <t>Πλωμαρι</t>
  </si>
  <si>
    <t>Πολιχνιτος</t>
  </si>
  <si>
    <t>Λεσβος</t>
  </si>
  <si>
    <t>ΣΥΝΟΛΟ ΔΑΠΑΝΩΝ ΝΕΩΝ ΕΝΕΡΓΕΙΩΝ ΔΗΜΟΥ ΛΕΣΒΟΥ</t>
  </si>
  <si>
    <t>25.7412.0011</t>
  </si>
  <si>
    <t>Αγασος</t>
  </si>
  <si>
    <t>Ερεσσος - Αντισσα</t>
  </si>
  <si>
    <t>Μυθημνα</t>
  </si>
  <si>
    <t>Πετρα</t>
  </si>
  <si>
    <t>Αγία Παρασκευή</t>
  </si>
  <si>
    <t>1. Υλοποιηθεισες και προς ολοκληρωση (2016) ενεργειες από την παρουσα Δημοτικη Αρχη</t>
  </si>
  <si>
    <t>2. Ενεργειες προς υποβολή πρότασης για υλοποίηση από πόρους  του ΕΣΠΑ 2014 - 2020 &amp; λοιπούς Ειδικους Πόρους</t>
  </si>
  <si>
    <t>Συνολο Δαπανων</t>
  </si>
  <si>
    <t>3. Ενεργειες προς υλοποιηση από την ΔΕΥΑΛ</t>
  </si>
  <si>
    <t>Αγιάσος</t>
  </si>
  <si>
    <t>Γέρα</t>
  </si>
  <si>
    <t>Ερεσός - Άντισσα</t>
  </si>
  <si>
    <t>Ευεργέτουλα</t>
  </si>
  <si>
    <t>Θερμή</t>
  </si>
  <si>
    <t>Καλλονή</t>
  </si>
  <si>
    <t>Μανταμάδος</t>
  </si>
  <si>
    <t>Μήθυμνα</t>
  </si>
  <si>
    <t>Μυτιλήνη</t>
  </si>
  <si>
    <t>Πλωμάρι</t>
  </si>
  <si>
    <t>Πολιχνίτος</t>
  </si>
  <si>
    <t>Λέσβος</t>
  </si>
  <si>
    <t>ΣΥΝΟΛΙΚΕΣ ΔΑΠΑΝΕΣ ΠΑΡΑΡΤΗΜΑΤΟΣ</t>
  </si>
  <si>
    <t>Τσιμεντοστρωσεις οδων στη περιοχη " Πλάτη" της ΤΚ Αφαλωνα της ΔΕ Μυτιληνης</t>
  </si>
  <si>
    <r>
      <rPr>
        <b/>
        <u/>
        <sz val="10"/>
        <rFont val="Arial"/>
        <family val="2"/>
      </rPr>
      <t xml:space="preserve">Τεχν Προγ </t>
    </r>
    <r>
      <rPr>
        <b/>
        <sz val="10"/>
        <rFont val="Arial"/>
        <family val="2"/>
        <charset val="161"/>
      </rPr>
      <t xml:space="preserve">(Ανεμ) Ανταπ : 6000,00 ΣΑΤΑ : 94000,00 </t>
    </r>
    <r>
      <rPr>
        <b/>
        <u/>
        <sz val="10"/>
        <rFont val="Arial"/>
        <family val="2"/>
      </rPr>
      <t>Προυπολογισμος</t>
    </r>
    <r>
      <rPr>
        <b/>
        <sz val="10"/>
        <rFont val="Arial"/>
        <family val="2"/>
        <charset val="161"/>
      </rPr>
      <t xml:space="preserve"> Ανταπ (Ανεμ) 6000,00</t>
    </r>
  </si>
  <si>
    <r>
      <rPr>
        <b/>
        <u/>
        <sz val="10"/>
        <rFont val="Arial"/>
        <family val="2"/>
      </rPr>
      <t xml:space="preserve">Τεχν Προγ </t>
    </r>
    <r>
      <rPr>
        <b/>
        <sz val="10"/>
        <rFont val="Arial"/>
        <family val="2"/>
        <charset val="161"/>
      </rPr>
      <t xml:space="preserve">(Ανεμ) Ανταπ : 6000,00     ΣΑΤΑ : 74000,00 </t>
    </r>
    <r>
      <rPr>
        <b/>
        <u/>
        <sz val="10"/>
        <rFont val="Arial"/>
        <family val="2"/>
      </rPr>
      <t xml:space="preserve">Προυπολογισμος </t>
    </r>
    <r>
      <rPr>
        <b/>
        <sz val="10"/>
        <rFont val="Arial"/>
        <family val="2"/>
        <charset val="161"/>
      </rPr>
      <t>Ανταπ (Ανεμ) 6000,00</t>
    </r>
  </si>
  <si>
    <r>
      <rPr>
        <b/>
        <u/>
        <sz val="10"/>
        <rFont val="Arial"/>
        <family val="2"/>
      </rPr>
      <t>Τεχν Προγ (Ανεμ</t>
    </r>
    <r>
      <rPr>
        <b/>
        <sz val="10"/>
        <rFont val="Arial"/>
        <family val="2"/>
        <charset val="161"/>
      </rPr>
      <t xml:space="preserve">) Ανταπ : 6000,00    ΣΑΤΑ : 144000,00 </t>
    </r>
    <r>
      <rPr>
        <b/>
        <u/>
        <sz val="10"/>
        <rFont val="Arial"/>
        <family val="2"/>
      </rPr>
      <t>Προυπολογισμος</t>
    </r>
    <r>
      <rPr>
        <b/>
        <sz val="10"/>
        <rFont val="Arial"/>
        <family val="2"/>
        <charset val="161"/>
      </rPr>
      <t xml:space="preserve"> Ανταπ (Ανεμ) 6000,00</t>
    </r>
  </si>
  <si>
    <t>30.7323.0025</t>
  </si>
  <si>
    <t>ΣΤΑ ΠΡΟΣ ΕΝΤΑΞΗ ΣΤΟ LEADER</t>
  </si>
  <si>
    <t>Κατασκευη πλαστικου ταπητα στιβου και τοποθετηση συνθετικου ταπητα στο γηπεδο ποδοσφαιρου Μηθυμνας</t>
  </si>
  <si>
    <r>
      <rPr>
        <b/>
        <u/>
        <sz val="10"/>
        <rFont val="Arial"/>
        <family val="2"/>
        <charset val="161"/>
      </rPr>
      <t>21-08-2017</t>
    </r>
    <r>
      <rPr>
        <sz val="10"/>
        <rFont val="Arial"/>
        <family val="2"/>
        <charset val="161"/>
      </rPr>
      <t xml:space="preserve"> (5</t>
    </r>
    <r>
      <rPr>
        <b/>
        <sz val="10"/>
        <rFont val="Arial"/>
        <family val="2"/>
        <charset val="161"/>
      </rPr>
      <t>95/2017</t>
    </r>
    <r>
      <rPr>
        <sz val="10"/>
        <rFont val="Arial"/>
        <family val="2"/>
        <charset val="161"/>
      </rPr>
      <t xml:space="preserve"> Απ Δημ Συμ  Εγκριση ενταξης στο τεχν προγραμμα) - (</t>
    </r>
    <r>
      <rPr>
        <b/>
        <sz val="10"/>
        <rFont val="Arial"/>
        <family val="2"/>
        <charset val="161"/>
      </rPr>
      <t>596/2017</t>
    </r>
    <r>
      <rPr>
        <sz val="10"/>
        <rFont val="Arial"/>
        <family val="2"/>
        <charset val="161"/>
      </rPr>
      <t xml:space="preserve"> Απ Δημ Συμ Εγκριση 62η τροποποιησης προυπολογισμου) / </t>
    </r>
    <r>
      <rPr>
        <b/>
        <u/>
        <sz val="10"/>
        <rFont val="Arial"/>
        <family val="2"/>
        <charset val="161"/>
      </rPr>
      <t>25-08-2017</t>
    </r>
    <r>
      <rPr>
        <sz val="10"/>
        <rFont val="Arial"/>
        <family val="2"/>
        <charset val="161"/>
      </rPr>
      <t xml:space="preserve"> (931/2017 Απ Οικ Επ Εγκριση αναθεση με διαδικασια διαπραγματευσης) / </t>
    </r>
    <r>
      <rPr>
        <b/>
        <u/>
        <sz val="10"/>
        <rFont val="Arial"/>
        <family val="2"/>
        <charset val="161"/>
      </rPr>
      <t>04-09-2017</t>
    </r>
    <r>
      <rPr>
        <sz val="10"/>
        <rFont val="Arial"/>
        <family val="2"/>
        <charset val="161"/>
      </rPr>
      <t xml:space="preserve"> (976/2017 Απ Οικ Επ Εγκριση εξεταση αιτηματος ΑΑΥ 141000,00) /</t>
    </r>
    <r>
      <rPr>
        <b/>
        <u/>
        <sz val="10"/>
        <rFont val="Arial"/>
        <family val="2"/>
        <charset val="161"/>
      </rPr>
      <t>11-09-2017</t>
    </r>
    <r>
      <rPr>
        <sz val="10"/>
        <rFont val="Arial"/>
        <family val="2"/>
        <charset val="161"/>
      </rPr>
      <t xml:space="preserve"> (631/2017 Απ Οικ Επ Εγκρισηαναθεση στην ΚΤΥΠ)</t>
    </r>
  </si>
  <si>
    <r>
      <rPr>
        <b/>
        <u/>
        <sz val="10"/>
        <rFont val="Arial"/>
        <family val="2"/>
        <charset val="161"/>
      </rPr>
      <t xml:space="preserve">62η Αναμορφωση </t>
    </r>
    <r>
      <rPr>
        <sz val="10"/>
        <rFont val="Arial"/>
        <family val="2"/>
        <charset val="161"/>
      </rPr>
      <t>(Ενισχυση 141000,00)</t>
    </r>
  </si>
  <si>
    <r>
      <rPr>
        <b/>
        <u/>
        <sz val="10"/>
        <rFont val="Arial"/>
        <family val="2"/>
        <charset val="161"/>
      </rPr>
      <t>21-08-2017</t>
    </r>
    <r>
      <rPr>
        <sz val="10"/>
        <rFont val="Arial"/>
        <family val="2"/>
        <charset val="161"/>
      </rPr>
      <t xml:space="preserve"> (596/2017 Απ Δημ Συμ Εγκριση 62η τροποποιησης προυπολογισμου)</t>
    </r>
  </si>
  <si>
    <t>Ανεγερση Μονοθεσιου Νηπιαγωγειου Ταξιαρχων Λεσβου</t>
  </si>
  <si>
    <t>Κατασκευη γεφυριου στην παραλιακη οδο Πετρας</t>
  </si>
  <si>
    <t>Ανεγερση Διθεσιου Νηπιαγωγειου Πετρας Λεσβου</t>
  </si>
  <si>
    <t>Τοποθεσια Υπογειων Καδων Πλωμαριου</t>
  </si>
  <si>
    <t>30.7323.0027</t>
  </si>
  <si>
    <t>Εργα διαμορφωσης Νεκροταφειου Πλωμαριου  Αγ. Αναργυρων</t>
  </si>
  <si>
    <t xml:space="preserve">Πλακοστρωση πλατειας στο λιμανι Περαματος </t>
  </si>
  <si>
    <t>31/12/2017 Δ=0,00 Ε=0,00 Π=0,00</t>
  </si>
  <si>
    <t>31/12/2017 Δ=1000,00 Ε=1000,00 Π=1000,00</t>
  </si>
  <si>
    <t>31/12/2017 Δ=4840,56 Ε=0,00 Π=0,00</t>
  </si>
  <si>
    <t>31/12/2017 Δ=21339,44 Ε=26180,00 Π=26180,00</t>
  </si>
  <si>
    <r>
      <rPr>
        <b/>
        <u/>
        <sz val="10"/>
        <rFont val="Arial"/>
        <family val="2"/>
      </rPr>
      <t>20-04-2016</t>
    </r>
    <r>
      <rPr>
        <sz val="10"/>
        <rFont val="Arial"/>
        <family val="2"/>
      </rPr>
      <t xml:space="preserve"> (Σε έγγραφο της ΑΔΑ : για το έργο θα απαιτηθούν: 70.000,00 που θα διατεθούν από άλλο έργο) / </t>
    </r>
    <r>
      <rPr>
        <b/>
        <u/>
        <sz val="10"/>
        <rFont val="Arial"/>
        <family val="2"/>
      </rPr>
      <t>16-05-2016</t>
    </r>
    <r>
      <rPr>
        <sz val="10"/>
        <rFont val="Arial"/>
        <family val="2"/>
      </rPr>
      <t xml:space="preserve"> (318/2016 Απ Δημ Συμ Εγκριση Οριστική Παραλαβή των Τευχών Δημοπράτησης για το έργο με τίτλο: «ΕΓΚΑΤΑΣΤΑΣΕΙΣ ΕΠΕΞΕΡΓΑΣΙΑΣ ΚΑΙ ΔΙΑΘΕΣΗΣ ΛΥΜΑΤΩΝ ΑΓΙΑΣΟΥ) /</t>
    </r>
    <r>
      <rPr>
        <b/>
        <u/>
        <sz val="10"/>
        <rFont val="Arial"/>
        <family val="2"/>
      </rPr>
      <t>11-07-2016</t>
    </r>
    <r>
      <rPr>
        <sz val="10"/>
        <rFont val="Arial"/>
        <family val="2"/>
      </rPr>
      <t xml:space="preserve"> (453/2016 Απ Δημ Συμ  ΑΠΑΙΤΟΥΝΤΑΙ 26.180,00 ΠΟΥ ΘΑ ΔΟΘΟΥΝ ΑΠΌ ΘΗΣΕΑ) / </t>
    </r>
    <r>
      <rPr>
        <b/>
        <u/>
        <sz val="10"/>
        <rFont val="Arial"/>
        <family val="2"/>
      </rPr>
      <t>27-09-2016</t>
    </r>
    <r>
      <rPr>
        <sz val="10"/>
        <rFont val="Arial"/>
        <family val="2"/>
      </rPr>
      <t xml:space="preserve"> (674/2016 Απ Δημ Συμ Εγκριση 3ου ΑΠΕ)  </t>
    </r>
  </si>
  <si>
    <r>
      <rPr>
        <b/>
        <u/>
        <sz val="10"/>
        <rFont val="Arial"/>
        <family val="2"/>
      </rPr>
      <t>2000</t>
    </r>
    <r>
      <rPr>
        <sz val="10"/>
        <rFont val="Arial"/>
        <family val="2"/>
      </rPr>
      <t xml:space="preserve">: 14-7-2000  ΣΥΜΒΑΣΗ • </t>
    </r>
    <r>
      <rPr>
        <b/>
        <u/>
        <sz val="10"/>
        <rFont val="Arial"/>
        <family val="2"/>
      </rPr>
      <t>2004</t>
    </r>
    <r>
      <rPr>
        <sz val="10"/>
        <rFont val="Arial"/>
        <family val="2"/>
      </rPr>
      <t xml:space="preserve">: Το (α) Στάδιο(Προκ/κή μελέτη) Εγκρίθηκε με  201/2004 Α. Δ.Σ. Αγιάσου /// </t>
    </r>
    <r>
      <rPr>
        <b/>
        <u/>
        <sz val="10"/>
        <rFont val="Arial"/>
        <family val="2"/>
      </rPr>
      <t>2007</t>
    </r>
    <r>
      <rPr>
        <sz val="10"/>
        <rFont val="Arial"/>
        <family val="2"/>
      </rPr>
      <t xml:space="preserve">: 6553/30-10-2007 Συμπληρωματική Σύμβαση • </t>
    </r>
    <r>
      <rPr>
        <b/>
        <u/>
        <sz val="10"/>
        <rFont val="Arial"/>
        <family val="2"/>
      </rPr>
      <t>2009-2010</t>
    </r>
    <r>
      <rPr>
        <sz val="10"/>
        <rFont val="Arial"/>
        <family val="2"/>
      </rPr>
      <t>: Το (β) Στάδιο Εγκρίθηκε με  τις 185/2009  και 205/2010 Α. Δ.Σ. Αγιάσου   •</t>
    </r>
    <r>
      <rPr>
        <b/>
        <u/>
        <sz val="10"/>
        <rFont val="Arial"/>
        <family val="2"/>
      </rPr>
      <t>2013</t>
    </r>
    <r>
      <rPr>
        <sz val="10"/>
        <rFont val="Arial"/>
        <family val="2"/>
      </rPr>
      <t xml:space="preserve">: 451/13 ΑΔΣ: οριστ, παραλαβή τοπογραφ διαγραμ ,  756/2013 ΑΔΣ :  Εγκρίθηκε Τμήμα του  (γ) στάδιου  (Προμελέτη Επεξεργασίας και Διάθεσης Λυμάτων ) / </t>
    </r>
    <r>
      <rPr>
        <b/>
        <u/>
        <sz val="10"/>
        <rFont val="Arial"/>
        <family val="2"/>
      </rPr>
      <t>2014</t>
    </r>
    <r>
      <rPr>
        <sz val="10"/>
        <rFont val="Arial"/>
        <family val="2"/>
      </rPr>
      <t>:  προς αποπληρωμή από πόρους ΘΗΣΕΑ</t>
    </r>
  </si>
  <si>
    <t>31/12/2017 Δ=3320,62 Ε=3320,62 Π=3320,62</t>
  </si>
  <si>
    <r>
      <rPr>
        <b/>
        <u/>
        <sz val="10"/>
        <rFont val="Arial"/>
        <family val="2"/>
      </rPr>
      <t>11-12-2017</t>
    </r>
    <r>
      <rPr>
        <sz val="10"/>
        <rFont val="Arial"/>
        <family val="2"/>
        <charset val="161"/>
      </rPr>
      <t xml:space="preserve"> (86352017 Απ Δημ Συμ Εγκριση λυση της συμβασης της μελετης και συνταξη τευχων δημ/σης)</t>
    </r>
  </si>
  <si>
    <t>31/12/2017 Δ=66758,59 Ε=0,00 Π=0,00</t>
  </si>
  <si>
    <t>31/12/2017 Δ=0,00 Ε=66758,59 Π=66758,59</t>
  </si>
  <si>
    <r>
      <rPr>
        <b/>
        <u/>
        <sz val="10"/>
        <rFont val="Arial"/>
        <family val="2"/>
      </rPr>
      <t xml:space="preserve">21-02-2017 </t>
    </r>
    <r>
      <rPr>
        <sz val="10"/>
        <rFont val="Arial"/>
        <family val="2"/>
      </rPr>
      <t xml:space="preserve">(131/2017 Απ Οικ Επ Εγκριση ποσου 55971,73) / </t>
    </r>
    <r>
      <rPr>
        <b/>
        <u/>
        <sz val="10"/>
        <rFont val="Arial"/>
        <family val="2"/>
      </rPr>
      <t xml:space="preserve">10-04-2017 </t>
    </r>
    <r>
      <rPr>
        <sz val="10"/>
        <rFont val="Arial"/>
        <family val="2"/>
      </rPr>
      <t xml:space="preserve">(213/2017 Απ Δημ Συμ Εγκριση τροποποιηση αυξησης της συνολικης δαπανης σε (66758,59)) / </t>
    </r>
    <r>
      <rPr>
        <b/>
        <u/>
        <sz val="10"/>
        <rFont val="Arial"/>
        <family val="2"/>
      </rPr>
      <t>09-05-2017</t>
    </r>
    <r>
      <rPr>
        <sz val="10"/>
        <rFont val="Arial"/>
        <family val="2"/>
      </rPr>
      <t xml:space="preserve"> (284/2017 Απ Δημ Συμ Εγκριση 31ης τροποποιησης προυπολογισμου) / </t>
    </r>
    <r>
      <rPr>
        <b/>
        <u/>
        <sz val="10"/>
        <rFont val="Arial"/>
        <family val="2"/>
      </rPr>
      <t>21-06-2017</t>
    </r>
    <r>
      <rPr>
        <sz val="10"/>
        <rFont val="Arial"/>
        <family val="2"/>
      </rPr>
      <t xml:space="preserve"> (618/2017 Απ Οικ Επ Εγκριση αιτηματος για εκδοση ΑΑΥ (66785,59)) / </t>
    </r>
    <r>
      <rPr>
        <b/>
        <u/>
        <sz val="10"/>
        <rFont val="Arial"/>
        <family val="2"/>
      </rPr>
      <t>26-06-2017</t>
    </r>
    <r>
      <rPr>
        <sz val="10"/>
        <rFont val="Arial"/>
        <family val="2"/>
      </rPr>
      <t xml:space="preserve"> (707/2017 Απ Οικ Επ Εγκριση δαπανων και διαθ πιστ (66758,59 με ΑΑΥ 686)) / </t>
    </r>
    <r>
      <rPr>
        <b/>
        <u/>
        <sz val="10"/>
        <rFont val="Arial"/>
        <family val="2"/>
        <charset val="161"/>
      </rPr>
      <t>31-07-2017</t>
    </r>
    <r>
      <rPr>
        <sz val="10"/>
        <rFont val="Arial"/>
        <family val="2"/>
      </rPr>
      <t xml:space="preserve"> (</t>
    </r>
    <r>
      <rPr>
        <sz val="10"/>
        <rFont val="Arial"/>
        <family val="2"/>
        <charset val="161"/>
      </rPr>
      <t>545/2017 Απ ΔΗμ Συμ Τροποποίηση της 246/16 Απ Δημ ΣΥμ σύνταξη μελετών από ιδιώτες κατόπιν διενέργειας διαγωνισμού) /</t>
    </r>
    <r>
      <rPr>
        <b/>
        <u/>
        <sz val="10"/>
        <rFont val="Arial"/>
        <family val="2"/>
      </rPr>
      <t>28-08-2017</t>
    </r>
    <r>
      <rPr>
        <sz val="10"/>
        <rFont val="Arial"/>
        <family val="2"/>
        <charset val="161"/>
      </rPr>
      <t xml:space="preserve"> (952/2017 Απ Οικ Επ Εγκριση τευχων δημοπρατησης κια διενεργειας διαγωνισμου) / </t>
    </r>
    <r>
      <rPr>
        <b/>
        <u/>
        <sz val="10"/>
        <rFont val="Arial"/>
        <family val="2"/>
      </rPr>
      <t>25-09-2017</t>
    </r>
    <r>
      <rPr>
        <sz val="10"/>
        <rFont val="Arial"/>
        <family val="2"/>
        <charset val="161"/>
      </rPr>
      <t xml:space="preserve"> (1072/2017 Απ Οικ Επ Εγκριση επανασυγκροτησης επιτροπης διαγ για την αναθεση μελετων) /  </t>
    </r>
    <r>
      <rPr>
        <b/>
        <u/>
        <sz val="10"/>
        <rFont val="Arial"/>
        <family val="2"/>
      </rPr>
      <t>09-10-2017</t>
    </r>
    <r>
      <rPr>
        <sz val="10"/>
        <rFont val="Arial"/>
        <family val="2"/>
        <charset val="161"/>
      </rPr>
      <t xml:space="preserve"> (1139/2017 Απ Οικ Επ Εγκριση 1ου πρακτικου για αναθεση στον πρωσ μειοδοτη (Ιακωβακης Βασιλειος με ποσ εκτπ 81,30%)</t>
    </r>
  </si>
  <si>
    <t>31/12/2017 Δ=5700,00 Ε=5700,00 Π=5700,00</t>
  </si>
  <si>
    <t>31/12/2017  Δ=2330,64 Ε=0,00 Π=0,00</t>
  </si>
  <si>
    <t>31/12/2017  Δ=8494,13 Ε=10824,77 Π=10824,77</t>
  </si>
  <si>
    <t>31/12/2017   Δ=0,00 Ε=0,00 Π=0,00</t>
  </si>
  <si>
    <t>31/12/2017   Δ=36691,36 Ε=36691,36 Π=36691,36</t>
  </si>
  <si>
    <t>31/12/2017  Δ=0,00 Ε=0,00 Π=0,00</t>
  </si>
  <si>
    <t xml:space="preserve"> 31/12/2017  Δ=35000,00 Ε=25517,65 Π=25517,65</t>
  </si>
  <si>
    <t>31/12/2017  Δ=5000,00 Ε=14482,35 Π=14482,35</t>
  </si>
  <si>
    <r>
      <rPr>
        <b/>
        <u/>
        <sz val="10"/>
        <rFont val="Arial"/>
        <family val="2"/>
      </rPr>
      <t>16-01-2017</t>
    </r>
    <r>
      <rPr>
        <sz val="10"/>
        <rFont val="Arial"/>
        <family val="2"/>
        <charset val="161"/>
      </rPr>
      <t xml:space="preserve"> (30/2017 Απ Δημ Συμ Εγκριση 1ου ΑΠΕ) / </t>
    </r>
    <r>
      <rPr>
        <b/>
        <u/>
        <sz val="10"/>
        <rFont val="Arial"/>
        <family val="2"/>
      </rPr>
      <t>28-02-2017</t>
    </r>
    <r>
      <rPr>
        <sz val="10"/>
        <rFont val="Arial"/>
        <family val="2"/>
        <charset val="161"/>
      </rPr>
      <t xml:space="preserve"> (104/2017 Απ Δημ Συμ εγκριση 7ης τροποποιησης προυπολογισμου) / </t>
    </r>
    <r>
      <rPr>
        <b/>
        <u/>
        <sz val="10"/>
        <rFont val="Arial"/>
        <family val="2"/>
      </rPr>
      <t>04-04-2017</t>
    </r>
    <r>
      <rPr>
        <sz val="10"/>
        <rFont val="Arial"/>
        <family val="2"/>
        <charset val="161"/>
      </rPr>
      <t xml:space="preserve"> (314/2017 Απ Οικ Επ Εγκριση δαπανων και διαθ πιστωσης (35000,00) Α.Α.Υ.477) / </t>
    </r>
    <r>
      <rPr>
        <b/>
        <u/>
        <sz val="10"/>
        <rFont val="Arial"/>
        <family val="2"/>
      </rPr>
      <t>10-07-2017</t>
    </r>
    <r>
      <rPr>
        <sz val="10"/>
        <rFont val="Arial"/>
        <family val="2"/>
        <charset val="161"/>
      </rPr>
      <t xml:space="preserve"> (496/2017 Απ Δημ Συμ Εγκριση συγκροτησης επιτροπης προσ παραλαβης) /  </t>
    </r>
    <r>
      <rPr>
        <b/>
        <u/>
        <sz val="10"/>
        <rFont val="Arial"/>
        <family val="2"/>
        <charset val="161"/>
      </rPr>
      <t xml:space="preserve">04.08.17: </t>
    </r>
    <r>
      <rPr>
        <sz val="10"/>
        <rFont val="Arial"/>
        <family val="2"/>
        <charset val="161"/>
      </rPr>
      <t xml:space="preserve">προς αποπληρωμή το 2017 / </t>
    </r>
    <r>
      <rPr>
        <b/>
        <u/>
        <sz val="10"/>
        <rFont val="Arial"/>
        <family val="2"/>
      </rPr>
      <t xml:space="preserve">09-10-2017 </t>
    </r>
    <r>
      <rPr>
        <sz val="10"/>
        <rFont val="Arial"/>
        <family val="2"/>
        <charset val="161"/>
      </rPr>
      <t>(704/2017 Απ ΔΗμ Συμ Εγκριση πρωτοκολλο προσωρινης παλαβης )</t>
    </r>
  </si>
  <si>
    <t>31/12/2017  Δ=1000,00 Ε=1000,00 Π=1000,00</t>
  </si>
  <si>
    <t>31/12/2017 Δ=732450,00 Ε=0,00 Π=0,00</t>
  </si>
  <si>
    <t>31/12/2017 Δ=0,00 Ε=732450,00 Π=732450,00</t>
  </si>
  <si>
    <r>
      <rPr>
        <b/>
        <u/>
        <sz val="10"/>
        <rFont val="Arial"/>
        <family val="2"/>
      </rPr>
      <t>21-08-2017</t>
    </r>
    <r>
      <rPr>
        <sz val="10"/>
        <rFont val="Arial"/>
        <family val="2"/>
      </rPr>
      <t xml:space="preserve"> (582/2017 Απ Δημ Συμ  Εγκριση ενταξης στο τεχν προγραμμα) / </t>
    </r>
    <r>
      <rPr>
        <b/>
        <u/>
        <sz val="10"/>
        <rFont val="Arial"/>
        <family val="2"/>
      </rPr>
      <t>09-10-2017</t>
    </r>
    <r>
      <rPr>
        <sz val="10"/>
        <rFont val="Arial"/>
        <family val="2"/>
      </rPr>
      <t xml:space="preserve"> (726/2017 Απ Δημ Συμ Εγκριση 69η Τροποποησης Προυπολογισμου)/ </t>
    </r>
    <r>
      <rPr>
        <b/>
        <u/>
        <sz val="10"/>
        <rFont val="Arial"/>
        <family val="2"/>
      </rPr>
      <t>23-10-2017</t>
    </r>
    <r>
      <rPr>
        <sz val="10"/>
        <rFont val="Arial"/>
        <family val="2"/>
      </rPr>
      <t xml:space="preserve"> (1182/2017 Απ Οικ Επ Εγκριση αιτηματος για εκδοση ΑΑΥ (732450,00)) /  </t>
    </r>
    <r>
      <rPr>
        <b/>
        <u/>
        <sz val="10"/>
        <rFont val="Arial"/>
        <family val="2"/>
      </rPr>
      <t>06-11-2017</t>
    </r>
    <r>
      <rPr>
        <sz val="10"/>
        <rFont val="Arial"/>
        <family val="2"/>
      </rPr>
      <t xml:space="preserve"> (</t>
    </r>
    <r>
      <rPr>
        <b/>
        <sz val="10"/>
        <rFont val="Arial"/>
        <family val="2"/>
      </rPr>
      <t>1260/2017</t>
    </r>
    <r>
      <rPr>
        <sz val="10"/>
        <rFont val="Arial"/>
        <family val="2"/>
      </rPr>
      <t xml:space="preserve"> Απ Οικ Επ Εγκριση δαπανης και διαθ πιστ 732450,00 με ΑΑΥ 919) - (</t>
    </r>
    <r>
      <rPr>
        <b/>
        <sz val="10"/>
        <rFont val="Arial"/>
        <family val="2"/>
      </rPr>
      <t>1273/2017</t>
    </r>
    <r>
      <rPr>
        <sz val="10"/>
        <rFont val="Arial"/>
        <family val="2"/>
      </rPr>
      <t xml:space="preserve"> Απ Οικ Επ Εγκριση τευχων δημ/σης και της διακυρηξης δημ/σιας του εργου) / </t>
    </r>
    <r>
      <rPr>
        <b/>
        <u/>
        <sz val="10"/>
        <rFont val="Arial"/>
        <family val="2"/>
      </rPr>
      <t>11-12-2017</t>
    </r>
    <r>
      <rPr>
        <sz val="10"/>
        <rFont val="Arial"/>
        <family val="2"/>
      </rPr>
      <t xml:space="preserve"> (1381/2017 Απ Οικ Επ Εγκριση των τευχων δημοπρατησης και των ορων διακυρηξης )</t>
    </r>
  </si>
  <si>
    <t>31/12/2017  Δ=33000,00 Ε=33000,00 Π=33000,00</t>
  </si>
  <si>
    <t>31/12/2017   Δ=14091,16 Ε=13615,82 Π=13615,82</t>
  </si>
  <si>
    <t>31/12/2017  Δ=0,00 Ε=475,34 Π=475,34</t>
  </si>
  <si>
    <t>31/12/2017  Δ=10000,00 Ε=10000,00 Π=10000,00</t>
  </si>
  <si>
    <t>31/12/2017 Δ=9000,00 Ε=9000,00 Π=9000,00</t>
  </si>
  <si>
    <t>31/12/2017 Δ=50000,00 Ε=50000,00 Π=50000,00</t>
  </si>
  <si>
    <t>31/12/2017 Δ=164175,00 Ε=0,00 Π=0,00</t>
  </si>
  <si>
    <t>31/12/2017 Δ=0,00 Ε=164176,00 Π=164176,00</t>
  </si>
  <si>
    <r>
      <rPr>
        <b/>
        <u/>
        <sz val="10"/>
        <rFont val="Arial"/>
        <family val="2"/>
      </rPr>
      <t>29-05-2017</t>
    </r>
    <r>
      <rPr>
        <sz val="10"/>
        <rFont val="Arial"/>
        <family val="2"/>
      </rPr>
      <t xml:space="preserve"> (</t>
    </r>
    <r>
      <rPr>
        <b/>
        <sz val="10"/>
        <rFont val="Arial"/>
        <family val="2"/>
      </rPr>
      <t>333/2017</t>
    </r>
    <r>
      <rPr>
        <sz val="10"/>
        <rFont val="Arial"/>
        <family val="2"/>
      </rPr>
      <t xml:space="preserve"> Απ Δημ Συμ Εγκριση 5ης τροπ εκτ επιτροπης με ενταξη στο τεχν )  - (</t>
    </r>
    <r>
      <rPr>
        <b/>
        <sz val="10"/>
        <rFont val="Arial"/>
        <family val="2"/>
      </rPr>
      <t>354/2017</t>
    </r>
    <r>
      <rPr>
        <sz val="10"/>
        <rFont val="Arial"/>
        <family val="2"/>
      </rPr>
      <t xml:space="preserve"> Απ Δημ Συμ Εγκριση αποδοχης ενταξης ) / </t>
    </r>
    <r>
      <rPr>
        <b/>
        <u/>
        <sz val="10"/>
        <rFont val="Arial"/>
        <family val="2"/>
        <charset val="161"/>
      </rPr>
      <t>31-07-2017</t>
    </r>
    <r>
      <rPr>
        <sz val="10"/>
        <rFont val="Arial"/>
        <family val="2"/>
      </rPr>
      <t xml:space="preserve"> (551/2017 Απ Δημ Συμ  Έγκριση 53ης Α/Α Π/Υ) / </t>
    </r>
    <r>
      <rPr>
        <b/>
        <u/>
        <sz val="10"/>
        <rFont val="Arial"/>
        <family val="2"/>
      </rPr>
      <t>28-08-2017</t>
    </r>
    <r>
      <rPr>
        <sz val="10"/>
        <rFont val="Arial"/>
        <family val="2"/>
      </rPr>
      <t xml:space="preserve"> (941/2017 Απ Οικ Επ Εγκριση εξεταση αιτηματος για εκδοση ΑΑΥ 164176,00) / </t>
    </r>
    <r>
      <rPr>
        <b/>
        <u/>
        <sz val="10"/>
        <rFont val="Arial"/>
        <family val="2"/>
      </rPr>
      <t>12-09-2017</t>
    </r>
    <r>
      <rPr>
        <sz val="10"/>
        <rFont val="Arial"/>
        <family val="2"/>
      </rPr>
      <t xml:space="preserve"> (998/2017 Απ Οικ Επ Εγκριση δαπανων και διαθ πιστ 164176,00 με ΑΑΥ 850/2017) / </t>
    </r>
    <r>
      <rPr>
        <b/>
        <u/>
        <sz val="10"/>
        <rFont val="Arial"/>
        <family val="2"/>
      </rPr>
      <t>06-11-2017</t>
    </r>
    <r>
      <rPr>
        <sz val="10"/>
        <rFont val="Arial"/>
        <family val="2"/>
      </rPr>
      <t xml:space="preserve"> (1256/2017 Απ Οικ Επ Εγκριση τευχων δημ/σης και της δια/ξης δημοπρασιας)</t>
    </r>
  </si>
  <si>
    <t>31/12/2017  Δ=35513,18 Ε=35513,18 Π=35513,18</t>
  </si>
  <si>
    <t>31/12/2017   Δ=123408,00 Ε=123408,00 Π=123408,00</t>
  </si>
  <si>
    <r>
      <rPr>
        <b/>
        <u/>
        <sz val="10"/>
        <rFont val="Arial"/>
        <family val="2"/>
        <charset val="161"/>
      </rPr>
      <t>08-08-2017</t>
    </r>
    <r>
      <rPr>
        <sz val="10"/>
        <rFont val="Arial"/>
        <family val="2"/>
      </rPr>
      <t xml:space="preserve"> (</t>
    </r>
    <r>
      <rPr>
        <sz val="10"/>
        <rFont val="Arial"/>
        <family val="2"/>
        <charset val="161"/>
      </rPr>
      <t xml:space="preserve">ΟΙ ΑΝΑΔΟΧΟΙ ΕΧΟΥΝ ΠΡΟΣΦΥΓΕΙ ΔΙΚΑΣΤΙΚΑ ΓΙΑ ΤΗΝ ΜΗ ΠΛΗΡΩΜΗ ΤΩΝ ΛΟΓΑΡΙΣΜΩΝ ΤΟΥΣ ΑΠΌ ΤΟ ΔΗΜΟ ) / </t>
    </r>
    <r>
      <rPr>
        <b/>
        <u/>
        <sz val="10"/>
        <rFont val="Arial"/>
        <family val="2"/>
      </rPr>
      <t>23-10-2017</t>
    </r>
    <r>
      <rPr>
        <sz val="10"/>
        <rFont val="Arial"/>
        <family val="2"/>
        <charset val="161"/>
      </rPr>
      <t xml:space="preserve"> (1207/2017 Απ Οικ Επ Εγκριση αποδοχη γνωμοδοτησης σεχετικα με την ασκηση η μη ενδικων μεσων κατά της υπαριθμ ΔΔΠ1418/2017 Διαταγης πληρωμης του Μονομελους Διοικητικου Εφετειου Πειραια εκδοθεισα επι της απο 17-01-2017 (Αφορα τον 6ο (3369,42) και 7ο (125733,51) Λογαριασμο) </t>
    </r>
  </si>
  <si>
    <t>ολοκληρώθηκε η Οριστική Μελέτη δικτύων /// Υπολείπονται: έγκριση Π.Ο., έγκριση ορ. Μελ . Δικ. , εκπόνηση προμελέτης και τεύχη δημ/σης μονάδων (μελέτη - κατασκευή) // Λόγω μη πληρωμής των αναδόχων από το Δήμο έχει σταματήσει η εκπόνηση</t>
  </si>
  <si>
    <t>31/12/2017 Δ=3866,98 Ε=3866,98 Π=3866,98</t>
  </si>
  <si>
    <t>31/12/2017 Δ=10000,00 Ε=0,00 Π=0,00</t>
  </si>
  <si>
    <t>31/12/2017 Δ=0,00 Ε=10000,00 Π=10000,00</t>
  </si>
  <si>
    <r>
      <rPr>
        <b/>
        <u/>
        <sz val="10"/>
        <rFont val="Arial"/>
        <family val="2"/>
      </rPr>
      <t>12-09-2017</t>
    </r>
    <r>
      <rPr>
        <sz val="10"/>
        <rFont val="Arial"/>
        <family val="2"/>
        <charset val="161"/>
      </rPr>
      <t xml:space="preserve"> (1001/2017 Απ Οικ Επ Εγκριση αιτηματος για εκδοση ΑΑΥ ποσου 10000,00) / </t>
    </r>
    <r>
      <rPr>
        <b/>
        <i/>
        <u/>
        <sz val="10"/>
        <rFont val="Arial"/>
        <family val="2"/>
      </rPr>
      <t>26-10-2017</t>
    </r>
    <r>
      <rPr>
        <sz val="10"/>
        <rFont val="Arial"/>
        <family val="2"/>
        <charset val="161"/>
      </rPr>
      <t xml:space="preserve"> (ΑΠ 66789/2017 Ορισμος Της συριανου Κων/να για την συνταξη τευχων δημ/σης) / </t>
    </r>
    <r>
      <rPr>
        <b/>
        <u/>
        <sz val="10"/>
        <rFont val="Arial"/>
        <family val="2"/>
      </rPr>
      <t>06-11-2017</t>
    </r>
    <r>
      <rPr>
        <sz val="10"/>
        <rFont val="Arial"/>
        <family val="2"/>
        <charset val="161"/>
      </rPr>
      <t xml:space="preserve"> (1269/2017 Απ Οικ Επ Εγκριση ορων δημ/σης του εργου )</t>
    </r>
  </si>
  <si>
    <r>
      <rPr>
        <b/>
        <u/>
        <sz val="10"/>
        <rFont val="Arial"/>
        <family val="2"/>
      </rPr>
      <t>30-10-2017</t>
    </r>
    <r>
      <rPr>
        <sz val="10"/>
        <rFont val="Arial"/>
        <family val="2"/>
      </rPr>
      <t xml:space="preserve"> (765/2017 Απ Δημ ΣΥμ Εγκριση εξοφλησης Χρηματικων Ενταλματων πληρωμης (ΧΕΠ) απο πιστωσεις ΣΑΤΑ)</t>
    </r>
  </si>
  <si>
    <t>31/12/2017  Δ=395084,53 Ε=395084,53 Π=395084,53</t>
  </si>
  <si>
    <r>
      <rPr>
        <b/>
        <u/>
        <sz val="10"/>
        <rFont val="Arial"/>
        <family val="2"/>
        <charset val="161"/>
      </rPr>
      <t>07-02-2017</t>
    </r>
    <r>
      <rPr>
        <sz val="10"/>
        <rFont val="Arial"/>
        <family val="2"/>
      </rPr>
      <t xml:space="preserve"> (62/2017 Απ Δημ Συμ Εγκριση χορηγηση 3ης παρατασης του χρονου εκτελεσης) / </t>
    </r>
    <r>
      <rPr>
        <b/>
        <u/>
        <sz val="10"/>
        <rFont val="Arial"/>
        <family val="2"/>
        <charset val="161"/>
      </rPr>
      <t xml:space="preserve">21-03-2017 </t>
    </r>
    <r>
      <rPr>
        <sz val="10"/>
        <rFont val="Arial"/>
        <family val="2"/>
      </rPr>
      <t xml:space="preserve">(191/2017 Απ Δημ Συμ Εγκριση ψορηγηση 4ης παρατασης του χρονου εκτελεσης))/ </t>
    </r>
    <r>
      <rPr>
        <b/>
        <u/>
        <sz val="10"/>
        <rFont val="Arial"/>
        <family val="2"/>
      </rPr>
      <t>10-07-2017</t>
    </r>
    <r>
      <rPr>
        <sz val="10"/>
        <rFont val="Arial"/>
        <family val="2"/>
        <charset val="161"/>
      </rPr>
      <t xml:space="preserve"> (</t>
    </r>
    <r>
      <rPr>
        <b/>
        <sz val="10"/>
        <rFont val="Arial"/>
        <family val="2"/>
      </rPr>
      <t>484/2017</t>
    </r>
    <r>
      <rPr>
        <sz val="10"/>
        <rFont val="Arial"/>
        <family val="2"/>
        <charset val="161"/>
      </rPr>
      <t xml:space="preserve"> Απ Δημ Συμ Εγκριση χορηγηση 5ης παρατασης εργου) - (</t>
    </r>
    <r>
      <rPr>
        <b/>
        <sz val="10"/>
        <rFont val="Arial"/>
        <family val="2"/>
      </rPr>
      <t>505/2017</t>
    </r>
    <r>
      <rPr>
        <sz val="10"/>
        <rFont val="Arial"/>
        <family val="2"/>
        <charset val="161"/>
      </rPr>
      <t xml:space="preserve"> Απ Δημ Συμ Εγκριση 50η Αναμορφωσης Προυπολογισμου) / </t>
    </r>
    <r>
      <rPr>
        <b/>
        <u/>
        <sz val="10"/>
        <rFont val="Arial"/>
        <family val="2"/>
      </rPr>
      <t>09-10-2017</t>
    </r>
    <r>
      <rPr>
        <sz val="10"/>
        <rFont val="Arial"/>
        <family val="2"/>
        <charset val="161"/>
      </rPr>
      <t xml:space="preserve"> (715/2017 Απ Δημ Συμ Εγκριση συγκροτηση επιτροπης Προσωρινης παραλαβης του εργου)</t>
    </r>
  </si>
  <si>
    <t>31/12/2017 Δ=22801,48 Ε=19375,56 Π=19375,56</t>
  </si>
  <si>
    <t xml:space="preserve">31/12/2017 Δ=0,00 Ε=3425,92 Π=3425,92 </t>
  </si>
  <si>
    <r>
      <rPr>
        <b/>
        <u/>
        <sz val="10"/>
        <rFont val="Arial"/>
        <family val="2"/>
      </rPr>
      <t>21-08-2017</t>
    </r>
    <r>
      <rPr>
        <sz val="10"/>
        <rFont val="Arial"/>
        <family val="2"/>
      </rPr>
      <t xml:space="preserve"> (582/2017 Απ Δημ Συμ  Εγκριση ενταξης στο τεχν προγραμμα) /  </t>
    </r>
    <r>
      <rPr>
        <b/>
        <u/>
        <sz val="10"/>
        <rFont val="Arial"/>
        <family val="2"/>
      </rPr>
      <t>20-10-2017</t>
    </r>
    <r>
      <rPr>
        <sz val="10"/>
        <rFont val="Arial"/>
        <family val="2"/>
      </rPr>
      <t xml:space="preserve"> (749/2017 Απ Δημ Συμ Εγκριση 70η Αναμορφωσης)</t>
    </r>
  </si>
  <si>
    <t>31/12/2017  Δ=118806,33 Ε=118806,33 Π=118806,33</t>
  </si>
  <si>
    <r>
      <rPr>
        <b/>
        <u/>
        <sz val="10"/>
        <rFont val="Arial"/>
        <family val="2"/>
      </rPr>
      <t>13-04-2016</t>
    </r>
    <r>
      <rPr>
        <sz val="10"/>
        <rFont val="Arial"/>
        <family val="2"/>
      </rPr>
      <t xml:space="preserve"> (240/2016 Απ Δημ Συμ Εγκριση τροποποιηση της προκαταρκτικης Μελετης) (ΥΠΟΛΕΙΠΟΝΤΑΙ ΠΡΟς ΥΛΟΠΟΙΗΣΗ: - Σύνταξη Μελέτης Περιβαλλοντικών Επιπτώσεων και έκδοση Περιβαλλοντικών Όρων.
- Σύνταξη Προμελέτης επεξεργασίας και διάθεσης λυμάτων - Σύνταξη Τευχών Δημοπράτησης επεξεργασίας και διάθεσης λυμάτων  /</t>
    </r>
    <r>
      <rPr>
        <b/>
        <u/>
        <sz val="10"/>
        <rFont val="Arial"/>
        <family val="2"/>
      </rPr>
      <t>20-04-2016</t>
    </r>
    <r>
      <rPr>
        <sz val="10"/>
        <rFont val="Arial"/>
        <family val="2"/>
      </rPr>
      <t xml:space="preserve"> (έγγραφο της ΑΔΑ : για το έργο θα απαιτηθούν 129.563,35) / </t>
    </r>
    <r>
      <rPr>
        <b/>
        <u/>
        <sz val="10"/>
        <rFont val="Arial"/>
        <family val="2"/>
      </rPr>
      <t>11-07-2016</t>
    </r>
    <r>
      <rPr>
        <sz val="10"/>
        <rFont val="Arial"/>
        <family val="2"/>
      </rPr>
      <t xml:space="preserve"> (453/2016 Απ Δημ Συμ ΑΠΑΙΤΟΥΝΤΑΙ 118.806,33 ΕΚ ΤΩΝ  ΟΠΟΙΩΝ ΑΠΌ ΘΗΣΕΑ 74.036,20)</t>
    </r>
  </si>
  <si>
    <t>ΕΚΤΕΛΟΥΜΕΝΗ ///    ΥΠΟΛΕΊΠΟΝΤΑΙ: έγκριση π.ο., οριστικής μελέτης δικτύων και προμελέτης μονάδων // Λόγω μη πληρωμής των αναδόχων από το Δήμο, έχει σταματήσει η εκπόνηση       (ΠΟΕ: 8Ος ΛΟΓ 124554,64 ΑΠΌ ΣΑΤΑ)???????</t>
  </si>
  <si>
    <t>31/12/2017 Δ=486,43 Ε=486,43 Π=486,43</t>
  </si>
  <si>
    <t>31/12/2017 Δ=2886,20 Ε=2886,20 Π=2886,20</t>
  </si>
  <si>
    <r>
      <rPr>
        <b/>
        <u/>
        <sz val="10"/>
        <rFont val="Arial"/>
        <family val="2"/>
      </rPr>
      <t>10-04-2017</t>
    </r>
    <r>
      <rPr>
        <sz val="10"/>
        <rFont val="Arial"/>
        <family val="2"/>
      </rPr>
      <t xml:space="preserve"> (213/2017 Απ Δημ Συμ Εγκριση ενταξης στο τεχνικο προγραμμα) / </t>
    </r>
    <r>
      <rPr>
        <b/>
        <u/>
        <sz val="10"/>
        <rFont val="Arial"/>
        <family val="2"/>
      </rPr>
      <t>09-05-2017</t>
    </r>
    <r>
      <rPr>
        <sz val="10"/>
        <rFont val="Arial"/>
        <family val="2"/>
      </rPr>
      <t xml:space="preserve"> (</t>
    </r>
    <r>
      <rPr>
        <b/>
        <sz val="10"/>
        <rFont val="Arial"/>
        <family val="2"/>
      </rPr>
      <t>284/2017</t>
    </r>
    <r>
      <rPr>
        <sz val="10"/>
        <rFont val="Arial"/>
        <family val="2"/>
      </rPr>
      <t xml:space="preserve"> Απ Δημ Συμ Εγκριση 31ης Α/Α Π/Υ) - (</t>
    </r>
    <r>
      <rPr>
        <b/>
        <sz val="10"/>
        <rFont val="Arial"/>
        <family val="2"/>
      </rPr>
      <t>307/2017</t>
    </r>
    <r>
      <rPr>
        <sz val="10"/>
        <rFont val="Arial"/>
        <family val="2"/>
      </rPr>
      <t xml:space="preserve"> Απ Δημ Συμ έγκριση μελέτης) / </t>
    </r>
    <r>
      <rPr>
        <b/>
        <u/>
        <sz val="10"/>
        <rFont val="Arial"/>
        <family val="2"/>
      </rPr>
      <t>15-11-2017</t>
    </r>
    <r>
      <rPr>
        <sz val="10"/>
        <rFont val="Arial"/>
        <family val="2"/>
      </rPr>
      <t xml:space="preserve"> (822/2017 Απ Δημ Συμ Εγκριση 90η Αναμορφωσης Προυπολογισμου)</t>
    </r>
  </si>
  <si>
    <t>31/12/2017 Δ=6687,00 Ε=6687,00 Π=6687,00</t>
  </si>
  <si>
    <t>31/12/2017 Δ=13375,88 Ε=9186,75 Π=9186,75</t>
  </si>
  <si>
    <t>31/12/2017 Δ=3,40 Ε=4192,53 Π=4192,53</t>
  </si>
  <si>
    <t>31/12/2017 Δ=5500,00 Ε=5500,00 Π=5500,00</t>
  </si>
  <si>
    <t>31/12/2017   Δ=20000,00 Ε=20000,00 Π=20000,00</t>
  </si>
  <si>
    <t>31/12/2017 Δ=1705000,00 Ε=0,00 Π=0,00</t>
  </si>
  <si>
    <t>31/12/2017 Δ=0,00 Ε=1705000,00 Π=1705000,00</t>
  </si>
  <si>
    <t>εως 07-07-2019</t>
  </si>
  <si>
    <t>31/12/2017 Δ=2896616,97 Ε=0,00 Π=0,00</t>
  </si>
  <si>
    <t>31/12/2017  Δ=0,00 Ε=2896616,97 Π=2896616,97</t>
  </si>
  <si>
    <t>31/12/2017 Δ=730580,06 Ε=0,00 Π=0,00</t>
  </si>
  <si>
    <t>31/12/2017 Δ=0,00 Ε=730580,06 Π=730580,06</t>
  </si>
  <si>
    <t>31/12/2017  Δ=95000,00 Ε=95000,00 Π=95000,00</t>
  </si>
  <si>
    <t>31/12/2017 Δ=116944,44 Ε=116944,44 Π=116944,44</t>
  </si>
  <si>
    <t>31/12/2017 Δ=895000,00 Ε=0,00 Π=0,00</t>
  </si>
  <si>
    <t>31/12/2017 Δ=0,00 Ε=895000,00 Π=895000,00</t>
  </si>
  <si>
    <r>
      <rPr>
        <b/>
        <u/>
        <sz val="9"/>
        <rFont val="Arial"/>
        <family val="2"/>
      </rPr>
      <t>16-01-2017</t>
    </r>
    <r>
      <rPr>
        <sz val="9"/>
        <rFont val="Arial"/>
        <family val="2"/>
        <charset val="161"/>
      </rPr>
      <t xml:space="preserve"> (10/2017 Απ Οικ Επ Εγκριση 1ου πρακτικου διαγ και αναδειξη 1προσωρινου μειοδοτη (Μιναβρα Τεχνικη)) / </t>
    </r>
    <r>
      <rPr>
        <b/>
        <u/>
        <sz val="9"/>
        <rFont val="Arial"/>
        <family val="2"/>
      </rPr>
      <t>21-02-2017</t>
    </r>
    <r>
      <rPr>
        <sz val="9"/>
        <rFont val="Arial"/>
        <family val="2"/>
        <charset val="161"/>
      </rPr>
      <t xml:space="preserve"> (131/2017 Απ Οικ Επ Εγκριση ποσου 895000,00) /</t>
    </r>
    <r>
      <rPr>
        <b/>
        <u/>
        <sz val="9"/>
        <rFont val="Arial"/>
        <family val="2"/>
      </rPr>
      <t xml:space="preserve"> 28-02-2017</t>
    </r>
    <r>
      <rPr>
        <sz val="9"/>
        <rFont val="Arial"/>
        <family val="2"/>
        <charset val="161"/>
      </rPr>
      <t xml:space="preserve"> (144/2017 Απ Οικ Επ Εγκριση δαπανη και διαθ πιστωσης ποσου 895000,00) / </t>
    </r>
    <r>
      <rPr>
        <b/>
        <u/>
        <sz val="9"/>
        <rFont val="Arial"/>
        <family val="2"/>
      </rPr>
      <t>14-03-2017</t>
    </r>
    <r>
      <rPr>
        <sz val="9"/>
        <rFont val="Arial"/>
        <family val="2"/>
        <charset val="161"/>
      </rPr>
      <t xml:space="preserve"> (206/2017 Απ Οικ Επ Εγκριση 2ου πρακτικου για κατακυρωση συμβασης στην Μιναβρα τεχνικη ποσ εκπτ 57,39%) /</t>
    </r>
    <r>
      <rPr>
        <b/>
        <u/>
        <sz val="9"/>
        <rFont val="Arial"/>
        <family val="2"/>
      </rPr>
      <t>10-08-2017</t>
    </r>
    <r>
      <rPr>
        <b/>
        <sz val="9"/>
        <rFont val="Arial"/>
        <family val="2"/>
      </rPr>
      <t xml:space="preserve"> </t>
    </r>
    <r>
      <rPr>
        <sz val="9"/>
        <rFont val="Arial"/>
        <family val="2"/>
        <charset val="161"/>
      </rPr>
      <t xml:space="preserve">(870/2017 Απ Οικ Επ Εγκριση συνεχεια διαδικασιων για την αναδειξη προσωρινου Αναδοχου επειτα απο την αριθμ 184/2017 πραξη του Ε΄Κλιμακιου του Ελ Συνεδριου ) / </t>
    </r>
    <r>
      <rPr>
        <b/>
        <u/>
        <sz val="9"/>
        <rFont val="Arial"/>
        <family val="2"/>
      </rPr>
      <t>23-10-2017</t>
    </r>
    <r>
      <rPr>
        <sz val="9"/>
        <rFont val="Arial"/>
        <family val="2"/>
        <charset val="161"/>
      </rPr>
      <t xml:space="preserve"> (1185/2017 Απ Οικ Επ Εγκριση 2ου πρακτικου για την κατακυρωση της συμβασης)</t>
    </r>
  </si>
  <si>
    <t>31/12/2017  Δ=7080,00 Ε=7080,00 Π=7080,00</t>
  </si>
  <si>
    <r>
      <rPr>
        <b/>
        <u/>
        <sz val="10"/>
        <rFont val="Arial"/>
        <family val="2"/>
        <charset val="161"/>
      </rPr>
      <t xml:space="preserve">21-03-2016 </t>
    </r>
    <r>
      <rPr>
        <sz val="10"/>
        <rFont val="Arial"/>
        <family val="2"/>
        <charset val="161"/>
      </rPr>
      <t xml:space="preserve">(134 ΑΔΣ: Εγκριση 175/2016 Απ Οικ Επ περι 17ης  α/α Π/Υ / </t>
    </r>
    <r>
      <rPr>
        <b/>
        <u/>
        <sz val="10"/>
        <rFont val="Arial"/>
        <family val="2"/>
      </rPr>
      <t xml:space="preserve">04-05-2016 </t>
    </r>
    <r>
      <rPr>
        <sz val="10"/>
        <rFont val="Arial"/>
        <family val="2"/>
        <charset val="161"/>
      </rPr>
      <t>(291/2016 Απ Οικ ΕΠ  Εγκριση δαπανης και διαθεση πιστωση 9122,45 ) // ΕΚΚΡΕΜΕΙ ΤΗ ΤΕΛΕΥΤΑΙΑ ΔΟΚΙΜΑΣΤΙΚΗ ΛΕΙΤΟΥΡΓΙΑ ΜΕΤΑ ΤΗΝ ΟΛΟΚΛΗΡΩΣΗ ΤΟΥ ΕΡΓΟΥ: "Ολοκλήρωση έργων αποχέτευσης Πέτρας"//</t>
    </r>
  </si>
  <si>
    <r>
      <rPr>
        <b/>
        <u/>
        <sz val="10"/>
        <rFont val="Arial"/>
        <family val="2"/>
        <charset val="161"/>
      </rPr>
      <t xml:space="preserve"> 12-01-2015</t>
    </r>
    <r>
      <rPr>
        <sz val="10"/>
        <rFont val="Arial"/>
        <family val="2"/>
        <charset val="161"/>
      </rPr>
      <t xml:space="preserve"> (19/2015 Απ Δημ Συμ Εγκριση 1ου ΑΠΕ του εργου)//</t>
    </r>
    <r>
      <rPr>
        <b/>
        <u/>
        <sz val="10"/>
        <rFont val="Arial"/>
        <family val="2"/>
        <charset val="161"/>
      </rPr>
      <t>27-03-2015</t>
    </r>
    <r>
      <rPr>
        <sz val="10"/>
        <rFont val="Arial"/>
        <family val="2"/>
        <charset val="161"/>
      </rPr>
      <t xml:space="preserve"> (225 Απ Δημ Συμ Εγκριση χορηγηση παρατασης εως 15.03.2015 )/ μη επιλέξιμες δαπάνες :10.600,00/ </t>
    </r>
    <r>
      <rPr>
        <b/>
        <u/>
        <sz val="10"/>
        <rFont val="Arial"/>
        <family val="2"/>
      </rPr>
      <t xml:space="preserve">/30-11-2015 </t>
    </r>
    <r>
      <rPr>
        <sz val="10"/>
        <rFont val="Arial"/>
        <family val="2"/>
        <charset val="161"/>
      </rPr>
      <t xml:space="preserve">(856/2015 Απ Δημ Συμ Εγκριση 51/2015 Απ Εκτ Επ: αλλαγή τίτλου και π/υ υποέργου) / </t>
    </r>
    <r>
      <rPr>
        <b/>
        <u/>
        <sz val="10"/>
        <rFont val="Arial"/>
        <family val="2"/>
      </rPr>
      <t xml:space="preserve">09-12-2015 </t>
    </r>
    <r>
      <rPr>
        <sz val="10"/>
        <rFont val="Arial"/>
        <family val="2"/>
        <charset val="161"/>
      </rPr>
      <t>(908/2015 Απ Δημ Συμ Εγκριση 93ης τροποπ προυπ) /</t>
    </r>
    <r>
      <rPr>
        <b/>
        <u/>
        <sz val="10"/>
        <rFont val="Arial"/>
        <family val="2"/>
      </rPr>
      <t xml:space="preserve">14-12-2015 </t>
    </r>
    <r>
      <rPr>
        <sz val="10"/>
        <rFont val="Arial"/>
        <family val="2"/>
      </rPr>
      <t>(930/2015 Απ Δημ Συμ Εγκριση 2 ΑΠΕ: ΣΑΤΑ=10.582,04 )/ ΕΚΚΡΕΜΕΙ ΤΗ ΤΕΛΕΥΤΑΙΑ ΔΟΚΙΜΑΣΤΙΚΗ ΛΕΙΤΟΥΡΓΙΑ ΜΕΤΑ ΤΗΝ ΟΛΟΚΛΗΡΩΣΗ ΤΟΥ ΕΡΓΟΥ: "Ολοκλήρωση έργων αποχέτευσης Πέτρας"</t>
    </r>
  </si>
  <si>
    <t>31/12/2017  Δ=49000,00 Ε=49000,00 Π=49000,00</t>
  </si>
  <si>
    <t>31/12/2017 Δ=102955,43 Ε=0,00 Π=0,00</t>
  </si>
  <si>
    <t>31/12/2017 Δ=0,00 Ε=102955,43 Π=102955,43</t>
  </si>
  <si>
    <r>
      <rPr>
        <b/>
        <u/>
        <sz val="9"/>
        <rFont val="Arial"/>
        <family val="2"/>
      </rPr>
      <t>11-09-2017</t>
    </r>
    <r>
      <rPr>
        <sz val="9"/>
        <rFont val="Arial"/>
        <family val="2"/>
      </rPr>
      <t xml:space="preserve"> (648/2017 Απ Οικ Επ 61ης Τροποποιησης προυπολογισμου)/ </t>
    </r>
    <r>
      <rPr>
        <b/>
        <u/>
        <sz val="9"/>
        <rFont val="Arial"/>
        <family val="2"/>
      </rPr>
      <t>30-10-2017</t>
    </r>
    <r>
      <rPr>
        <sz val="9"/>
        <rFont val="Arial"/>
        <family val="2"/>
      </rPr>
      <t xml:space="preserve"> (1217/2017 Απ Οικ Επ Εγκριση αιτηματος για εκδοση ΑΑΥ (102955,43) / </t>
    </r>
    <r>
      <rPr>
        <b/>
        <u/>
        <sz val="9"/>
        <rFont val="Arial"/>
        <family val="2"/>
      </rPr>
      <t>13-11-2017</t>
    </r>
    <r>
      <rPr>
        <sz val="9"/>
        <rFont val="Arial"/>
        <family val="2"/>
      </rPr>
      <t xml:space="preserve"> (1293/2017 Απ Οικ Επ Εγκριση δαπαναων και διαθ πιστ 102955,43 με ΑΑΥ 942 για την πληρωμη του ΦΠΑ στον αναδοχο)</t>
    </r>
  </si>
  <si>
    <t>31/12/2017 Δ=35000,00 Ε=35000,00 Π=35000,00</t>
  </si>
  <si>
    <t>31/12/2017   Δ=5850,00 Ε=0,00 Π=0,00</t>
  </si>
  <si>
    <t>31/12/2017   Δ=0,00 Ε=5850,00 Π=5850,00</t>
  </si>
  <si>
    <r>
      <rPr>
        <b/>
        <u/>
        <sz val="10"/>
        <rFont val="Arial"/>
        <family val="2"/>
      </rPr>
      <t>07-02-2017</t>
    </r>
    <r>
      <rPr>
        <sz val="10"/>
        <rFont val="Arial"/>
        <family val="2"/>
      </rPr>
      <t xml:space="preserve"> (48/2017 Απ Δημ Συμ ΕΓκριση ενταξης στο τεχν προγραμμα ) / </t>
    </r>
    <r>
      <rPr>
        <b/>
        <u/>
        <sz val="10"/>
        <rFont val="Arial"/>
        <family val="2"/>
      </rPr>
      <t>28-02-2017</t>
    </r>
    <r>
      <rPr>
        <sz val="10"/>
        <rFont val="Arial"/>
        <family val="2"/>
      </rPr>
      <t xml:space="preserve"> (104/2017 Απ Δημ Συμ εγκριση 7ης τροποποιησης προυπολογισμου)/ </t>
    </r>
    <r>
      <rPr>
        <b/>
        <u/>
        <sz val="10"/>
        <rFont val="Arial"/>
        <family val="2"/>
      </rPr>
      <t xml:space="preserve">04-04-2017 </t>
    </r>
    <r>
      <rPr>
        <sz val="10"/>
        <rFont val="Arial"/>
        <family val="2"/>
      </rPr>
      <t xml:space="preserve">(307/2017 Απ Οικ Επ Εγκριση αιτηματος για εκδοση ΑΑΥ 5850,00) / </t>
    </r>
    <r>
      <rPr>
        <b/>
        <u/>
        <sz val="10"/>
        <rFont val="Arial"/>
        <family val="2"/>
      </rPr>
      <t>03-05-2017</t>
    </r>
    <r>
      <rPr>
        <sz val="10"/>
        <rFont val="Arial"/>
        <family val="2"/>
      </rPr>
      <t xml:space="preserve"> (415/2017 Απ Οικ Επ Εγκριση δαπανης και διαθ πιστωσης (5850,00)) / </t>
    </r>
    <r>
      <rPr>
        <u/>
        <sz val="10"/>
        <rFont val="Arial"/>
        <family val="2"/>
      </rPr>
      <t>06-06-2017</t>
    </r>
    <r>
      <rPr>
        <sz val="10"/>
        <rFont val="Arial"/>
        <family val="2"/>
      </rPr>
      <t xml:space="preserve"> (594/2017 Απ Οικ Επ Εγκριση απευθειας αναθεση )</t>
    </r>
  </si>
  <si>
    <t>31/12/2017 Δ=13700,00 Ε=0,00 Π=0,00</t>
  </si>
  <si>
    <t>31/12/2017  Δ=0,00 Ε=13700,00 Π=13700,00</t>
  </si>
  <si>
    <t>Παρατηρησεις για το ετος 2018</t>
  </si>
  <si>
    <t>Ανεγερση Διθεσιου Νηπιαγωγειου Αγρας Λεσβου</t>
  </si>
  <si>
    <t>Δικτυα υδρευσης - αποχετευσης περιοχης Μπουτζαλιας υπολειπομενα δικτυα υψηλης και μεσαιας ζωνης Αγιασου</t>
  </si>
  <si>
    <t>Ιδιοι Ποροι</t>
  </si>
  <si>
    <t>Αναβαθμιση παρκου Αγ. Ειρηνης - ΔΚ Μυτιληνης Δημου Λεσβου</t>
  </si>
  <si>
    <t>Αναβαθμιση Σχολικου Συγκροτηματος Ακαδημιας Μυτιληνης Δημου Λεσβου</t>
  </si>
  <si>
    <t>Αναπτυξιακο Προγραμμα Ειδικου Σκοπου για το Β. Αιγαιο 2017-2020</t>
  </si>
  <si>
    <r>
      <rPr>
        <b/>
        <u/>
        <sz val="10"/>
        <rFont val="Arial"/>
        <family val="2"/>
      </rPr>
      <t>12-02-2018</t>
    </r>
    <r>
      <rPr>
        <sz val="10"/>
        <rFont val="Arial"/>
        <family val="2"/>
      </rPr>
      <t xml:space="preserve"> (58/2018 Απ Δημ Συμ Εγκριση 8η Τροποποιησης  Προυπολογισμου)</t>
    </r>
  </si>
  <si>
    <r>
      <rPr>
        <b/>
        <u/>
        <sz val="10"/>
        <rFont val="Arial"/>
        <family val="2"/>
      </rPr>
      <t xml:space="preserve">4η Αναμορφωση </t>
    </r>
    <r>
      <rPr>
        <sz val="10"/>
        <rFont val="Arial"/>
        <family val="2"/>
      </rPr>
      <t>(Ενισχυση 40000,00)</t>
    </r>
  </si>
  <si>
    <t>30.7336.0006</t>
  </si>
  <si>
    <r>
      <rPr>
        <b/>
        <u/>
        <sz val="10"/>
        <rFont val="Arial"/>
        <family val="2"/>
      </rPr>
      <t>5η Αναμορφωση</t>
    </r>
    <r>
      <rPr>
        <sz val="10"/>
        <rFont val="Arial"/>
        <family val="2"/>
      </rPr>
      <t xml:space="preserve"> (Ενισχτση 620000,00)</t>
    </r>
  </si>
  <si>
    <r>
      <rPr>
        <b/>
        <u/>
        <sz val="10"/>
        <rFont val="Arial"/>
        <family val="2"/>
      </rPr>
      <t>5η Αναμορφωση</t>
    </r>
    <r>
      <rPr>
        <b/>
        <sz val="10"/>
        <rFont val="Arial"/>
        <family val="2"/>
      </rPr>
      <t xml:space="preserve"> </t>
    </r>
    <r>
      <rPr>
        <sz val="10"/>
        <rFont val="Arial"/>
        <family val="2"/>
      </rPr>
      <t>(Ενισχυση 600000,00)</t>
    </r>
  </si>
  <si>
    <r>
      <rPr>
        <b/>
        <u/>
        <sz val="10"/>
        <rFont val="Arial"/>
        <family val="2"/>
      </rPr>
      <t>5η Αναμορφωση</t>
    </r>
    <r>
      <rPr>
        <b/>
        <sz val="10"/>
        <rFont val="Arial"/>
        <family val="2"/>
      </rPr>
      <t xml:space="preserve"> </t>
    </r>
    <r>
      <rPr>
        <sz val="10"/>
        <rFont val="Arial"/>
        <family val="2"/>
      </rPr>
      <t>(Ενισχυση 750000,00)</t>
    </r>
  </si>
  <si>
    <r>
      <rPr>
        <b/>
        <u/>
        <sz val="10"/>
        <rFont val="Arial"/>
        <family val="2"/>
      </rPr>
      <t>5η Αναμορφωση</t>
    </r>
    <r>
      <rPr>
        <b/>
        <sz val="10"/>
        <rFont val="Arial"/>
        <family val="2"/>
        <charset val="161"/>
      </rPr>
      <t xml:space="preserve"> </t>
    </r>
    <r>
      <rPr>
        <sz val="10"/>
        <rFont val="Arial"/>
        <family val="2"/>
      </rPr>
      <t>(Ενισχυση 480000,00)</t>
    </r>
  </si>
  <si>
    <t>30.7322.0006</t>
  </si>
  <si>
    <t>64.7331.0001</t>
  </si>
  <si>
    <r>
      <rPr>
        <b/>
        <u/>
        <sz val="10"/>
        <rFont val="Arial"/>
        <family val="2"/>
      </rPr>
      <t>5η Αναμορφωση</t>
    </r>
    <r>
      <rPr>
        <b/>
        <sz val="10"/>
        <rFont val="Arial"/>
        <family val="2"/>
        <charset val="161"/>
      </rPr>
      <t xml:space="preserve"> </t>
    </r>
    <r>
      <rPr>
        <sz val="10"/>
        <rFont val="Arial"/>
        <family val="2"/>
      </rPr>
      <t>(Ενισχυση 2590000,00)</t>
    </r>
  </si>
  <si>
    <r>
      <rPr>
        <b/>
        <u/>
        <sz val="10"/>
        <rFont val="Arial"/>
        <family val="2"/>
      </rPr>
      <t>22-01-2018</t>
    </r>
    <r>
      <rPr>
        <sz val="10"/>
        <rFont val="Arial"/>
        <family val="2"/>
        <charset val="161"/>
      </rPr>
      <t xml:space="preserve"> (40/2018 Απ Δημ Συμ Εγκριση συγκροτηση επιτροπη προσωρινης παραλαβης) / </t>
    </r>
    <r>
      <rPr>
        <b/>
        <u/>
        <sz val="10"/>
        <rFont val="Arial"/>
        <family val="2"/>
      </rPr>
      <t xml:space="preserve">12-02-2018 </t>
    </r>
    <r>
      <rPr>
        <sz val="10"/>
        <rFont val="Arial"/>
        <family val="2"/>
        <charset val="161"/>
      </rPr>
      <t>(104/2018 Απ Δημ Συμ Εγκριση πρωτοκολλο προσωρινης παραλαβης του εργου)</t>
    </r>
  </si>
  <si>
    <r>
      <rPr>
        <b/>
        <u/>
        <sz val="10"/>
        <rFont val="Arial"/>
        <family val="2"/>
      </rPr>
      <t>20-02-2018</t>
    </r>
    <r>
      <rPr>
        <sz val="10"/>
        <rFont val="Arial"/>
        <family val="2"/>
        <charset val="161"/>
      </rPr>
      <t xml:space="preserve"> (103/2018 Απ Οικ Επ Εγκριση εξεταση αιτηματος για εκδοση ΑΑΥ)</t>
    </r>
  </si>
  <si>
    <r>
      <rPr>
        <b/>
        <u/>
        <sz val="10"/>
        <rFont val="Arial"/>
        <family val="2"/>
      </rPr>
      <t xml:space="preserve">20-02-2018 </t>
    </r>
    <r>
      <rPr>
        <sz val="10"/>
        <rFont val="Arial"/>
        <family val="2"/>
        <charset val="161"/>
      </rPr>
      <t>(103/2018 Απ Οικ Επ Εγκριση εξεταση αιτηματος για εκδοση ΑΑΥ)</t>
    </r>
  </si>
  <si>
    <r>
      <t xml:space="preserve"> </t>
    </r>
    <r>
      <rPr>
        <b/>
        <u/>
        <sz val="10"/>
        <rFont val="Arial"/>
        <family val="2"/>
      </rPr>
      <t>19-03-2018</t>
    </r>
    <r>
      <rPr>
        <sz val="10"/>
        <rFont val="Arial"/>
        <family val="2"/>
        <charset val="161"/>
      </rPr>
      <t xml:space="preserve"> (200/2018 Απ Δημ Συμ Εγκριση 3ος ΑΠΕ του εργου)</t>
    </r>
  </si>
  <si>
    <r>
      <rPr>
        <b/>
        <u/>
        <sz val="10"/>
        <rFont val="Arial"/>
        <family val="2"/>
      </rPr>
      <t>20-02-2018</t>
    </r>
    <r>
      <rPr>
        <sz val="10"/>
        <rFont val="Arial"/>
        <family val="2"/>
      </rPr>
      <t xml:space="preserve"> (103/2018 Απ Οικ Επ Εγκριση εξεταση αιτηματος για εκδοση ΑΑΥ) / </t>
    </r>
    <r>
      <rPr>
        <b/>
        <u/>
        <sz val="10"/>
        <rFont val="Arial"/>
        <family val="2"/>
      </rPr>
      <t>05-03-2018</t>
    </r>
    <r>
      <rPr>
        <sz val="10"/>
        <rFont val="Arial"/>
        <family val="2"/>
      </rPr>
      <t xml:space="preserve"> (145/2018 Απ Οικ Επ Εγκριση δαπανων και διαθ πιστ 9000,00 με ΑΑΥ 306)</t>
    </r>
  </si>
  <si>
    <r>
      <rPr>
        <b/>
        <u/>
        <sz val="10"/>
        <rFont val="Arial"/>
        <family val="2"/>
      </rPr>
      <t>20-02-2018</t>
    </r>
    <r>
      <rPr>
        <sz val="10"/>
        <rFont val="Arial"/>
        <family val="2"/>
      </rPr>
      <t xml:space="preserve"> (103/2018 Απ Οικ Επ Εγκριση εξεταση αιτηματος για εκδοση ΑΑΥ) /  </t>
    </r>
    <r>
      <rPr>
        <b/>
        <u/>
        <sz val="10"/>
        <rFont val="Arial"/>
        <family val="2"/>
      </rPr>
      <t>05-03-2018</t>
    </r>
    <r>
      <rPr>
        <sz val="10"/>
        <rFont val="Arial"/>
        <family val="2"/>
      </rPr>
      <t xml:space="preserve"> (145/2018 Απ Οικ Επ Εγκριση δαπανων και διαθ πιστ 6897,0 με ΑΑΥ 319)</t>
    </r>
  </si>
  <si>
    <r>
      <rPr>
        <b/>
        <u/>
        <sz val="10"/>
        <rFont val="Arial"/>
        <family val="2"/>
      </rPr>
      <t>20-02-2018</t>
    </r>
    <r>
      <rPr>
        <sz val="10"/>
        <rFont val="Arial"/>
        <family val="2"/>
      </rPr>
      <t xml:space="preserve"> (103/2018 Απ Οικ Επ Εγκριση εξεταση αιτηματος για εκδοση ΑΑΥ) / </t>
    </r>
    <r>
      <rPr>
        <b/>
        <u/>
        <sz val="10"/>
        <rFont val="Arial"/>
        <family val="2"/>
      </rPr>
      <t>05-03-2018</t>
    </r>
    <r>
      <rPr>
        <sz val="10"/>
        <rFont val="Arial"/>
        <family val="2"/>
      </rPr>
      <t xml:space="preserve"> (145/2018 Απ Οικ Επ Εγκριση δαπανων και διαθ πιστ 7080,00 με ΑΑΥ 324)</t>
    </r>
  </si>
  <si>
    <r>
      <rPr>
        <b/>
        <u/>
        <sz val="10"/>
        <rFont val="Arial"/>
        <family val="2"/>
      </rPr>
      <t>22-01-2018</t>
    </r>
    <r>
      <rPr>
        <sz val="10"/>
        <rFont val="Arial"/>
        <family val="2"/>
        <charset val="161"/>
      </rPr>
      <t xml:space="preserve"> (28/2018 Απ Δημ Συμ Εγκριση μελετη περιβαντολλογικων επιπτωσεων) / </t>
    </r>
    <r>
      <rPr>
        <b/>
        <u/>
        <sz val="10"/>
        <rFont val="Arial"/>
        <family val="2"/>
      </rPr>
      <t>20-02-2018</t>
    </r>
    <r>
      <rPr>
        <sz val="10"/>
        <rFont val="Arial"/>
        <family val="2"/>
        <charset val="161"/>
      </rPr>
      <t xml:space="preserve"> (103/2018 Απ Οικ Επ Εγκριση εξεταση αιτηματος για εκδοση ΑΑΥ) / </t>
    </r>
    <r>
      <rPr>
        <b/>
        <u/>
        <sz val="10"/>
        <rFont val="Arial"/>
        <family val="2"/>
      </rPr>
      <t>05-03-2018</t>
    </r>
    <r>
      <rPr>
        <sz val="10"/>
        <rFont val="Arial"/>
        <family val="2"/>
        <charset val="161"/>
      </rPr>
      <t xml:space="preserve"> (145/2018 Απ Οικ Επ Εγκριση δαπανων και διαθ πιστ 13700,00 με ΑΑΥ 330)</t>
    </r>
  </si>
  <si>
    <r>
      <rPr>
        <b/>
        <u/>
        <sz val="10"/>
        <rFont val="Arial"/>
        <family val="2"/>
      </rPr>
      <t xml:space="preserve">22-01-2018 </t>
    </r>
    <r>
      <rPr>
        <sz val="10"/>
        <rFont val="Arial"/>
        <family val="2"/>
      </rPr>
      <t xml:space="preserve"> (17/2017 Απ Δημ Συμ Εγκριση αποδοχη αποφαση ενταξης στο Αναπτ Προγραμμα Ειδικου Σκοπου) / </t>
    </r>
    <r>
      <rPr>
        <b/>
        <u/>
        <sz val="10"/>
        <rFont val="Arial"/>
        <family val="2"/>
      </rPr>
      <t>12-02-2018</t>
    </r>
    <r>
      <rPr>
        <sz val="10"/>
        <rFont val="Arial"/>
        <family val="2"/>
      </rPr>
      <t xml:space="preserve"> (77/2018 Απ Δημ Συμ Εγκριση 5ης τροποποιησης Προυπολογισμου) /  </t>
    </r>
    <r>
      <rPr>
        <b/>
        <u/>
        <sz val="10"/>
        <rFont val="Arial"/>
        <family val="2"/>
      </rPr>
      <t>23-02-2018</t>
    </r>
    <r>
      <rPr>
        <sz val="10"/>
        <rFont val="Arial"/>
        <family val="2"/>
      </rPr>
      <t xml:space="preserve"> (114/2018 Απ Οικ Επ Εγκριση εξεταση αιτηματος για εκδοση ΑΑΥ) / </t>
    </r>
    <r>
      <rPr>
        <b/>
        <u/>
        <sz val="10"/>
        <rFont val="Arial"/>
        <family val="2"/>
      </rPr>
      <t>05-03-2018</t>
    </r>
    <r>
      <rPr>
        <sz val="10"/>
        <rFont val="Arial"/>
        <family val="2"/>
      </rPr>
      <t xml:space="preserve"> (160/2018 Απ Οικ Επ Εγκριση δαπανων και διαθ πιστ 173000,00 με ΑΑΥ 270) /</t>
    </r>
    <r>
      <rPr>
        <b/>
        <u/>
        <sz val="10"/>
        <rFont val="Arial"/>
        <family val="2"/>
      </rPr>
      <t>12-03-2018</t>
    </r>
    <r>
      <rPr>
        <sz val="10"/>
        <rFont val="Arial"/>
        <family val="2"/>
      </rPr>
      <t xml:space="preserve"> (194/2018 Απ Οικ Επ Εγκριση δαπανων και διαθ πιστ 2590000,00 με ΑΑΥ 402)</t>
    </r>
  </si>
  <si>
    <t xml:space="preserve">Επιχειρησακο προγραμμα του "ΕΣΠΑ 2014-2020" : ΒΟΡΕΙΟ ΑΙΓΑΙΟ 2014-2020" </t>
  </si>
  <si>
    <t>Επιχειρησακο προγραμμα του "ΕΣΠΑ 2014-2020" : ΒΟΡΕΙΟ ΑΙΓΑΙΟ 2014-2020" Κωδικος 5010627</t>
  </si>
  <si>
    <t>Αναπλαση Περιφερειακης προσβασης καστρου, Δημιουργια ηπιας κυκλοφοριας οδου, πεζοδρομιου &amp; ποδηλατοδρομου</t>
  </si>
  <si>
    <t>Αναβαθμιση αθλητικων εγκαστασεων Δημου Λεσβου</t>
  </si>
  <si>
    <t>Ασφαλτοστρωση οδου από αγιο στεφανο εως παλιο Δ.Ε. Μανταμαδου</t>
  </si>
  <si>
    <t>Ασφαλτοστρωση Δρομου από Αγιο Γρηγοριο ως διακλαδωση προς Ταρτι Δ.Ε. Γερας</t>
  </si>
  <si>
    <r>
      <rPr>
        <b/>
        <u/>
        <sz val="9"/>
        <color indexed="8"/>
        <rFont val="Arial"/>
        <family val="2"/>
      </rPr>
      <t>21-08-2017</t>
    </r>
    <r>
      <rPr>
        <sz val="9"/>
        <color indexed="8"/>
        <rFont val="Arial"/>
        <family val="2"/>
        <charset val="161"/>
      </rPr>
      <t xml:space="preserve"> (596/2017 Απ Δημ Συμ Εγκριση 62η τροποποιησης προυπολογισμου)</t>
    </r>
  </si>
  <si>
    <r>
      <rPr>
        <b/>
        <u/>
        <sz val="10"/>
        <rFont val="Arial"/>
        <family val="2"/>
      </rPr>
      <t>23η Αναμορφωση</t>
    </r>
    <r>
      <rPr>
        <sz val="10"/>
        <rFont val="Arial"/>
        <family val="2"/>
      </rPr>
      <t xml:space="preserve"> (Ενισχυση 20000,00)</t>
    </r>
  </si>
  <si>
    <r>
      <rPr>
        <b/>
        <u/>
        <sz val="10"/>
        <rFont val="Arial"/>
        <family val="2"/>
        <charset val="161"/>
      </rPr>
      <t>62η Αναμορφωση</t>
    </r>
    <r>
      <rPr>
        <b/>
        <sz val="10"/>
        <rFont val="Arial"/>
        <family val="2"/>
        <charset val="161"/>
      </rPr>
      <t xml:space="preserve"> </t>
    </r>
    <r>
      <rPr>
        <sz val="10"/>
        <rFont val="Arial"/>
        <family val="2"/>
        <charset val="161"/>
      </rPr>
      <t>(Μειωση 3000,00)</t>
    </r>
  </si>
  <si>
    <r>
      <rPr>
        <b/>
        <u/>
        <sz val="10"/>
        <rFont val="Arial"/>
        <family val="2"/>
        <charset val="161"/>
      </rPr>
      <t>62η Αναμορφωση</t>
    </r>
    <r>
      <rPr>
        <sz val="10"/>
        <rFont val="Arial"/>
        <family val="2"/>
        <charset val="161"/>
      </rPr>
      <t xml:space="preserve"> (Μειωση 8328,00)</t>
    </r>
  </si>
  <si>
    <r>
      <rPr>
        <b/>
        <u/>
        <sz val="10"/>
        <rFont val="Arial"/>
        <family val="2"/>
        <charset val="161"/>
      </rPr>
      <t xml:space="preserve">62η Τροποποηση </t>
    </r>
    <r>
      <rPr>
        <sz val="10"/>
        <rFont val="Arial"/>
        <family val="2"/>
        <charset val="161"/>
      </rPr>
      <t>(Μειωση 7150,93)</t>
    </r>
  </si>
  <si>
    <r>
      <rPr>
        <b/>
        <u/>
        <sz val="10"/>
        <rFont val="Arial"/>
        <family val="2"/>
        <charset val="161"/>
      </rPr>
      <t>62η Αναμορφωση</t>
    </r>
    <r>
      <rPr>
        <sz val="10"/>
        <rFont val="Arial"/>
        <family val="2"/>
        <charset val="161"/>
      </rPr>
      <t xml:space="preserve"> (Μειωση 20000,00)</t>
    </r>
  </si>
  <si>
    <r>
      <rPr>
        <b/>
        <u/>
        <sz val="10"/>
        <rFont val="Arial"/>
        <family val="2"/>
        <charset val="161"/>
      </rPr>
      <t>10η Αναμορφωση</t>
    </r>
    <r>
      <rPr>
        <sz val="10"/>
        <rFont val="Arial"/>
        <family val="2"/>
        <charset val="161"/>
      </rPr>
      <t xml:space="preserve"> (Ενισχυση 64000,00) / </t>
    </r>
    <r>
      <rPr>
        <b/>
        <u/>
        <sz val="10"/>
        <rFont val="Arial"/>
        <family val="2"/>
        <charset val="161"/>
      </rPr>
      <t>50η Αναμορφωση</t>
    </r>
    <r>
      <rPr>
        <sz val="10"/>
        <rFont val="Arial"/>
        <family val="2"/>
        <charset val="161"/>
      </rPr>
      <t xml:space="preserve"> (Μειωση 2102,37)</t>
    </r>
  </si>
  <si>
    <r>
      <rPr>
        <b/>
        <u/>
        <sz val="10"/>
        <rFont val="Arial"/>
        <family val="2"/>
      </rPr>
      <t xml:space="preserve">25-04-2018 </t>
    </r>
    <r>
      <rPr>
        <sz val="10"/>
        <rFont val="Arial"/>
        <family val="2"/>
        <charset val="161"/>
      </rPr>
      <t>(269/2018 Απ Δημ Συμ Εγκριση 26ης Τροποποιησης Πρου/σμου) /</t>
    </r>
  </si>
  <si>
    <r>
      <rPr>
        <b/>
        <u/>
        <sz val="10"/>
        <rFont val="Arial"/>
        <family val="2"/>
      </rPr>
      <t>26η ΑΝΑμορφωση</t>
    </r>
    <r>
      <rPr>
        <sz val="10"/>
        <rFont val="Arial"/>
        <family val="2"/>
        <charset val="161"/>
      </rPr>
      <t xml:space="preserve"> (Μειωση 10000,00)</t>
    </r>
  </si>
  <si>
    <r>
      <rPr>
        <b/>
        <u/>
        <sz val="10"/>
        <rFont val="Arial"/>
        <family val="2"/>
      </rPr>
      <t>53</t>
    </r>
    <r>
      <rPr>
        <b/>
        <u/>
        <sz val="10"/>
        <color theme="1"/>
        <rFont val="Calibri"/>
        <family val="2"/>
        <charset val="161"/>
        <scheme val="minor"/>
      </rPr>
      <t>η Αναμορφωση</t>
    </r>
    <r>
      <rPr>
        <sz val="10"/>
        <rFont val="Arial"/>
        <family val="2"/>
      </rPr>
      <t>: 790/17: ΑΟΕ(Μειωση 9.000,00)</t>
    </r>
  </si>
  <si>
    <r>
      <rPr>
        <b/>
        <u/>
        <sz val="10"/>
        <rFont val="Arial"/>
        <family val="2"/>
      </rPr>
      <t>26η Αναμορφωση</t>
    </r>
    <r>
      <rPr>
        <b/>
        <sz val="10"/>
        <rFont val="Arial"/>
        <family val="2"/>
        <charset val="161"/>
      </rPr>
      <t xml:space="preserve"> </t>
    </r>
    <r>
      <rPr>
        <sz val="10"/>
        <rFont val="Arial"/>
        <family val="2"/>
      </rPr>
      <t>(μειωση 6000,00)</t>
    </r>
  </si>
  <si>
    <r>
      <rPr>
        <b/>
        <u/>
        <sz val="10"/>
        <rFont val="Arial"/>
        <family val="2"/>
      </rPr>
      <t>25-04-2018</t>
    </r>
    <r>
      <rPr>
        <sz val="10"/>
        <rFont val="Arial"/>
        <family val="2"/>
        <charset val="161"/>
      </rPr>
      <t xml:space="preserve"> (269/2018 Απ Δημ Συμ Εγκριση 26ης Τροποποιησης Πρου/σμου)</t>
    </r>
  </si>
  <si>
    <r>
      <t>26η Αναμορφωση</t>
    </r>
    <r>
      <rPr>
        <sz val="10"/>
        <rFont val="Arial"/>
        <family val="2"/>
      </rPr>
      <t xml:space="preserve"> (Μειωση 5400,80)</t>
    </r>
  </si>
  <si>
    <r>
      <rPr>
        <b/>
        <u/>
        <sz val="10"/>
        <rFont val="Arial"/>
        <family val="2"/>
      </rPr>
      <t>26η Αναμορφωση</t>
    </r>
    <r>
      <rPr>
        <sz val="10"/>
        <rFont val="Arial"/>
        <family val="2"/>
      </rPr>
      <t xml:space="preserve"> (Ενισχυση 50000,00)</t>
    </r>
  </si>
  <si>
    <t>ΠΑΑ 2014-2020</t>
  </si>
  <si>
    <t>Επιχειρησιακο Προγραμμα "Βορειο Αιγαιο 2014-2020"</t>
  </si>
  <si>
    <r>
      <rPr>
        <b/>
        <u/>
        <sz val="10"/>
        <rFont val="Arial"/>
        <family val="2"/>
      </rPr>
      <t>19-03-2018</t>
    </r>
    <r>
      <rPr>
        <sz val="10"/>
        <rFont val="Arial"/>
        <family val="2"/>
        <charset val="161"/>
      </rPr>
      <t xml:space="preserve"> (207/2018 Απ Δημ Συμ Εγκριση συγκροτηση επιτροπη προσωρινης - οριστικης παραλαβης  του εργου) / </t>
    </r>
    <r>
      <rPr>
        <b/>
        <u/>
        <sz val="10"/>
        <rFont val="Arial"/>
        <family val="2"/>
      </rPr>
      <t>25-04-2018</t>
    </r>
    <r>
      <rPr>
        <sz val="10"/>
        <rFont val="Arial"/>
        <family val="2"/>
        <charset val="161"/>
      </rPr>
      <t xml:space="preserve"> (310/2018 Απ Δημ Συμ Εγκριση πρωτοκολλο προσωρινης και οριστικης παραλαβης του εργου)</t>
    </r>
  </si>
  <si>
    <r>
      <rPr>
        <b/>
        <u/>
        <sz val="10"/>
        <rFont val="Arial"/>
        <family val="2"/>
      </rPr>
      <t>28η Αναμορφωση</t>
    </r>
    <r>
      <rPr>
        <sz val="10"/>
        <rFont val="Arial"/>
        <family val="2"/>
      </rPr>
      <t xml:space="preserve"> (Μειωση 5000,00)</t>
    </r>
  </si>
  <si>
    <r>
      <rPr>
        <b/>
        <u/>
        <sz val="10"/>
        <rFont val="Arial"/>
        <family val="2"/>
      </rPr>
      <t>18η Αναμορφωση</t>
    </r>
    <r>
      <rPr>
        <sz val="10"/>
        <rFont val="Arial"/>
        <family val="2"/>
      </rPr>
      <t xml:space="preserve"> (Μειωση 5886,20)</t>
    </r>
  </si>
  <si>
    <r>
      <rPr>
        <b/>
        <u/>
        <sz val="10"/>
        <rFont val="Arial"/>
        <family val="2"/>
      </rPr>
      <t>7η Αναμορφωση</t>
    </r>
    <r>
      <rPr>
        <sz val="10"/>
        <rFont val="Arial"/>
        <family val="2"/>
      </rPr>
      <t xml:space="preserve"> (Μειωση 2000,00) - </t>
    </r>
    <r>
      <rPr>
        <b/>
        <u/>
        <sz val="10"/>
        <rFont val="Arial"/>
        <family val="2"/>
      </rPr>
      <t>18η Αναμορφωση</t>
    </r>
    <r>
      <rPr>
        <sz val="10"/>
        <rFont val="Arial"/>
        <family val="2"/>
      </rPr>
      <t xml:space="preserve"> (Μειωση 3000,00)</t>
    </r>
  </si>
  <si>
    <r>
      <rPr>
        <b/>
        <u/>
        <sz val="10"/>
        <rFont val="Arial"/>
        <family val="2"/>
      </rPr>
      <t xml:space="preserve">18η Αναμορφωση </t>
    </r>
    <r>
      <rPr>
        <sz val="10"/>
        <rFont val="Arial"/>
        <family val="2"/>
      </rPr>
      <t>(Μειωση 90000,00)</t>
    </r>
  </si>
  <si>
    <r>
      <rPr>
        <b/>
        <u/>
        <sz val="10"/>
        <rFont val="Arial"/>
        <family val="2"/>
      </rPr>
      <t>18η Αναμορφωση</t>
    </r>
    <r>
      <rPr>
        <b/>
        <sz val="10"/>
        <rFont val="Arial"/>
        <family val="2"/>
      </rPr>
      <t xml:space="preserve"> </t>
    </r>
    <r>
      <rPr>
        <sz val="10"/>
        <rFont val="Arial"/>
        <family val="2"/>
      </rPr>
      <t>(Μειωση 10000,00)</t>
    </r>
  </si>
  <si>
    <r>
      <rPr>
        <b/>
        <u/>
        <sz val="10"/>
        <rFont val="Arial"/>
        <family val="2"/>
      </rPr>
      <t>12-02-2018</t>
    </r>
    <r>
      <rPr>
        <sz val="10"/>
        <rFont val="Arial"/>
        <family val="2"/>
        <charset val="161"/>
      </rPr>
      <t xml:space="preserve"> (59/2018 Απ Δημ Συμ Εγκριση 9η Τροποποιησης  Προυπολογισμου) / </t>
    </r>
    <r>
      <rPr>
        <b/>
        <u/>
        <sz val="10"/>
        <rFont val="Arial"/>
        <family val="2"/>
      </rPr>
      <t>23-03-2018</t>
    </r>
    <r>
      <rPr>
        <sz val="10"/>
        <rFont val="Arial"/>
        <family val="2"/>
        <charset val="161"/>
      </rPr>
      <t xml:space="preserve"> (222/2018 Απ Δημ Συμ Εγκριση 18ης τροποποιησης του προυπολογισμου)</t>
    </r>
  </si>
  <si>
    <r>
      <rPr>
        <b/>
        <u/>
        <sz val="10"/>
        <rFont val="Arial"/>
        <family val="2"/>
      </rPr>
      <t xml:space="preserve">9η Αναμορφωση </t>
    </r>
    <r>
      <rPr>
        <sz val="10"/>
        <rFont val="Arial"/>
        <family val="2"/>
      </rPr>
      <t xml:space="preserve">(Μειωση 20194,15) - </t>
    </r>
    <r>
      <rPr>
        <b/>
        <u/>
        <sz val="10"/>
        <rFont val="Arial"/>
        <family val="2"/>
      </rPr>
      <t>18η Αναμορφωση</t>
    </r>
    <r>
      <rPr>
        <sz val="10"/>
        <rFont val="Arial"/>
        <family val="2"/>
      </rPr>
      <t xml:space="preserve"> (Μειωση 8000,00)</t>
    </r>
  </si>
  <si>
    <r>
      <rPr>
        <b/>
        <u/>
        <sz val="10"/>
        <rFont val="Arial"/>
        <family val="2"/>
      </rPr>
      <t xml:space="preserve">8η Αναμορφωση </t>
    </r>
    <r>
      <rPr>
        <sz val="10"/>
        <rFont val="Arial"/>
        <family val="2"/>
      </rPr>
      <t xml:space="preserve">(Μειωση 9961,00) - </t>
    </r>
    <r>
      <rPr>
        <b/>
        <u/>
        <sz val="10"/>
        <rFont val="Arial"/>
        <family val="2"/>
      </rPr>
      <t>18η Αναμορφωση</t>
    </r>
    <r>
      <rPr>
        <sz val="10"/>
        <rFont val="Arial"/>
        <family val="2"/>
      </rPr>
      <t xml:space="preserve"> (Μειωση 19000,00)</t>
    </r>
  </si>
  <si>
    <r>
      <rPr>
        <b/>
        <u/>
        <sz val="10"/>
        <rFont val="Arial"/>
        <family val="2"/>
      </rPr>
      <t xml:space="preserve">8η Αναμορφωση </t>
    </r>
    <r>
      <rPr>
        <sz val="10"/>
        <rFont val="Arial"/>
        <family val="2"/>
      </rPr>
      <t xml:space="preserve">(Μειωση 20000,00) - </t>
    </r>
    <r>
      <rPr>
        <b/>
        <u/>
        <sz val="10"/>
        <rFont val="Arial"/>
        <family val="2"/>
      </rPr>
      <t>18η Αναμορφωση</t>
    </r>
    <r>
      <rPr>
        <sz val="10"/>
        <rFont val="Arial"/>
        <family val="2"/>
      </rPr>
      <t xml:space="preserve"> (Μειωση 9000,00)</t>
    </r>
  </si>
  <si>
    <r>
      <t>12-02-2018</t>
    </r>
    <r>
      <rPr>
        <sz val="10"/>
        <rFont val="Arial"/>
        <family val="2"/>
      </rPr>
      <t xml:space="preserve"> (59/2018 Απ Δημ Συμ Εγκριση 9η Τροποποιησης  Προυπολογισμου) / </t>
    </r>
    <r>
      <rPr>
        <b/>
        <u/>
        <sz val="10"/>
        <rFont val="Arial"/>
        <family val="2"/>
      </rPr>
      <t xml:space="preserve">23-03-2018 </t>
    </r>
    <r>
      <rPr>
        <sz val="10"/>
        <rFont val="Arial"/>
        <family val="2"/>
      </rPr>
      <t>(222/2018 Απ Δημ Συμ Εγκριση 18ης τροποποιησης του προυπολογισμου)</t>
    </r>
  </si>
  <si>
    <r>
      <rPr>
        <b/>
        <u/>
        <sz val="10"/>
        <rFont val="Arial"/>
        <family val="2"/>
      </rPr>
      <t>9η Αναμορφωση</t>
    </r>
    <r>
      <rPr>
        <sz val="10"/>
        <rFont val="Arial"/>
        <family val="2"/>
        <charset val="161"/>
      </rPr>
      <t xml:space="preserve"> (Μειωση 10000,00) - </t>
    </r>
    <r>
      <rPr>
        <b/>
        <u/>
        <sz val="10"/>
        <rFont val="Arial"/>
        <family val="2"/>
      </rPr>
      <t>18η Αναμορφωση</t>
    </r>
    <r>
      <rPr>
        <sz val="10"/>
        <rFont val="Arial"/>
        <family val="2"/>
        <charset val="161"/>
      </rPr>
      <t xml:space="preserve"> (Μειωση 19000,00)</t>
    </r>
  </si>
  <si>
    <r>
      <rPr>
        <b/>
        <u/>
        <sz val="10"/>
        <rFont val="Arial"/>
        <family val="2"/>
      </rPr>
      <t>9η Αναμορφωση</t>
    </r>
    <r>
      <rPr>
        <sz val="10"/>
        <rFont val="Arial"/>
        <family val="2"/>
      </rPr>
      <t xml:space="preserve"> (Μειωση 20000,00) - </t>
    </r>
    <r>
      <rPr>
        <b/>
        <u/>
        <sz val="10"/>
        <rFont val="Arial"/>
        <family val="2"/>
      </rPr>
      <t>18η Αναμορφωση</t>
    </r>
    <r>
      <rPr>
        <sz val="10"/>
        <rFont val="Arial"/>
        <family val="2"/>
      </rPr>
      <t xml:space="preserve"> (Μειωση 9000,00)</t>
    </r>
  </si>
  <si>
    <r>
      <rPr>
        <b/>
        <u/>
        <sz val="10"/>
        <rFont val="Arial"/>
        <family val="2"/>
        <charset val="161"/>
      </rPr>
      <t>8η Αναμορφωση</t>
    </r>
    <r>
      <rPr>
        <b/>
        <sz val="10"/>
        <rFont val="Arial"/>
        <family val="2"/>
        <charset val="161"/>
      </rPr>
      <t xml:space="preserve"> </t>
    </r>
    <r>
      <rPr>
        <sz val="10"/>
        <rFont val="Arial"/>
        <family val="2"/>
        <charset val="161"/>
      </rPr>
      <t xml:space="preserve">(Μειωση 20000,00) - </t>
    </r>
    <r>
      <rPr>
        <b/>
        <u/>
        <sz val="10"/>
        <rFont val="Arial"/>
        <family val="2"/>
      </rPr>
      <t>18η Αναμορφωση</t>
    </r>
    <r>
      <rPr>
        <sz val="10"/>
        <rFont val="Arial"/>
        <family val="2"/>
        <charset val="161"/>
      </rPr>
      <t xml:space="preserve"> (Μειωση 9000,00)</t>
    </r>
  </si>
  <si>
    <r>
      <rPr>
        <b/>
        <u/>
        <sz val="10"/>
        <rFont val="Arial"/>
        <family val="2"/>
      </rPr>
      <t>8η Αναμορφωση</t>
    </r>
    <r>
      <rPr>
        <sz val="10"/>
        <rFont val="Arial"/>
        <family val="2"/>
      </rPr>
      <t xml:space="preserve"> (Μειωση 20000,00) - </t>
    </r>
    <r>
      <rPr>
        <b/>
        <u/>
        <sz val="10"/>
        <rFont val="Arial"/>
        <family val="2"/>
      </rPr>
      <t>18η Αναμορφωση</t>
    </r>
    <r>
      <rPr>
        <sz val="10"/>
        <rFont val="Arial"/>
        <family val="2"/>
      </rPr>
      <t xml:space="preserve"> (Μειωση 9000,00)</t>
    </r>
  </si>
  <si>
    <r>
      <rPr>
        <b/>
        <u/>
        <sz val="10"/>
        <rFont val="Arial"/>
        <family val="2"/>
      </rPr>
      <t>8η Αναμορφωση</t>
    </r>
    <r>
      <rPr>
        <sz val="10"/>
        <rFont val="Arial"/>
        <family val="2"/>
      </rPr>
      <t xml:space="preserve"> (Μειωση  15239,00) - </t>
    </r>
    <r>
      <rPr>
        <b/>
        <u/>
        <sz val="10"/>
        <rFont val="Arial"/>
        <family val="2"/>
      </rPr>
      <t>18η Αναμορφωση</t>
    </r>
    <r>
      <rPr>
        <sz val="10"/>
        <rFont val="Arial"/>
        <family val="2"/>
      </rPr>
      <t xml:space="preserve"> (Μειωση 13000,00)</t>
    </r>
  </si>
  <si>
    <r>
      <rPr>
        <b/>
        <u/>
        <sz val="10"/>
        <rFont val="Arial"/>
        <family val="2"/>
      </rPr>
      <t>29-05-2018</t>
    </r>
    <r>
      <rPr>
        <sz val="10"/>
        <rFont val="Arial"/>
        <family val="2"/>
        <charset val="161"/>
      </rPr>
      <t xml:space="preserve"> (412/2018 Απ Οικ Επ Εγκριση αιτηματος για εκδοση ΑΑΥ 30000,00)</t>
    </r>
  </si>
  <si>
    <r>
      <rPr>
        <b/>
        <u/>
        <sz val="10"/>
        <rFont val="Arial"/>
        <family val="2"/>
      </rPr>
      <t>27-04-2018</t>
    </r>
    <r>
      <rPr>
        <sz val="10"/>
        <rFont val="Arial"/>
        <family val="2"/>
        <charset val="161"/>
      </rPr>
      <t xml:space="preserve"> (οικ860 / Περ Β. Αιγαιου Εγκριση διακηρυξης )</t>
    </r>
  </si>
  <si>
    <r>
      <rPr>
        <b/>
        <u/>
        <sz val="10"/>
        <rFont val="Arial"/>
        <family val="2"/>
      </rPr>
      <t xml:space="preserve"> 29-05-2018</t>
    </r>
    <r>
      <rPr>
        <sz val="10"/>
        <rFont val="Arial"/>
        <family val="2"/>
        <charset val="161"/>
      </rPr>
      <t xml:space="preserve"> (413/2018 Απ Οικ Επ Εγκριση αιτηματος για εκδοση ΑΑΥ 63747,70)</t>
    </r>
  </si>
  <si>
    <t>61.7336.0001</t>
  </si>
  <si>
    <r>
      <rPr>
        <b/>
        <u/>
        <sz val="10"/>
        <rFont val="Arial"/>
        <family val="2"/>
      </rPr>
      <t>31η Αναμορφωση</t>
    </r>
    <r>
      <rPr>
        <sz val="10"/>
        <rFont val="Arial"/>
        <family val="2"/>
      </rPr>
      <t xml:space="preserve"> (Ενισχυση 639851,22)</t>
    </r>
  </si>
  <si>
    <t>63.7312.0003</t>
  </si>
  <si>
    <r>
      <rPr>
        <b/>
        <u/>
        <sz val="9"/>
        <color indexed="8"/>
        <rFont val="Arial"/>
        <family val="2"/>
      </rPr>
      <t>31η Αναμορφωση</t>
    </r>
    <r>
      <rPr>
        <sz val="9"/>
        <color indexed="8"/>
        <rFont val="Arial"/>
        <family val="2"/>
        <charset val="161"/>
      </rPr>
      <t xml:space="preserve"> (Ενισχυση 189250,00)</t>
    </r>
  </si>
  <si>
    <r>
      <rPr>
        <b/>
        <u/>
        <sz val="10"/>
        <rFont val="Arial"/>
        <family val="2"/>
        <charset val="161"/>
      </rPr>
      <t>15-01-2018</t>
    </r>
    <r>
      <rPr>
        <sz val="10"/>
        <rFont val="Arial"/>
        <family val="2"/>
        <charset val="161"/>
      </rPr>
      <t xml:space="preserve"> (23/2018 Απ Οικ Επ Εγκριση τευχων δημ/σης και της ανασυνταγμενης διακηρυξης δημοπρασιας) / </t>
    </r>
    <r>
      <rPr>
        <b/>
        <u/>
        <sz val="10"/>
        <rFont val="Arial"/>
        <family val="2"/>
      </rPr>
      <t>05-03-2018</t>
    </r>
    <r>
      <rPr>
        <sz val="10"/>
        <rFont val="Arial"/>
        <family val="2"/>
        <charset val="161"/>
      </rPr>
      <t xml:space="preserve"> (157/2018 Απ Οικ Επ Εγκριση αιτηματος για εκδοση ΑΑΥ 1685000,00) / </t>
    </r>
    <r>
      <rPr>
        <b/>
        <u/>
        <sz val="10"/>
        <rFont val="Arial"/>
        <family val="2"/>
      </rPr>
      <t>12-03-2018</t>
    </r>
    <r>
      <rPr>
        <sz val="10"/>
        <rFont val="Arial"/>
        <family val="2"/>
        <charset val="161"/>
      </rPr>
      <t xml:space="preserve"> (199/2018 Απ Οικ Επ Εγκριση 1ου πρακτικου για την αναθεση συμβασης στον 1ο πρωσ μειοδοτη Σακελλαρης Δημ) / </t>
    </r>
    <r>
      <rPr>
        <b/>
        <u/>
        <sz val="10"/>
        <rFont val="Arial"/>
        <family val="2"/>
      </rPr>
      <t>19-03-2018</t>
    </r>
    <r>
      <rPr>
        <sz val="10"/>
        <rFont val="Arial"/>
        <family val="2"/>
        <charset val="161"/>
      </rPr>
      <t xml:space="preserve"> (205/2018 Εγκριση δαπανης και διαθ πιστ 1685000,00 με ΑΑΥ 525) / </t>
    </r>
    <r>
      <rPr>
        <b/>
        <u/>
        <sz val="10"/>
        <rFont val="Arial"/>
        <family val="2"/>
      </rPr>
      <t>04-06-2018</t>
    </r>
    <r>
      <rPr>
        <sz val="10"/>
        <rFont val="Arial"/>
        <family val="2"/>
        <charset val="161"/>
      </rPr>
      <t xml:space="preserve"> (444/2018 Απ Οικ ΕΠ Εγκριση 2ου πρακτικου αναθεση συμβασης στον 1 προσ μειοδοτη)</t>
    </r>
  </si>
  <si>
    <r>
      <rPr>
        <b/>
        <u/>
        <sz val="10"/>
        <rFont val="Arial"/>
        <family val="2"/>
      </rPr>
      <t>12-02-2018</t>
    </r>
    <r>
      <rPr>
        <sz val="10"/>
        <rFont val="Arial"/>
        <family val="2"/>
      </rPr>
      <t xml:space="preserve"> (</t>
    </r>
    <r>
      <rPr>
        <b/>
        <sz val="10"/>
        <rFont val="Arial"/>
        <family val="2"/>
      </rPr>
      <t>87/2018</t>
    </r>
    <r>
      <rPr>
        <sz val="10"/>
        <rFont val="Arial"/>
        <family val="2"/>
      </rPr>
      <t xml:space="preserve"> Απ Δημ Συμ Εγκριση συμπληρωσης τιτλου) -</t>
    </r>
    <r>
      <rPr>
        <b/>
        <sz val="10"/>
        <rFont val="Arial"/>
        <family val="2"/>
      </rPr>
      <t xml:space="preserve">  (77/2018</t>
    </r>
    <r>
      <rPr>
        <sz val="10"/>
        <rFont val="Arial"/>
        <family val="2"/>
      </rPr>
      <t xml:space="preserve"> Απ Δημ Συμ Εγκριση 5ης τροποποιησης Προυπολογισμου)  / </t>
    </r>
    <r>
      <rPr>
        <b/>
        <u/>
        <sz val="10"/>
        <rFont val="Arial"/>
        <family val="2"/>
      </rPr>
      <t>05-03-2018</t>
    </r>
    <r>
      <rPr>
        <sz val="10"/>
        <rFont val="Arial"/>
        <family val="2"/>
      </rPr>
      <t xml:space="preserve"> (140/2018 Απ Οικ Επ Εγκριση τευχων δημοπρατησης και διακηρυξης δημοπρασιας του εργου) / </t>
    </r>
    <r>
      <rPr>
        <b/>
        <u/>
        <sz val="10"/>
        <rFont val="Arial"/>
        <family val="2"/>
      </rPr>
      <t>12-03-2018</t>
    </r>
    <r>
      <rPr>
        <sz val="10"/>
        <rFont val="Arial"/>
        <family val="2"/>
      </rPr>
      <t xml:space="preserve"> (194/2018 Απ Οικ Επ Εγκριση δαπανων και διαθ πιστ 620000,00 με ΑΑΥ 382) / </t>
    </r>
    <r>
      <rPr>
        <b/>
        <u/>
        <sz val="10"/>
        <rFont val="Arial"/>
        <family val="2"/>
      </rPr>
      <t>26-03-2018</t>
    </r>
    <r>
      <rPr>
        <sz val="10"/>
        <rFont val="Arial"/>
        <family val="2"/>
      </rPr>
      <t xml:space="preserve"> (244/2018 Απ Οικ Επ Εγκριση των ορωνδ ημοπρατησης της ανασυνταγμενης διακηρυξης δημοπρασιας του εργου) / </t>
    </r>
    <r>
      <rPr>
        <b/>
        <u/>
        <sz val="10"/>
        <rFont val="Arial"/>
        <family val="2"/>
        <charset val="161"/>
      </rPr>
      <t>11-06-2018</t>
    </r>
    <r>
      <rPr>
        <sz val="10"/>
        <rFont val="Arial"/>
        <family val="2"/>
      </rPr>
      <t xml:space="preserve"> (445/2018 Απ Οικ Επ Εγκριση 1ου πρακτικου στον 1ο προσ μειοδοτη)</t>
    </r>
  </si>
  <si>
    <r>
      <rPr>
        <b/>
        <u/>
        <sz val="10"/>
        <rFont val="Arial"/>
        <family val="2"/>
        <charset val="161"/>
      </rPr>
      <t>26-02-2018</t>
    </r>
    <r>
      <rPr>
        <sz val="10"/>
        <rFont val="Arial"/>
        <family val="2"/>
        <charset val="161"/>
      </rPr>
      <t xml:space="preserve"> (125/2018 Απ Οικ Επ Εκγιρση αιτηματος για εκδοση Ααυ 800000,00) /</t>
    </r>
    <r>
      <rPr>
        <b/>
        <u/>
        <sz val="10"/>
        <rFont val="Arial"/>
        <family val="2"/>
      </rPr>
      <t>28-02-2018</t>
    </r>
    <r>
      <rPr>
        <sz val="10"/>
        <rFont val="Arial"/>
        <family val="2"/>
        <charset val="161"/>
      </rPr>
      <t xml:space="preserve"> (137/2018 Εγκριση δ-απανων και διαθ πιστωσης 800000,00 με ΑΑΥ 307)</t>
    </r>
  </si>
  <si>
    <r>
      <rPr>
        <b/>
        <u/>
        <sz val="10"/>
        <rFont val="Arial"/>
        <family val="2"/>
        <charset val="161"/>
      </rPr>
      <t>31-05-2018</t>
    </r>
    <r>
      <rPr>
        <sz val="10"/>
        <rFont val="Arial"/>
        <family val="2"/>
        <charset val="161"/>
      </rPr>
      <t xml:space="preserve"> (397/2018 Απ Δημ Συμ Εγκριση συγκροτηση επιτροπης προσωρινης - οριστικης παραλβης του εργου) </t>
    </r>
  </si>
  <si>
    <r>
      <rPr>
        <b/>
        <u/>
        <sz val="10"/>
        <rFont val="Arial"/>
        <family val="2"/>
        <charset val="161"/>
      </rPr>
      <t>38η Αναμορφωση</t>
    </r>
    <r>
      <rPr>
        <sz val="10"/>
        <rFont val="Arial"/>
        <family val="2"/>
        <charset val="161"/>
      </rPr>
      <t xml:space="preserve"> (Μειωση 10000,00)</t>
    </r>
  </si>
  <si>
    <t>Αντικεραυνική Προστασία Σχολείων Μόριας</t>
  </si>
  <si>
    <t>20-11-2015 Δ:17000,00              Ε:0,00        Πλ:0,00</t>
  </si>
  <si>
    <t>Δ = 0,000               Ε = ΠΛ=    17.000,00</t>
  </si>
  <si>
    <t>26/7/2016 Δ=9774,30     Ε=8311,43    Π=8311,43</t>
  </si>
  <si>
    <t>26/7/2016 Δ=7225,70     Ε=8688,57    Π=8688,57</t>
  </si>
  <si>
    <r>
      <rPr>
        <b/>
        <u/>
        <sz val="9"/>
        <rFont val="Arial"/>
        <family val="2"/>
      </rPr>
      <t>04-03-2016</t>
    </r>
    <r>
      <rPr>
        <sz val="9"/>
        <rFont val="Arial"/>
        <family val="2"/>
      </rPr>
      <t xml:space="preserve"> (101/2016 Απ Δημ Συμ Εγκριση 1ος ΑΠΕ 1ος  ΠΚΤΜΝΕ και παρατασης ολοκληρωσης κατά 30 μερες) /</t>
    </r>
    <r>
      <rPr>
        <b/>
        <u/>
        <sz val="9"/>
        <rFont val="Arial"/>
        <family val="2"/>
      </rPr>
      <t xml:space="preserve"> 07-03-2016</t>
    </r>
    <r>
      <rPr>
        <sz val="9"/>
        <rFont val="Arial"/>
        <family val="2"/>
        <charset val="161"/>
      </rPr>
      <t xml:space="preserve"> (143/2016 Απ Οικ Επ Εγκριση διαθεσης πιστωσης ποσου 9774,30) / </t>
    </r>
    <r>
      <rPr>
        <b/>
        <u/>
        <sz val="9"/>
        <rFont val="Arial"/>
        <family val="2"/>
      </rPr>
      <t xml:space="preserve">13-04-2016 </t>
    </r>
    <r>
      <rPr>
        <sz val="9"/>
        <rFont val="Arial"/>
        <family val="2"/>
        <charset val="161"/>
      </rPr>
      <t xml:space="preserve">(257/2016 Απ Δημ Συμ Εγκριση συγκροτηση επιτροπης προσωρινης παραλαβης) / </t>
    </r>
    <r>
      <rPr>
        <b/>
        <u/>
        <sz val="9"/>
        <rFont val="Arial"/>
        <family val="2"/>
      </rPr>
      <t>25-07-2016</t>
    </r>
    <r>
      <rPr>
        <sz val="9"/>
        <rFont val="Arial"/>
        <family val="2"/>
        <charset val="161"/>
      </rPr>
      <t xml:space="preserve"> (513/2016 Απ Δημ Συμ Εγκριση Συγκροτηση επιτροπη προσωρινης παραλαβης) //// ΘΑ ΑΠΟΠΛΗΡΩΘΕΙ ΤΟ 3016</t>
    </r>
  </si>
  <si>
    <r>
      <rPr>
        <b/>
        <u/>
        <sz val="9"/>
        <rFont val="Arial"/>
        <family val="2"/>
        <charset val="161"/>
      </rPr>
      <t>15-01-2015</t>
    </r>
    <r>
      <rPr>
        <sz val="9"/>
        <rFont val="Arial"/>
        <family val="2"/>
        <charset val="161"/>
      </rPr>
      <t xml:space="preserve"> (02/2015 απ εκτ επ τροποποιηση τιτλου ) /</t>
    </r>
    <r>
      <rPr>
        <b/>
        <u/>
        <sz val="9"/>
        <rFont val="Arial"/>
        <family val="2"/>
        <charset val="161"/>
      </rPr>
      <t>02-02-2015</t>
    </r>
    <r>
      <rPr>
        <sz val="9"/>
        <rFont val="Arial"/>
        <family val="2"/>
        <charset val="161"/>
      </rPr>
      <t xml:space="preserve"> (69/2015 απ δημ συμ εγκριση εκτ επιτροπης / </t>
    </r>
    <r>
      <rPr>
        <b/>
        <u/>
        <sz val="9"/>
        <rFont val="Arial"/>
        <family val="2"/>
        <charset val="161"/>
      </rPr>
      <t xml:space="preserve">13-05-2015 </t>
    </r>
    <r>
      <rPr>
        <sz val="9"/>
        <rFont val="Arial"/>
        <family val="2"/>
        <charset val="161"/>
      </rPr>
      <t xml:space="preserve">(356/2015 Απ Δημ Συμ Εγκριση μελετης εργου) / </t>
    </r>
    <r>
      <rPr>
        <b/>
        <u/>
        <sz val="9"/>
        <rFont val="Arial"/>
        <family val="2"/>
        <charset val="161"/>
      </rPr>
      <t xml:space="preserve">23-06-2015 </t>
    </r>
    <r>
      <rPr>
        <sz val="9"/>
        <rFont val="Arial"/>
        <family val="2"/>
        <charset val="161"/>
      </rPr>
      <t>(498/2015 Απ Οικ Επ Εγκριση τευχων δημ/σης για της διακυρηξης δημ/σιας με αν προχειρο διαγωνισμο) /</t>
    </r>
    <r>
      <rPr>
        <b/>
        <u/>
        <sz val="9"/>
        <rFont val="Arial"/>
        <family val="2"/>
        <charset val="161"/>
      </rPr>
      <t>08-09-2015</t>
    </r>
    <r>
      <rPr>
        <sz val="9"/>
        <rFont val="Arial"/>
        <family val="2"/>
        <charset val="161"/>
      </rPr>
      <t xml:space="preserve"> (710/2015 Απ οικ Επ Εγκριση πρακτικου δια/σμου δημ/σης και κατακυρωση με ποσ εκπτ 43%) </t>
    </r>
  </si>
  <si>
    <r>
      <rPr>
        <b/>
        <u/>
        <sz val="9"/>
        <rFont val="Arial"/>
        <family val="2"/>
        <charset val="161"/>
      </rPr>
      <t>22-06-2018</t>
    </r>
    <r>
      <rPr>
        <sz val="9"/>
        <rFont val="Arial"/>
        <family val="2"/>
        <charset val="161"/>
      </rPr>
      <t xml:space="preserve"> (475/2018 Απ Δημ Συμ Εγκριση πρωτοκολλο οριστικης παραλαβης του εργου)</t>
    </r>
  </si>
  <si>
    <t>Βελτιωση και Αναβαθμιση κυριας Αστικης Αρτηριας Ελευθεριου Βενιζελου (Τμημα Σουραδας -  Μακρυ Γιαλος)</t>
  </si>
  <si>
    <t xml:space="preserve">ΒΟΡΕΙΟ ΑΙΓΑΙΟ 2014-2020 Κωδικό MIS(ΟΠΣ): 5016625 </t>
  </si>
  <si>
    <t>ΠΑΑ 2014–2020 Κωδικό ΟΠΣΑΑ 2014-2020: 0006119041</t>
  </si>
  <si>
    <r>
      <rPr>
        <b/>
        <u/>
        <sz val="10"/>
        <rFont val="Arial"/>
        <family val="2"/>
        <charset val="161"/>
      </rPr>
      <t>16-07-2018</t>
    </r>
    <r>
      <rPr>
        <sz val="10"/>
        <rFont val="Arial"/>
        <family val="2"/>
      </rPr>
      <t xml:space="preserve"> (491/2018 Απ Δημ Συμ Εγκριση τροποποιηση τεχν Προγραμματος συμφωνα με την 12/2018 Απ Εκτελεστικης Επιτροπης)</t>
    </r>
  </si>
  <si>
    <r>
      <rPr>
        <b/>
        <u/>
        <sz val="10"/>
        <rFont val="Arial"/>
        <family val="2"/>
        <charset val="161"/>
      </rPr>
      <t>16-07-2018</t>
    </r>
    <r>
      <rPr>
        <sz val="10"/>
        <rFont val="Arial"/>
        <family val="2"/>
        <charset val="161"/>
      </rPr>
      <t xml:space="preserve"> (491/2018 Απ Δημ Συμ Εγκριση τροποποιηση τεχν Προγραμματος συμφωνα με την 12/2018 Απ Εκτελεστικης Επιτροπης)</t>
    </r>
  </si>
  <si>
    <t>Υπηρεσια</t>
  </si>
  <si>
    <r>
      <rPr>
        <b/>
        <u/>
        <sz val="9"/>
        <color indexed="8"/>
        <rFont val="Arial"/>
        <family val="2"/>
      </rPr>
      <t>25-04-2018</t>
    </r>
    <r>
      <rPr>
        <sz val="9"/>
        <color indexed="8"/>
        <rFont val="Arial"/>
        <family val="2"/>
        <charset val="161"/>
      </rPr>
      <t xml:space="preserve"> (</t>
    </r>
    <r>
      <rPr>
        <b/>
        <sz val="9"/>
        <color indexed="8"/>
        <rFont val="Arial"/>
        <family val="2"/>
      </rPr>
      <t>297/2018</t>
    </r>
    <r>
      <rPr>
        <sz val="9"/>
        <color indexed="8"/>
        <rFont val="Arial"/>
        <family val="2"/>
        <charset val="161"/>
      </rPr>
      <t xml:space="preserve"> Απ Δημ Συμ Εγκριση ενταξης στο τεχν προγραμμα) - (</t>
    </r>
    <r>
      <rPr>
        <b/>
        <sz val="9"/>
        <color indexed="8"/>
        <rFont val="Arial"/>
        <family val="2"/>
      </rPr>
      <t>300/2018</t>
    </r>
    <r>
      <rPr>
        <sz val="9"/>
        <color indexed="8"/>
        <rFont val="Arial"/>
        <family val="2"/>
        <charset val="161"/>
      </rPr>
      <t xml:space="preserve"> Απ Δημ Συμ Εγκριση αποδοχη αποφασης ενταξης) /  </t>
    </r>
    <r>
      <rPr>
        <b/>
        <u/>
        <sz val="9"/>
        <color indexed="8"/>
        <rFont val="Arial"/>
        <family val="2"/>
      </rPr>
      <t>31-05-2018</t>
    </r>
    <r>
      <rPr>
        <sz val="9"/>
        <color indexed="8"/>
        <rFont val="Arial"/>
        <family val="2"/>
        <charset val="161"/>
      </rPr>
      <t xml:space="preserve"> (406/2018 Απ Δημ Συμ Εγκριση 31ης Αναμορφωση Προυπολογισμου) / </t>
    </r>
    <r>
      <rPr>
        <b/>
        <u/>
        <sz val="9"/>
        <color indexed="8"/>
        <rFont val="Arial"/>
        <family val="2"/>
        <charset val="161"/>
      </rPr>
      <t>11-06-2018</t>
    </r>
    <r>
      <rPr>
        <sz val="9"/>
        <color indexed="8"/>
        <rFont val="Arial"/>
        <family val="2"/>
        <charset val="161"/>
      </rPr>
      <t xml:space="preserve"> (450/2018 Απ Οικ Επ Εγκριση αιτηματος για εκδοση ΑΑΥ 189250,00) / </t>
    </r>
    <r>
      <rPr>
        <b/>
        <u/>
        <sz val="9"/>
        <color indexed="8"/>
        <rFont val="Arial"/>
        <family val="2"/>
        <charset val="161"/>
      </rPr>
      <t>16-07-2018</t>
    </r>
    <r>
      <rPr>
        <sz val="9"/>
        <color indexed="8"/>
        <rFont val="Arial"/>
        <family val="2"/>
        <charset val="161"/>
      </rPr>
      <t xml:space="preserve"> (492/2018 Απ Δημ ΣΥμ Εγκριση 13/2018 Αποφαση Εκτ Επτριοπης)</t>
    </r>
  </si>
  <si>
    <r>
      <rPr>
        <b/>
        <u/>
        <sz val="10"/>
        <rFont val="Arial"/>
        <family val="2"/>
      </rPr>
      <t>19-03-2018</t>
    </r>
    <r>
      <rPr>
        <sz val="10"/>
        <rFont val="Arial"/>
        <family val="2"/>
        <charset val="161"/>
      </rPr>
      <t xml:space="preserve"> (210/2018 Απ Οικ Επ Εγκριση αιτηματος για εκδοση ΑΑΥ 10000,00) /</t>
    </r>
    <r>
      <rPr>
        <b/>
        <u/>
        <sz val="10"/>
        <rFont val="Arial"/>
        <family val="2"/>
        <charset val="161"/>
      </rPr>
      <t>26-03-2018</t>
    </r>
    <r>
      <rPr>
        <sz val="10"/>
        <rFont val="Arial"/>
        <family val="2"/>
        <charset val="161"/>
      </rPr>
      <t xml:space="preserve"> (239/2018 Απ Οικ Επ Εγκριση δαπανων και διαθ πιστ 10000,00 με ΑΑΥ 561 /</t>
    </r>
    <r>
      <rPr>
        <b/>
        <u/>
        <sz val="10"/>
        <rFont val="Arial"/>
        <family val="2"/>
        <charset val="161"/>
      </rPr>
      <t>11-06-2018</t>
    </r>
    <r>
      <rPr>
        <sz val="10"/>
        <rFont val="Arial"/>
        <family val="2"/>
        <charset val="161"/>
      </rPr>
      <t xml:space="preserve"> (453/2018 Απ Οικ Επ Εγκριση εξεταση αιτηματος για ανακληση της υπαριθμ 210/2018 Απ Οικ Επ και ανακαλει την υπ αριθμ 239/2018 Απ Οικ Επ) / </t>
    </r>
    <r>
      <rPr>
        <b/>
        <u/>
        <sz val="10"/>
        <rFont val="Arial"/>
        <family val="2"/>
        <charset val="161"/>
      </rPr>
      <t>22-06-2018</t>
    </r>
    <r>
      <rPr>
        <sz val="10"/>
        <rFont val="Arial"/>
        <family val="2"/>
        <charset val="161"/>
      </rPr>
      <t xml:space="preserve"> (450/2018 Απ Δημ Συμ Εγκριση 38ης Τροποποιησης Προυπολογισμου) /  </t>
    </r>
    <r>
      <rPr>
        <b/>
        <u/>
        <sz val="10"/>
        <rFont val="Arial"/>
        <family val="2"/>
        <charset val="161"/>
      </rPr>
      <t>16-07-2018</t>
    </r>
    <r>
      <rPr>
        <sz val="10"/>
        <rFont val="Arial"/>
        <family val="2"/>
        <charset val="161"/>
      </rPr>
      <t xml:space="preserve"> (527/2018 Απ Δημ ΣΥμ Εγκριση χορηγηση  παρατασης προθεσμιας της προγραμματικης συμβασης εως 31-12-2019)</t>
    </r>
  </si>
  <si>
    <r>
      <rPr>
        <b/>
        <u/>
        <sz val="10"/>
        <rFont val="Arial"/>
        <family val="2"/>
      </rPr>
      <t>02-04-2018</t>
    </r>
    <r>
      <rPr>
        <sz val="10"/>
        <rFont val="Arial"/>
        <family val="2"/>
        <charset val="161"/>
      </rPr>
      <t xml:space="preserve"> (254/2018 Απ Δημ Συμ Εγκριση συγκροτηση επιτροπης οριστικης παλαβης του εργου) /  </t>
    </r>
    <r>
      <rPr>
        <b/>
        <u/>
        <sz val="10"/>
        <rFont val="Arial"/>
        <family val="2"/>
        <charset val="161"/>
      </rPr>
      <t>16-07-2018</t>
    </r>
    <r>
      <rPr>
        <sz val="10"/>
        <rFont val="Arial"/>
        <family val="2"/>
        <charset val="161"/>
      </rPr>
      <t xml:space="preserve"> (529/2018 Απ Δημ Συμ Εγκριση πρωτοκολλο οριστικης παραλαβης του εργου)</t>
    </r>
  </si>
  <si>
    <r>
      <rPr>
        <b/>
        <u/>
        <sz val="10"/>
        <rFont val="Arial"/>
        <family val="2"/>
      </rPr>
      <t xml:space="preserve">25-04-2018 </t>
    </r>
    <r>
      <rPr>
        <sz val="10"/>
        <rFont val="Arial"/>
        <family val="2"/>
        <charset val="161"/>
      </rPr>
      <t xml:space="preserve">(321/2018 Απ Δημ Συμ Εγκριση συγκροτηση επιροπης οριστικης παραλαβης του εργου) / </t>
    </r>
    <r>
      <rPr>
        <b/>
        <u/>
        <sz val="10"/>
        <rFont val="Arial"/>
        <family val="2"/>
        <charset val="161"/>
      </rPr>
      <t xml:space="preserve">16-07-2018 </t>
    </r>
    <r>
      <rPr>
        <sz val="10"/>
        <rFont val="Arial"/>
        <family val="2"/>
        <charset val="161"/>
      </rPr>
      <t>(530/2018 Απ Δημ Συμ Εγκριση πρωτοκολλο οριστικης παραλαβης του εργου)</t>
    </r>
  </si>
  <si>
    <r>
      <rPr>
        <b/>
        <u/>
        <sz val="10"/>
        <rFont val="Arial"/>
        <family val="2"/>
        <charset val="161"/>
      </rPr>
      <t xml:space="preserve"> 16-07-2018</t>
    </r>
    <r>
      <rPr>
        <sz val="10"/>
        <rFont val="Arial"/>
        <family val="2"/>
        <charset val="161"/>
      </rPr>
      <t xml:space="preserve"> (534/2018 Απ Δημ Συμ Εγκριση επιτροπης οριστικης παραλαβης του εργου)</t>
    </r>
  </si>
  <si>
    <r>
      <rPr>
        <b/>
        <u/>
        <sz val="10"/>
        <rFont val="Arial"/>
        <family val="2"/>
      </rPr>
      <t>05-03-2018</t>
    </r>
    <r>
      <rPr>
        <sz val="10"/>
        <rFont val="Arial"/>
        <family val="2"/>
      </rPr>
      <t xml:space="preserve"> (160/2018 Απ Οικ Επ Εγκριση δαπανων και διαθ πιστ 60000,00 με ΑΑΥ 271) /  </t>
    </r>
    <r>
      <rPr>
        <b/>
        <u/>
        <sz val="10"/>
        <rFont val="Arial"/>
        <family val="2"/>
        <charset val="161"/>
      </rPr>
      <t>16-07-2018</t>
    </r>
    <r>
      <rPr>
        <sz val="10"/>
        <rFont val="Arial"/>
        <family val="2"/>
      </rPr>
      <t xml:space="preserve"> (537/2018 Απ Δημ Συμ Εγκριση συγκροτηση επιτροπης προσωρινης/οριστικης παραλαβης του εργου)</t>
    </r>
  </si>
  <si>
    <r>
      <rPr>
        <b/>
        <u/>
        <sz val="10"/>
        <rFont val="Arial"/>
        <family val="2"/>
        <charset val="161"/>
      </rPr>
      <t>39η Αναμορφωση</t>
    </r>
    <r>
      <rPr>
        <b/>
        <sz val="10"/>
        <rFont val="Arial"/>
        <family val="2"/>
        <charset val="161"/>
      </rPr>
      <t xml:space="preserve"> </t>
    </r>
    <r>
      <rPr>
        <sz val="10"/>
        <rFont val="Arial"/>
        <family val="2"/>
        <charset val="161"/>
      </rPr>
      <t>(Μειωση 5000,00)</t>
    </r>
  </si>
  <si>
    <r>
      <rPr>
        <b/>
        <u/>
        <sz val="10"/>
        <rFont val="Arial"/>
        <family val="2"/>
        <charset val="161"/>
      </rPr>
      <t>26η Αναμορφωση</t>
    </r>
    <r>
      <rPr>
        <b/>
        <sz val="10"/>
        <rFont val="Arial"/>
        <family val="2"/>
        <charset val="161"/>
      </rPr>
      <t xml:space="preserve"> </t>
    </r>
    <r>
      <rPr>
        <sz val="10"/>
        <rFont val="Arial"/>
        <family val="2"/>
        <charset val="161"/>
      </rPr>
      <t>(μειωση 6000,00)</t>
    </r>
  </si>
  <si>
    <r>
      <rPr>
        <b/>
        <u/>
        <sz val="10"/>
        <rFont val="Arial"/>
        <family val="2"/>
        <charset val="161"/>
      </rPr>
      <t xml:space="preserve">39η Αναμορφωση </t>
    </r>
    <r>
      <rPr>
        <sz val="10"/>
        <rFont val="Arial"/>
        <family val="2"/>
        <charset val="161"/>
      </rPr>
      <t>(Ενισχυση 20000,00)</t>
    </r>
  </si>
  <si>
    <r>
      <rPr>
        <b/>
        <u/>
        <sz val="9"/>
        <rFont val="Arial"/>
        <family val="2"/>
      </rPr>
      <t>20-02-2018</t>
    </r>
    <r>
      <rPr>
        <sz val="9"/>
        <rFont val="Arial"/>
        <family val="2"/>
        <charset val="161"/>
      </rPr>
      <t xml:space="preserve"> (103/2018 Απ Οικ Επ Εγκριση εξεταση αιτηματος για εκδοση ΑΑΥ) / </t>
    </r>
    <r>
      <rPr>
        <b/>
        <u/>
        <sz val="9"/>
        <rFont val="Arial"/>
        <family val="2"/>
      </rPr>
      <t xml:space="preserve">05-03-2018 </t>
    </r>
    <r>
      <rPr>
        <sz val="9"/>
        <rFont val="Arial"/>
        <family val="2"/>
        <charset val="161"/>
      </rPr>
      <t xml:space="preserve">(160/2018 Απ Οικ Επ Εγκριση δαπανων και διαθ πιστ 450000,00 με ΑΑΥ 273) / </t>
    </r>
    <r>
      <rPr>
        <b/>
        <u/>
        <sz val="9"/>
        <rFont val="Arial"/>
        <family val="2"/>
      </rPr>
      <t>10-04-2018</t>
    </r>
    <r>
      <rPr>
        <sz val="9"/>
        <rFont val="Arial"/>
        <family val="2"/>
        <charset val="161"/>
      </rPr>
      <t xml:space="preserve"> (302/2018 Απ Οικ Επ συνεχιση διαδικασιων για την αναδειξη προσωρινου Αναδοχου του εργου) / </t>
    </r>
    <r>
      <rPr>
        <b/>
        <u/>
        <sz val="9"/>
        <rFont val="Arial"/>
        <family val="2"/>
      </rPr>
      <t>29-05-2018</t>
    </r>
    <r>
      <rPr>
        <sz val="9"/>
        <rFont val="Arial"/>
        <family val="2"/>
        <charset val="161"/>
      </rPr>
      <t xml:space="preserve"> (424/2018 Απ Οικ Επ Εγκριση 4ου πρακτικου για την κατακυρωση συμβασης στον 1ο προσωρινο μειοδοτη) / </t>
    </r>
    <r>
      <rPr>
        <b/>
        <u/>
        <sz val="9"/>
        <rFont val="Arial"/>
        <family val="2"/>
        <charset val="161"/>
      </rPr>
      <t>16-07-2018</t>
    </r>
    <r>
      <rPr>
        <sz val="9"/>
        <rFont val="Arial"/>
        <family val="2"/>
        <charset val="161"/>
      </rPr>
      <t xml:space="preserve"> (545/2018 Απ Δημ Συμ Εγκριση 39η Τροποποιηση Προυπολογισμου)</t>
    </r>
  </si>
  <si>
    <r>
      <rPr>
        <b/>
        <u/>
        <sz val="10"/>
        <rFont val="Arial"/>
        <family val="2"/>
      </rPr>
      <t>15-01-2018</t>
    </r>
    <r>
      <rPr>
        <sz val="10"/>
        <rFont val="Arial"/>
        <family val="2"/>
      </rPr>
      <t xml:space="preserve"> (24/2018 Απ Οικ Επ Εγκριση τευχων δημ/σης και της ανασυνταγμενης διακηρυξης δημ/σιας) /  </t>
    </r>
    <r>
      <rPr>
        <b/>
        <u/>
        <sz val="10"/>
        <rFont val="Arial"/>
        <family val="2"/>
      </rPr>
      <t>12-02-2018</t>
    </r>
    <r>
      <rPr>
        <sz val="10"/>
        <rFont val="Arial"/>
        <family val="2"/>
      </rPr>
      <t xml:space="preserve"> (76/2018 Απ Δημ Συμ Εγκριση 4ης τροποποιησης Προυπολογισμου) /  </t>
    </r>
    <r>
      <rPr>
        <b/>
        <u/>
        <sz val="10"/>
        <rFont val="Arial"/>
        <family val="2"/>
      </rPr>
      <t>23-02-2018</t>
    </r>
    <r>
      <rPr>
        <sz val="10"/>
        <rFont val="Arial"/>
        <family val="2"/>
      </rPr>
      <t xml:space="preserve"> (114/2018 Απ Οικ Επ Εγκριση εξεταση αιτηματος για εκδοση ΑΑΥ) / </t>
    </r>
    <r>
      <rPr>
        <b/>
        <u/>
        <sz val="10"/>
        <rFont val="Arial"/>
        <family val="2"/>
      </rPr>
      <t>12-03-2018</t>
    </r>
    <r>
      <rPr>
        <sz val="10"/>
        <rFont val="Arial"/>
        <family val="2"/>
      </rPr>
      <t xml:space="preserve"> (194/2018 Απ Οικ Επ Εγκριση δαπανων και διαθ πιστ 164176,00 με ΑΑΥ 368) /  </t>
    </r>
    <r>
      <rPr>
        <b/>
        <u/>
        <sz val="10"/>
        <rFont val="Arial"/>
        <family val="2"/>
      </rPr>
      <t>22-03-2018</t>
    </r>
    <r>
      <rPr>
        <sz val="10"/>
        <rFont val="Arial"/>
        <family val="2"/>
      </rPr>
      <t xml:space="preserve"> (233/2018 Απ Οικ Επ Εγκριση επικαιροποιηση τευχους διακηρυξης λογω εναρξης ισχυος του Βιβλιου IV του Ν 4412/2016) / </t>
    </r>
    <r>
      <rPr>
        <b/>
        <u/>
        <sz val="10"/>
        <rFont val="Arial"/>
        <family val="2"/>
        <charset val="161"/>
      </rPr>
      <t>19-06-2018</t>
    </r>
    <r>
      <rPr>
        <sz val="10"/>
        <rFont val="Arial"/>
        <family val="2"/>
      </rPr>
      <t xml:space="preserve"> (476/2018 Απ Οικ Επ Εγκριση 1ου προσωρινου μειοδοτη για την αναθεση συμβασης)</t>
    </r>
  </si>
  <si>
    <r>
      <rPr>
        <b/>
        <u/>
        <sz val="10"/>
        <rFont val="Arial"/>
        <family val="2"/>
      </rPr>
      <t>02-04-2018</t>
    </r>
    <r>
      <rPr>
        <sz val="10"/>
        <rFont val="Arial"/>
        <family val="2"/>
        <charset val="161"/>
      </rPr>
      <t xml:space="preserve"> (288/2018 Απ Οικ Επ Εγκριση 1ου πρακτικου για την αναθεση συμβσαης στον 1ο πρωστινο μειοδοτη Τεχνημα Αιγαιου) / </t>
    </r>
    <r>
      <rPr>
        <b/>
        <u/>
        <sz val="10"/>
        <rFont val="Arial"/>
        <family val="2"/>
        <charset val="161"/>
      </rPr>
      <t>11-06-2018</t>
    </r>
    <r>
      <rPr>
        <sz val="10"/>
        <rFont val="Arial"/>
        <family val="2"/>
        <charset val="161"/>
      </rPr>
      <t xml:space="preserve"> (458/2018 Απ Οικ Επ Εγκριση 2ου πρακτικου - Αναθεση συμβασης στον 1ο πρωσ μειοδοτη) / </t>
    </r>
    <r>
      <rPr>
        <b/>
        <u/>
        <sz val="10"/>
        <rFont val="Arial"/>
        <family val="2"/>
        <charset val="161"/>
      </rPr>
      <t>18-06-2018</t>
    </r>
    <r>
      <rPr>
        <sz val="10"/>
        <rFont val="Arial"/>
        <family val="2"/>
        <charset val="161"/>
      </rPr>
      <t xml:space="preserve"> (466/2018 Απ Οικ Επ Εγκριση αιτηματος για εκδοση ΑΑΥ 350000,00) / </t>
    </r>
    <r>
      <rPr>
        <b/>
        <u/>
        <sz val="10"/>
        <rFont val="Arial"/>
        <family val="2"/>
        <charset val="161"/>
      </rPr>
      <t>27-06-2018</t>
    </r>
    <r>
      <rPr>
        <sz val="10"/>
        <rFont val="Arial"/>
        <family val="2"/>
        <charset val="161"/>
      </rPr>
      <t xml:space="preserve"> (513/2018 Απ Οικ Επ Εγκριση δαπανων και διαθ πιστ 350000,00 με ΑΑΥ 809)</t>
    </r>
  </si>
  <si>
    <r>
      <rPr>
        <b/>
        <u/>
        <sz val="10"/>
        <rFont val="Arial"/>
        <family val="2"/>
      </rPr>
      <t>02-04-2018</t>
    </r>
    <r>
      <rPr>
        <sz val="10"/>
        <rFont val="Arial"/>
        <family val="2"/>
      </rPr>
      <t xml:space="preserve"> (249/2018 Απ Δημ Συμ Εγκριση αριθμ 47/2018 μελετης) / </t>
    </r>
    <r>
      <rPr>
        <b/>
        <u/>
        <sz val="10"/>
        <rFont val="Arial"/>
        <family val="2"/>
      </rPr>
      <t>25-04-2018</t>
    </r>
    <r>
      <rPr>
        <sz val="10"/>
        <rFont val="Arial"/>
        <family val="2"/>
      </rPr>
      <t xml:space="preserve"> (</t>
    </r>
    <r>
      <rPr>
        <b/>
        <sz val="10"/>
        <rFont val="Arial"/>
        <family val="2"/>
      </rPr>
      <t>297/2018</t>
    </r>
    <r>
      <rPr>
        <sz val="10"/>
        <rFont val="Arial"/>
        <family val="2"/>
      </rPr>
      <t xml:space="preserve"> Απ Δημ Συμ Εγκριση ενταξης στο τεχν προγραμμα) - (</t>
    </r>
    <r>
      <rPr>
        <b/>
        <sz val="10"/>
        <rFont val="Arial"/>
        <family val="2"/>
      </rPr>
      <t>299/2018</t>
    </r>
    <r>
      <rPr>
        <sz val="10"/>
        <rFont val="Arial"/>
        <family val="2"/>
      </rPr>
      <t xml:space="preserve"> Απ Δημ Συμ Εγκριση αποδοχης αποφαση ενταξης) / </t>
    </r>
    <r>
      <rPr>
        <b/>
        <u/>
        <sz val="10"/>
        <rFont val="Arial"/>
        <family val="2"/>
      </rPr>
      <t>31-05-2018</t>
    </r>
    <r>
      <rPr>
        <sz val="10"/>
        <rFont val="Arial"/>
        <family val="2"/>
      </rPr>
      <t xml:space="preserve"> (406/2018 Απ Δημ Συμ Εγκριση 31ης Αναμορφωση Προυπολογισμου) / </t>
    </r>
    <r>
      <rPr>
        <b/>
        <u/>
        <sz val="10"/>
        <rFont val="Arial"/>
        <family val="2"/>
        <charset val="161"/>
      </rPr>
      <t>11-06-2018</t>
    </r>
    <r>
      <rPr>
        <sz val="10"/>
        <rFont val="Arial"/>
        <family val="2"/>
      </rPr>
      <t xml:space="preserve"> (450/2018 Απ Οικ Επ Εγκριση αιτηματος για εκδοση ΑΑΥ 639851,22) / </t>
    </r>
    <r>
      <rPr>
        <b/>
        <u/>
        <sz val="10"/>
        <rFont val="Arial"/>
        <family val="2"/>
        <charset val="161"/>
      </rPr>
      <t>13-07-2018</t>
    </r>
    <r>
      <rPr>
        <sz val="10"/>
        <rFont val="Arial"/>
        <family val="2"/>
      </rPr>
      <t xml:space="preserve"> (565/2018 Απ Οικ Επ Εγκριση δαπανων και διαθ πιστ 639851,22 με ΑΑΥ 831)</t>
    </r>
  </si>
  <si>
    <r>
      <rPr>
        <b/>
        <u/>
        <sz val="10"/>
        <rFont val="Arial"/>
        <family val="2"/>
      </rPr>
      <t>21-05-2018</t>
    </r>
    <r>
      <rPr>
        <sz val="10"/>
        <rFont val="Arial"/>
        <family val="2"/>
        <charset val="161"/>
      </rPr>
      <t xml:space="preserve"> (397/2018 Απ Οικ Επ Εγκριση τευχων δημ/σης και τευχους διακ/ξης Δημ/σιςα) / </t>
    </r>
    <r>
      <rPr>
        <b/>
        <u/>
        <sz val="10"/>
        <rFont val="Arial"/>
        <family val="2"/>
        <charset val="161"/>
      </rPr>
      <t>13-07-2018</t>
    </r>
    <r>
      <rPr>
        <sz val="10"/>
        <rFont val="Arial"/>
        <family val="2"/>
        <charset val="161"/>
      </rPr>
      <t xml:space="preserve"> (575/2018 Απ Οικ Επ Εγκριση 1ου πρακτικου για την αναθεση συμβασης στον 1ο πρωσ μειοδοτη)</t>
    </r>
  </si>
  <si>
    <t>Οικονομικο Αντικειμενο (για το 2018)</t>
  </si>
  <si>
    <t>30/07/2018 Δ=0,00 Ε=0,00 Π=0,00</t>
  </si>
  <si>
    <t>30/07/2018 Δ=1000,00 Ε=1000,00 Π=1000,00</t>
  </si>
  <si>
    <t>30/07/2018 Δ=4840,56 Ε=4840,56 Π=4840,56</t>
  </si>
  <si>
    <t>30/07/2018 Δ=1039,00 Ε=1039,00 Π=1039,00</t>
  </si>
  <si>
    <t>30/07/2018 Δ=3320,62 Ε=3320,62 Π=3320,62</t>
  </si>
  <si>
    <t>30/07/2018 Δ=30000,00 Ε=0,00 Π=0,00</t>
  </si>
  <si>
    <t>30/07/2018 Δ=36758,59 Ε=66758,59 Π=66758,59</t>
  </si>
  <si>
    <t>30/07/2018 Δ=189250,00 Ε=189250,00 Π=189250,00</t>
  </si>
  <si>
    <t>30/07/2018 Δ=5700,00 Ε=5700,00 Π=5700,00</t>
  </si>
  <si>
    <t>30/07/2018 Δ=524,22 Ε=524,22 Π=524,22</t>
  </si>
  <si>
    <t>30/07/2018 Δ=13365,42 Ε=13365,42 Π=13365,42</t>
  </si>
  <si>
    <t>30/07/2018 Δ=350000,00 Ε=0,00 Π=0,00</t>
  </si>
  <si>
    <t>30/07/2018 Δ=382450,00 Ε=732450,00 Π=732450,00</t>
  </si>
  <si>
    <t>30/07/2018 Δ=6000,00 Ε=6000,00 Π=6000,00</t>
  </si>
  <si>
    <t>30/07/2018 Δ=3000,00 Ε=3000,00 Π=3000,00</t>
  </si>
  <si>
    <t>30/07/2018 Δ=14091,16 Ε=14091,16 Π=14091,16</t>
  </si>
  <si>
    <t>30/07/2018 Δ=6897,20 Ε=0,00 Π=0,00</t>
  </si>
  <si>
    <t>30/07/2018 Δ=0,00 Ε=6897,20 Π=6897,20</t>
  </si>
  <si>
    <t>31/07/2018 Δ=9000,00 Ε=0,00 Π=0,00</t>
  </si>
  <si>
    <t>31/07/2018 Δ=0,00 Ε=9000,00 Π=9000,00</t>
  </si>
  <si>
    <t>31/07/2018 Δ=0,00 Ε=0,00 Π=0,00</t>
  </si>
  <si>
    <t>31/07/2018 Δ=80000,00 Ε=80000,00 Π=80000,00</t>
  </si>
  <si>
    <t>31/07/2018 Δ=164176,00 Ε=0,00 Π=0,00</t>
  </si>
  <si>
    <t>31/07/2018 Δ=0,00 Ε=164176,00 Π=164176,00</t>
  </si>
  <si>
    <t>31/07/2018 Δ=1000,00 Ε=1000,00 Π=1000,00</t>
  </si>
  <si>
    <t>31/07/2018 Δ=35513,18 Ε=35513,18 Π=35513,18</t>
  </si>
  <si>
    <t>31/07/2018 Δ=33408,00 Ε=33408,00 Π=33408,00</t>
  </si>
  <si>
    <t>31/07/2018 Δ=3866,98 Ε=3866,98 Π=3866,98</t>
  </si>
  <si>
    <t>31/07/2018 Δ=10000,00 Ε=10000,00 Π=10000,00</t>
  </si>
  <si>
    <t>31/07/2018 Δ=22801,48 Ε=22801,48 Π=22801,48</t>
  </si>
  <si>
    <t>31/07/2018 Δ=620000,00 Ε=0,00 Π=0,00</t>
  </si>
  <si>
    <t>31/07/2018 Δ=0,00 Ε=620000,00 Π=620000,00</t>
  </si>
  <si>
    <t>31/07/2018 Δ=78806,33 Ε=78806,33 Π=78806,33</t>
  </si>
  <si>
    <t>31/07/2018 Δ=6867,00 Ε=0,00 Π=0,00</t>
  </si>
  <si>
    <t>31/07/2018 Δ=0,00 Ε=6867,00 Π=6867,00</t>
  </si>
  <si>
    <t>31/07/2018 Δ=732000,00 Ε=732000,00 Π=732000,00</t>
  </si>
  <si>
    <t>31/07/2018 Δ=486,43 Ε=486,43 Π=486,43</t>
  </si>
  <si>
    <t>31/07/2018 Δ=1761,00 Ε=1761,00 Π=1761,00</t>
  </si>
  <si>
    <t>31/07/2018 Δ=6960,00 Ε=6960,00 Π=6960,00</t>
  </si>
  <si>
    <t>31/07/2018 Δ=7000,00 Ε=7000,00 Π=7000,00</t>
  </si>
  <si>
    <t>31/07/2018 Δ=5000,00 Ε=5000,00 Π=5000,00</t>
  </si>
  <si>
    <t>31/07/2018 Δ=99,20 Ε=99,20 Π=99,20</t>
  </si>
  <si>
    <t>31/07/2018 Δ=20000,00 Ε=20000,00 Π=20000,00</t>
  </si>
  <si>
    <t>31/07/2018 Δ=800000,00 Ε=46449,19 Π=46449,19</t>
  </si>
  <si>
    <t>31/07/2018 Δ=0,00 Ε=753550,81 Π=753550,81</t>
  </si>
  <si>
    <t>31/07/2018 Δ=1685000,00 Ε=0,00 Π=0,00</t>
  </si>
  <si>
    <t>31/07/2018 Δ=1211616,97 Ε=2896616,97 Π=2896616,97</t>
  </si>
  <si>
    <t>31/07/2018 Δ=730580,06 Ε=0,00 Π=0,00</t>
  </si>
  <si>
    <t>31/07/2018 Δ=0,00 Ε=730580,06 Π=730580,06</t>
  </si>
  <si>
    <t>31/07/2018 Δ=1805,84 Ε=1805,84 Π=1805,84</t>
  </si>
  <si>
    <t>31/07/2018 Δ=600000,00 Ε=0,00 Π=0,00</t>
  </si>
  <si>
    <t>31/07/2018 Δ=0,00 Ε=600000,00 Π=600000,00</t>
  </si>
  <si>
    <t>31/07/2018 Δ=480000,00 Ε=0,00 Π=0,00</t>
  </si>
  <si>
    <t>31/07/2018 Δ=0,00 Ε=480000,00 Π=480000,00</t>
  </si>
  <si>
    <t>31/07/2018 Δ=2590000,00 Ε=0,00 Π=0,00</t>
  </si>
  <si>
    <t>31/07/2018 Δ=0,00 Ε=2590000,00 Π=2590000,00</t>
  </si>
  <si>
    <t>31/07/2018 Δ=2145747,26 Ε=2145747,26 Π=2145747,26</t>
  </si>
  <si>
    <t>31/07/2018 Δ=116944,44 Ε=116944,44 Π=116944,44</t>
  </si>
  <si>
    <t>31/07/2018 Δ=425000,00 Ε=0,00 Π=0,00</t>
  </si>
  <si>
    <t>31/07/2018 Δ=0,00 Ε=425000,00 Π=425000,00</t>
  </si>
  <si>
    <t>31/07/2018 Δ=7080,00 Ε=0,00 Π=0,00</t>
  </si>
  <si>
    <t>31/07/2018 Δ=0,00 Ε=7080,00 Π=7080,00</t>
  </si>
  <si>
    <t>31/07/2018 Δ=750000,00 Ε=0,00 Π=0,00</t>
  </si>
  <si>
    <t>31/07/2018 Δ=0,00 Ε=750000,00 Π=750000,00</t>
  </si>
  <si>
    <t>31/07/2018 Δ=7000,00 Ε=0,00 Π=0,00</t>
  </si>
  <si>
    <t>31/07/2018 Δ=0,00 Ε=7000,00 Π=7000,00</t>
  </si>
  <si>
    <t>31/07/2018 Δ=3000,00 Ε=3000,00 Π=3000,00</t>
  </si>
  <si>
    <t>31/07/2018 Δ=55000,00 Ε=0,00 Π=0,00</t>
  </si>
  <si>
    <t>31/07/2018 Δ=0,00 Ε=55000,00 Π=55000,00</t>
  </si>
  <si>
    <t>31/07/2018 Δ=5850,00 Ε=0,00 Π=0,00</t>
  </si>
  <si>
    <t>31/07/2018 Δ=0,00 Ε=5850,00 Π=5850,00</t>
  </si>
  <si>
    <t>31/07/2018 Δ=13700,00 Ε=0,00 Π=0,00</t>
  </si>
  <si>
    <t>31/07/2018 Δ=0,00 Ε=13700,00 Π=13700,00</t>
  </si>
  <si>
    <t>31/07/2018 Δ=639851,22 Ε=0,00 Π=0,00</t>
  </si>
  <si>
    <t>31/07/2018 Δ=0,00 Ε=639851,22 Π=639851,22</t>
  </si>
  <si>
    <t>Βαθρακουλης Χρηστος,  Καραγιάννη, Συριανού, Καλδής</t>
  </si>
  <si>
    <t>Αραμπατζή Κατερίνα</t>
  </si>
  <si>
    <t xml:space="preserve"> Κατ. ΑΡΑΜΠΑΤΖΗ</t>
  </si>
  <si>
    <r>
      <t>12-02-2018</t>
    </r>
    <r>
      <rPr>
        <sz val="10"/>
        <rFont val="Arial"/>
        <family val="2"/>
      </rPr>
      <t xml:space="preserve"> (77/2018 Απ Δημ Συμ Εγκριση 5ης τροποποιησης Προυπολογισμου) /  </t>
    </r>
    <r>
      <rPr>
        <b/>
        <u/>
        <sz val="10"/>
        <rFont val="Arial"/>
        <family val="2"/>
      </rPr>
      <t>23-02-2018</t>
    </r>
    <r>
      <rPr>
        <sz val="10"/>
        <rFont val="Arial"/>
        <family val="2"/>
      </rPr>
      <t xml:space="preserve"> (114/2018 Απ Οικ Επ Εγκριση εξεταση αιτηματος για εκδοση ΑΑΥ) / </t>
    </r>
    <r>
      <rPr>
        <b/>
        <u/>
        <sz val="10"/>
        <rFont val="Arial"/>
        <family val="2"/>
      </rPr>
      <t>12-03-2018</t>
    </r>
    <r>
      <rPr>
        <sz val="10"/>
        <rFont val="Arial"/>
        <family val="2"/>
      </rPr>
      <t xml:space="preserve"> (194/2018 Απ Οικ Επ Εγκριση δαπανων και διαθ πιστ 480000,00 με ΑΑΥ 400) / </t>
    </r>
    <r>
      <rPr>
        <b/>
        <u/>
        <sz val="10"/>
        <rFont val="Arial"/>
        <family val="2"/>
      </rPr>
      <t>23-04-2018</t>
    </r>
    <r>
      <rPr>
        <sz val="10"/>
        <rFont val="Arial"/>
        <family val="2"/>
      </rPr>
      <t xml:space="preserve"> (326/2018 Απ Οικ ΕΠ Εγκριση τευχων δημ/σης και τευχους διακυρηξης δημ/σιας) / </t>
    </r>
    <r>
      <rPr>
        <b/>
        <u/>
        <sz val="10"/>
        <rFont val="Arial"/>
        <family val="2"/>
        <charset val="161"/>
      </rPr>
      <t>19-06-2018</t>
    </r>
    <r>
      <rPr>
        <sz val="10"/>
        <rFont val="Arial"/>
        <family val="2"/>
      </rPr>
      <t xml:space="preserve"> (477/2018 Απ Οικ Επ Εγκριση 1ου προσωρινου μειοδοτη )</t>
    </r>
  </si>
  <si>
    <t>Ασφαλτοστρωση οδου από αγιο στεφανο εως παλιο Δ.Ε. Μανταμαδου (υποέργο 1ο)</t>
  </si>
  <si>
    <t>Δαπανες Εφορειας Αρχαιοτητων Λεσβου (υποέργο 2ο)</t>
  </si>
  <si>
    <t>Ασφαλτοστρωση Δρομου από Αγιο Γρηγοριο ως διακλαδωση προς Ταρτι Δ.Ε. Γερας (υποέργο 2ο)</t>
  </si>
  <si>
    <t>64.7323.0003</t>
  </si>
  <si>
    <t>Δαπανη Αρχαιολογιας (υποέργο 1ο)</t>
  </si>
  <si>
    <t>64.7323.0004</t>
  </si>
  <si>
    <t>Αναπλαση Περιφερειακης προσβασης καστρου, Δημιουργια ηπιας κυκλοφοριας οδου, πεζοδρομιου &amp; ποδηλατοδρομου (υποέργο 1ο)</t>
  </si>
  <si>
    <t>64.7341.0006</t>
  </si>
  <si>
    <t>Εργα Αρχαιολογιας(υποέργο 2ο)</t>
  </si>
  <si>
    <t>64.7341.0007</t>
  </si>
  <si>
    <t>ΔΕΔΗΕ(υποέργο 3ο)</t>
  </si>
  <si>
    <t>64.7341.0008</t>
  </si>
  <si>
    <t>Βελτιωση και Αναβαθμιση κυριας Αστικης Αρτηριας Ελευθεριου Βενιζελου (Τμημα Σουραδας -  Μακρυ Γιαλος) (υποέργο 1ο)</t>
  </si>
  <si>
    <t>Εργα Αρχαιολογιας (υποέργο 2ο)</t>
  </si>
  <si>
    <t>ΟΤΕ (υποέργο 3ο)</t>
  </si>
  <si>
    <t>64.7341.0009</t>
  </si>
  <si>
    <t>64.7341.0010</t>
  </si>
  <si>
    <t>Αρχαιολογικες Εργασιες (υποέργο 2ο)</t>
  </si>
  <si>
    <r>
      <rPr>
        <b/>
        <u/>
        <sz val="10"/>
        <rFont val="Arial"/>
        <family val="2"/>
        <charset val="161"/>
      </rPr>
      <t xml:space="preserve">2017: </t>
    </r>
    <r>
      <rPr>
        <sz val="10"/>
        <rFont val="Arial"/>
        <family val="2"/>
        <charset val="161"/>
      </rPr>
      <t xml:space="preserve">ΔΙΑΛΥΣΗ ΣΥΜΒΑΣΗΣ/  </t>
    </r>
    <r>
      <rPr>
        <b/>
        <u/>
        <sz val="10"/>
        <rFont val="Arial"/>
        <family val="2"/>
        <charset val="161"/>
      </rPr>
      <t xml:space="preserve">2018: </t>
    </r>
    <r>
      <rPr>
        <sz val="10"/>
        <rFont val="Arial"/>
        <family val="2"/>
        <charset val="161"/>
      </rPr>
      <t>ΔΗΛΩΣΗ ΑΝΑΔΟΧΟΥ ΜΗ ΔΙΕΚΔΙΚΗΣΗΣ</t>
    </r>
  </si>
  <si>
    <t>ΔΑΠΑΝΗ ΣΤΟ ΤΠ 2019</t>
  </si>
  <si>
    <r>
      <rPr>
        <b/>
        <u/>
        <sz val="10"/>
        <rFont val="Arial"/>
        <family val="2"/>
      </rPr>
      <t>12-02-2018</t>
    </r>
    <r>
      <rPr>
        <sz val="10"/>
        <rFont val="Arial"/>
        <family val="2"/>
      </rPr>
      <t xml:space="preserve"> (87/2018 Απ Δημ Συμ Εγκριση αυξηση δαπανης του ενταγμενου εργου σε 55000,00)) / </t>
    </r>
    <r>
      <rPr>
        <b/>
        <u/>
        <sz val="10"/>
        <rFont val="Arial"/>
        <family val="2"/>
      </rPr>
      <t>25-04-2018</t>
    </r>
    <r>
      <rPr>
        <sz val="10"/>
        <rFont val="Arial"/>
        <family val="2"/>
      </rPr>
      <t xml:space="preserve"> (266/2018 Απ Δημ Συμ Εγκριση 23ης Τροποποιησης Πρου/σμου) / </t>
    </r>
    <r>
      <rPr>
        <b/>
        <u/>
        <sz val="10"/>
        <rFont val="Arial"/>
        <family val="2"/>
      </rPr>
      <t>30-04-2018</t>
    </r>
    <r>
      <rPr>
        <sz val="10"/>
        <rFont val="Arial"/>
        <family val="2"/>
      </rPr>
      <t xml:space="preserve"> (347/2018 Απ Οικ Επ Εγκριση αιτηματος για εκδοση ΑΑΥ 55000,00) /  </t>
    </r>
    <r>
      <rPr>
        <b/>
        <u/>
        <sz val="10"/>
        <rFont val="Arial"/>
        <family val="2"/>
      </rPr>
      <t>29-05-2018</t>
    </r>
    <r>
      <rPr>
        <sz val="10"/>
        <rFont val="Arial"/>
        <family val="2"/>
      </rPr>
      <t xml:space="preserve"> (414/2018 Απ Οικ Επ Εγκριση δαπανων και διαθ πιστ 55000,00 με ΑΑΥ 778) /</t>
    </r>
    <r>
      <rPr>
        <b/>
        <u/>
        <sz val="10"/>
        <rFont val="Arial"/>
        <family val="2"/>
        <charset val="161"/>
      </rPr>
      <t xml:space="preserve">31-05-2018 </t>
    </r>
    <r>
      <rPr>
        <sz val="10"/>
        <rFont val="Arial"/>
        <family val="2"/>
      </rPr>
      <t xml:space="preserve">(358/2018 Απ Δημ Συμ Εγκριση της υπαριθμ 12/2018 μελετης και καθορισμος τροπου αναθεσης του εργου) / </t>
    </r>
    <r>
      <rPr>
        <b/>
        <u/>
        <sz val="10"/>
        <rFont val="Arial"/>
        <family val="2"/>
      </rPr>
      <t>11-06-2018</t>
    </r>
    <r>
      <rPr>
        <sz val="10"/>
        <rFont val="Arial"/>
        <family val="2"/>
      </rPr>
      <t xml:space="preserve"> (449/2018 Απ Οικ Επ Εγκριση τευχων δημ/σης και της διακυρηξης δημ/σιας) / 31-07-2018 (613/2018 Απ Οικ Επ Εγκριση 1ου πρακτικου για την αναθεση συμβασης στον 1ο προσωρινο μειοδοτη)</t>
    </r>
  </si>
  <si>
    <r>
      <t xml:space="preserve">13/08/2018: </t>
    </r>
    <r>
      <rPr>
        <sz val="10"/>
        <rFont val="Arial"/>
        <family val="2"/>
        <charset val="161"/>
      </rPr>
      <t>ΑΠΟΠΛΗΡΩΜΗ ΑΠΌ ΔΙΚΑΣΤΙΚΑ ΕΞΟΔΑ / ΕΚΤΟΣ ΤΕΧ ΠΡ 2019</t>
    </r>
  </si>
  <si>
    <r>
      <rPr>
        <b/>
        <u/>
        <sz val="10"/>
        <rFont val="Arial"/>
        <family val="2"/>
      </rPr>
      <t>12-02-2018</t>
    </r>
    <r>
      <rPr>
        <u/>
        <sz val="10"/>
        <rFont val="Arial"/>
        <family val="2"/>
      </rPr>
      <t xml:space="preserve"> </t>
    </r>
    <r>
      <rPr>
        <sz val="10"/>
        <rFont val="Arial"/>
        <family val="2"/>
      </rPr>
      <t xml:space="preserve">(77/2018 Απ Δημ Συμ Εγκριση 5ης τροποποιησης Προυπολογισμου) /  </t>
    </r>
    <r>
      <rPr>
        <b/>
        <u/>
        <sz val="10"/>
        <rFont val="Arial"/>
        <family val="2"/>
      </rPr>
      <t>23-02-2018</t>
    </r>
    <r>
      <rPr>
        <sz val="10"/>
        <rFont val="Arial"/>
        <family val="2"/>
      </rPr>
      <t xml:space="preserve"> (114/2018 Απ Οικ Επ Εγκριση εξεταση αιτηματος για εκδοση ΑΑΥ ) / </t>
    </r>
    <r>
      <rPr>
        <b/>
        <u/>
        <sz val="10"/>
        <rFont val="Arial"/>
        <family val="2"/>
      </rPr>
      <t>05-03/2018</t>
    </r>
    <r>
      <rPr>
        <sz val="10"/>
        <rFont val="Arial"/>
        <family val="2"/>
      </rPr>
      <t xml:space="preserve"> (139/2018 Απ Οικ Επ εγκριση τευχων δημοπρατησης και διακηρυξης του εργου) / </t>
    </r>
    <r>
      <rPr>
        <b/>
        <u/>
        <sz val="10"/>
        <rFont val="Arial"/>
        <family val="2"/>
      </rPr>
      <t>12-03-2018</t>
    </r>
    <r>
      <rPr>
        <sz val="10"/>
        <rFont val="Arial"/>
        <family val="2"/>
      </rPr>
      <t xml:space="preserve"> (194/2018 Απ Οικ Επ Εγκριση δαπανων και διαθ πιστ 600000,00 με ΑΑΥ 384) / </t>
    </r>
    <r>
      <rPr>
        <b/>
        <u/>
        <sz val="10"/>
        <rFont val="Arial"/>
        <family val="2"/>
      </rPr>
      <t>26-03-2018</t>
    </r>
    <r>
      <rPr>
        <sz val="10"/>
        <rFont val="Arial"/>
        <family val="2"/>
      </rPr>
      <t xml:space="preserve"> (245/2018 Απ Οικ Επ Εγκριση των ορωνδ ημοπρατησης της ανασυνταγμενης διακηρυξης δημοπρασιας του εργου) //  11-06-2018 (446/2018 Απ Οικ Επ Εγκριση 1ου πρακτικου για την αναθεση συμβασης στον 1 πρωσ μειοδοτη)</t>
    </r>
  </si>
  <si>
    <r>
      <rPr>
        <b/>
        <u/>
        <sz val="10"/>
        <rFont val="Arial"/>
        <family val="2"/>
        <charset val="161"/>
      </rPr>
      <t xml:space="preserve">//20.08.19: </t>
    </r>
    <r>
      <rPr>
        <sz val="10"/>
        <rFont val="Arial"/>
        <family val="2"/>
        <charset val="161"/>
      </rPr>
      <t xml:space="preserve"> ΑΠΟΠΛΗΡΩΜΕΝΟ / ΕΚΤΟΣ ΤΟ 2019</t>
    </r>
  </si>
  <si>
    <t>Σαρόγλου Μαρία / Συριανού / ΧηΚωνσταντή</t>
  </si>
  <si>
    <t xml:space="preserve">ΘΗΣΕΑΣ: 495,42 ,  ΣΑΤΑ: 12870 </t>
  </si>
  <si>
    <r>
      <rPr>
        <b/>
        <u/>
        <sz val="10"/>
        <rFont val="Arial"/>
        <family val="2"/>
      </rPr>
      <t>25-04-2018</t>
    </r>
    <r>
      <rPr>
        <sz val="10"/>
        <rFont val="Arial"/>
        <family val="2"/>
      </rPr>
      <t xml:space="preserve"> (269/2018 Απ Δημ Συμ Εγκριση 26ης Τροποποιησης Πρου/σμου) // </t>
    </r>
    <r>
      <rPr>
        <b/>
        <u/>
        <sz val="10"/>
        <rFont val="Arial"/>
        <family val="2"/>
        <charset val="161"/>
      </rPr>
      <t xml:space="preserve">21.08.18: </t>
    </r>
    <r>
      <rPr>
        <sz val="10"/>
        <rFont val="Arial"/>
        <family val="2"/>
        <charset val="161"/>
      </rPr>
      <t>δεν απαιτείται γιατι υποβλήθηκε προταση για ένταξη στο LEADER</t>
    </r>
  </si>
  <si>
    <r>
      <rPr>
        <b/>
        <u/>
        <sz val="10"/>
        <rFont val="Arial"/>
        <family val="2"/>
        <charset val="161"/>
      </rPr>
      <t>22-01-2018</t>
    </r>
    <r>
      <rPr>
        <sz val="10"/>
        <rFont val="Arial"/>
        <family val="2"/>
        <charset val="161"/>
      </rPr>
      <t xml:space="preserve"> (21/2018 Απ Δημ Συμ Εγκριση ενταξης στο τεχν Προγραμμα με ολοκλ φυσικο αντικειμενο για αποπληρωμη των τοκων υπερημεριας) // EKTOS 2019 ΓΙΑΤΙ Ο ΑΝΑΔΟΧΟΣ ΠΡΟΣΕΦΥΓΕ ΔΙΚΑΣΤΙΚΑ</t>
    </r>
  </si>
  <si>
    <r>
      <t xml:space="preserve">21.08.18:  </t>
    </r>
    <r>
      <rPr>
        <sz val="10"/>
        <rFont val="Arial"/>
        <family val="2"/>
        <charset val="161"/>
      </rPr>
      <t>Εκκρεμούν από το 2014 διορθώσεις από τους μελετητές με βάση παρατηρήσεις από την Γ.Γ. Αιγαίου</t>
    </r>
  </si>
  <si>
    <r>
      <rPr>
        <b/>
        <u/>
        <sz val="10"/>
        <rFont val="Arial"/>
        <family val="2"/>
        <charset val="161"/>
      </rPr>
      <t xml:space="preserve">21.08.18: </t>
    </r>
    <r>
      <rPr>
        <sz val="10"/>
        <rFont val="Arial"/>
        <family val="2"/>
        <charset val="161"/>
      </rPr>
      <t>προς διάλυση σύμβασης και αποπληρωμή</t>
    </r>
  </si>
  <si>
    <r>
      <t xml:space="preserve"> </t>
    </r>
    <r>
      <rPr>
        <b/>
        <u/>
        <sz val="10"/>
        <rFont val="Arial"/>
        <family val="2"/>
      </rPr>
      <t>19-03-2018</t>
    </r>
    <r>
      <rPr>
        <sz val="10"/>
        <rFont val="Arial"/>
        <family val="2"/>
      </rPr>
      <t xml:space="preserve"> (206/2018 Απ Δημ Συμ Εγκριση συγκροτηση επιτροπη οριστικης παραλαβης  του εργου) // </t>
    </r>
    <r>
      <rPr>
        <b/>
        <u/>
        <sz val="10"/>
        <rFont val="Arial"/>
        <family val="2"/>
        <charset val="161"/>
      </rPr>
      <t xml:space="preserve">21.08.18: </t>
    </r>
    <r>
      <rPr>
        <sz val="10"/>
        <rFont val="Arial"/>
        <family val="2"/>
        <charset val="161"/>
      </rPr>
      <t>εντός 2018 οριστική παραλαβή και αποπληρωμή</t>
    </r>
  </si>
  <si>
    <r>
      <t xml:space="preserve">21.08.18: </t>
    </r>
    <r>
      <rPr>
        <sz val="10"/>
        <rFont val="Arial"/>
        <family val="2"/>
        <charset val="161"/>
      </rPr>
      <t>αποπληρωμένο. εντός 2018 οριστική παραλαβή</t>
    </r>
  </si>
  <si>
    <r>
      <rPr>
        <b/>
        <u/>
        <sz val="10"/>
        <rFont val="Arial"/>
        <family val="2"/>
      </rPr>
      <t>22-01-2018</t>
    </r>
    <r>
      <rPr>
        <sz val="10"/>
        <rFont val="Arial"/>
        <family val="2"/>
      </rPr>
      <t xml:space="preserve"> (21/2018 Απ Δημ Συμ Εγκριση αυξηση δαπανης συνεχιζομενων εργων) / </t>
    </r>
    <r>
      <rPr>
        <b/>
        <u/>
        <sz val="10"/>
        <rFont val="Arial"/>
        <family val="2"/>
      </rPr>
      <t>25-04-2018</t>
    </r>
    <r>
      <rPr>
        <sz val="10"/>
        <rFont val="Arial"/>
        <family val="2"/>
      </rPr>
      <t xml:space="preserve"> (269/2018 Απ Δημ Συμ Εγκριση 26ης Τροποποιησης Πρου/σμου) // </t>
    </r>
    <r>
      <rPr>
        <b/>
        <u/>
        <sz val="10"/>
        <rFont val="Arial"/>
        <family val="2"/>
        <charset val="161"/>
      </rPr>
      <t xml:space="preserve">22.08.18: </t>
    </r>
    <r>
      <rPr>
        <sz val="10"/>
        <rFont val="Arial"/>
        <family val="2"/>
        <charset val="161"/>
      </rPr>
      <t>ΘΑ ΥΛΟΠΟΙΗΘΕΙ ΩΣ ΠΡΟΜΗΘΕΙΑ</t>
    </r>
  </si>
  <si>
    <r>
      <t xml:space="preserve">22.08.2018: </t>
    </r>
    <r>
      <rPr>
        <sz val="10"/>
        <rFont val="Arial"/>
        <family val="2"/>
        <charset val="161"/>
      </rPr>
      <t>ΔΕΝ ΑΠΑΙΤΕΙΤΑΙ , ΥΛΟΠΟΙΕΙΤΑΙ ΩΣ ΠΡΟΜΗΘΕΙΑ</t>
    </r>
  </si>
  <si>
    <r>
      <rPr>
        <b/>
        <u/>
        <sz val="10"/>
        <rFont val="Arial"/>
        <family val="2"/>
      </rPr>
      <t>20-02-2018</t>
    </r>
    <r>
      <rPr>
        <sz val="10"/>
        <rFont val="Arial"/>
        <family val="2"/>
      </rPr>
      <t xml:space="preserve"> (103/2018 Απ Οικ Επ Εγκριση εξεταση αιτηματος για εκδοση ΑΑΥ) /</t>
    </r>
    <r>
      <rPr>
        <b/>
        <u/>
        <sz val="10"/>
        <rFont val="Arial"/>
        <family val="2"/>
      </rPr>
      <t xml:space="preserve"> 05-03-2018</t>
    </r>
    <r>
      <rPr>
        <sz val="10"/>
        <rFont val="Arial"/>
        <family val="2"/>
      </rPr>
      <t xml:space="preserve"> (145/2018 Απ Οικ Επ Εγκριση δαπανων και διαθ πιστ 7000,00 με ΑΑΥ 327) //</t>
    </r>
    <r>
      <rPr>
        <b/>
        <u/>
        <sz val="10"/>
        <rFont val="Arial"/>
        <family val="2"/>
        <charset val="161"/>
      </rPr>
      <t xml:space="preserve"> 24.08.18: Η σύμβαση έχει διαλυθεί , </t>
    </r>
    <r>
      <rPr>
        <sz val="10"/>
        <rFont val="Arial"/>
        <family val="2"/>
        <charset val="161"/>
      </rPr>
      <t>ο ανάδοχος θα προσφύγει δικαστικά, απαιτήσεις αναδόχου 35.000,00, στο Ταμείο του Δήμου απο ΘΗΣΕΑ: 29.498,69</t>
    </r>
  </si>
  <si>
    <r>
      <rPr>
        <b/>
        <u/>
        <sz val="10"/>
        <rFont val="Arial"/>
        <family val="2"/>
        <charset val="161"/>
      </rPr>
      <t xml:space="preserve">23.08.18: </t>
    </r>
    <r>
      <rPr>
        <sz val="10"/>
        <rFont val="Arial"/>
        <family val="2"/>
        <charset val="161"/>
      </rPr>
      <t>εκπονούνται τα τεύχη δημοπράτησης της μελέτης</t>
    </r>
  </si>
  <si>
    <r>
      <rPr>
        <b/>
        <u/>
        <sz val="10"/>
        <rFont val="Arial"/>
        <family val="2"/>
        <charset val="161"/>
      </rPr>
      <t xml:space="preserve">23.08.2018: </t>
    </r>
    <r>
      <rPr>
        <sz val="10"/>
        <rFont val="Arial"/>
        <family val="2"/>
        <charset val="161"/>
      </rPr>
      <t>ΕΚΤΟΣ ΤΕΧ ΠΡΟΓ  2019 ΛΟΓΩ ΑΔΥΝΑΜΙΑΣ ΠΛΗΡΩΜΗΣ</t>
    </r>
  </si>
  <si>
    <r>
      <rPr>
        <b/>
        <u/>
        <sz val="10"/>
        <rFont val="Arial"/>
        <family val="2"/>
        <charset val="161"/>
      </rPr>
      <t>24.08.18:</t>
    </r>
    <r>
      <rPr>
        <sz val="10"/>
        <rFont val="Arial"/>
        <family val="2"/>
        <charset val="161"/>
      </rPr>
      <t xml:space="preserve"> ΕΚΤΟΣ ΤΕΧ ΠΡΟΓ 2019 ΛΟΓΩ ΑΔΥΝΑΜΙΑΣ ΠΛΗΡΩΜΗΣ</t>
    </r>
  </si>
  <si>
    <r>
      <rPr>
        <b/>
        <u/>
        <sz val="10"/>
        <rFont val="Arial"/>
        <family val="2"/>
      </rPr>
      <t>20-02-2018</t>
    </r>
    <r>
      <rPr>
        <sz val="10"/>
        <rFont val="Arial"/>
        <family val="2"/>
        <charset val="161"/>
      </rPr>
      <t xml:space="preserve"> (103/2018 Απ Οικ Επ Εγκριση εξεταση αιτηματος για εκδοση ΑΑΥ) / </t>
    </r>
    <r>
      <rPr>
        <b/>
        <u/>
        <sz val="10"/>
        <rFont val="Arial"/>
        <family val="2"/>
      </rPr>
      <t>05-03-2018</t>
    </r>
    <r>
      <rPr>
        <sz val="10"/>
        <rFont val="Arial"/>
        <family val="2"/>
        <charset val="161"/>
      </rPr>
      <t xml:space="preserve"> (145/2018 Απ Οικ Επ Εγκριση δαπανων και διαθ πιστ 6897,20 με ΑΑΥ 304) // </t>
    </r>
    <r>
      <rPr>
        <b/>
        <u/>
        <sz val="10"/>
        <rFont val="Arial"/>
        <family val="2"/>
        <charset val="161"/>
      </rPr>
      <t xml:space="preserve">27.8.18: </t>
    </r>
    <r>
      <rPr>
        <sz val="10"/>
        <rFont val="Arial"/>
        <family val="2"/>
        <charset val="161"/>
      </rPr>
      <t>Υλοποιήθηκε από αυτεπιστασία, εκτός ΤΕΧ ΠΡΟΓ 2019</t>
    </r>
  </si>
  <si>
    <r>
      <rPr>
        <b/>
        <u/>
        <sz val="10"/>
        <rFont val="Arial"/>
        <family val="2"/>
      </rPr>
      <t>20-02-2018</t>
    </r>
    <r>
      <rPr>
        <sz val="10"/>
        <rFont val="Arial"/>
        <family val="2"/>
      </rPr>
      <t xml:space="preserve"> (103/2018 Απ Οικ Επ Εγκριση εξεταση αιτηματος για εκδοση ΑΑΥ) / </t>
    </r>
    <r>
      <rPr>
        <b/>
        <u/>
        <sz val="10"/>
        <rFont val="Arial"/>
        <family val="2"/>
      </rPr>
      <t>05-03-2018</t>
    </r>
    <r>
      <rPr>
        <sz val="10"/>
        <rFont val="Arial"/>
        <family val="2"/>
      </rPr>
      <t xml:space="preserve"> (145/2018 Απ Οικ Επ Εγκριση δαπανων και διαθ πιστ 5850,00 με ΑΑΥ 328) / </t>
    </r>
    <r>
      <rPr>
        <b/>
        <u/>
        <sz val="10"/>
        <rFont val="Arial"/>
        <family val="2"/>
      </rPr>
      <t>02-04-2018</t>
    </r>
    <r>
      <rPr>
        <sz val="10"/>
        <rFont val="Arial"/>
        <family val="2"/>
      </rPr>
      <t xml:space="preserve"> (245/2018 Απ Δημ Συμ Εγκριση βεβαιωση πρωτοκολλο παραλαβης του εργου) // </t>
    </r>
    <r>
      <rPr>
        <b/>
        <u/>
        <sz val="10"/>
        <rFont val="Arial"/>
        <family val="2"/>
        <charset val="161"/>
      </rPr>
      <t xml:space="preserve">27.8.18: </t>
    </r>
    <r>
      <rPr>
        <sz val="10"/>
        <rFont val="Arial"/>
        <family val="2"/>
        <charset val="161"/>
      </rPr>
      <t>οριστικά παραληφθέν προς αποπληρωμή εντός 2018</t>
    </r>
  </si>
  <si>
    <t xml:space="preserve"> ΠΡΟΤΕΙΝΟΜΕΝΗ ΔΑΠΑΝΗ στον Π/Υ 2019</t>
  </si>
  <si>
    <r>
      <rPr>
        <b/>
        <u/>
        <sz val="10"/>
        <rFont val="Arial"/>
        <family val="2"/>
      </rPr>
      <t>12-02-2018</t>
    </r>
    <r>
      <rPr>
        <sz val="10"/>
        <rFont val="Arial"/>
        <family val="2"/>
        <charset val="161"/>
      </rPr>
      <t xml:space="preserve"> (58/2018 Απ Δημ Συμ Εγκριση 8η Τροποποιησης  Προυπολογισμου) / </t>
    </r>
    <r>
      <rPr>
        <b/>
        <u/>
        <sz val="10"/>
        <rFont val="Arial"/>
        <family val="2"/>
      </rPr>
      <t>23-03-2018</t>
    </r>
    <r>
      <rPr>
        <sz val="10"/>
        <rFont val="Arial"/>
        <family val="2"/>
        <charset val="161"/>
      </rPr>
      <t xml:space="preserve"> (222/2018 Απ Δημ Συμ Εγκριση 18ης τροποποιησης του προυπολογισμου) // </t>
    </r>
    <r>
      <rPr>
        <b/>
        <u/>
        <sz val="10"/>
        <rFont val="Arial"/>
        <family val="2"/>
        <charset val="161"/>
      </rPr>
      <t xml:space="preserve">27.8.18: </t>
    </r>
    <r>
      <rPr>
        <sz val="10"/>
        <rFont val="Arial"/>
        <family val="2"/>
        <charset val="161"/>
      </rPr>
      <t>ΓΙΑ ΤΟ 2019 ΠΡΟΒΛΈΠΕΤΑΙ Η ΥΛΟΠΟΙΗΣΗ 3 ΜΕΓΑΛΩΝ ΕΡΓΩΝ ΓΙΑ ΟΛΟ ΤΟ ΔΉΜΟ</t>
    </r>
  </si>
  <si>
    <t>ΕΝΕΡΓΕΙΕΣ ΤΟΥ ΤΕΧΝΙΚΟΥ ΠΡΟΓΡΑΜΜΑΤΟΣ 2018 ΠΟΥ ΔΕΝ ΘΑ ΣΥΜΠΕΡΙΛΗΦΘΟΥΝ ΣΤΟ ΤΕΧΝΙΚΟ ΠΡΟΓΡΑΜΜΑ 2019</t>
  </si>
  <si>
    <t>ΕΝΕΡΓΕΙΕΣ ΤΕΧΝΙΚΟΥ ΠΡΟΓΡΑΜΜΑΤΟΣ 2017 ΠΟΥ ΔΕΝ ΣΥΜΠΕΡΙΛΗΦΘΗΚΑΝ  ΣΤΟ ΤΕΧΝΙΚΟ ΠΡΟΓΡΑΜΜΑ 2018</t>
  </si>
  <si>
    <r>
      <t xml:space="preserve">27.08.18: </t>
    </r>
    <r>
      <rPr>
        <sz val="10"/>
        <rFont val="Arial"/>
        <family val="2"/>
        <charset val="161"/>
      </rPr>
      <t>ΘΑ ΥΛΟΠΟΙΗΘΕΙ ΑΠΌ ΤΟ ΛΙΜΕΝΙΚΟ ΤΑΜΕΙΟ ΛΕΣΒΟΥ</t>
    </r>
  </si>
  <si>
    <r>
      <rPr>
        <b/>
        <u/>
        <sz val="10"/>
        <rFont val="Arial"/>
        <family val="2"/>
      </rPr>
      <t>12-02-2018</t>
    </r>
    <r>
      <rPr>
        <sz val="10"/>
        <rFont val="Arial"/>
        <family val="2"/>
        <charset val="161"/>
      </rPr>
      <t xml:space="preserve"> (58/2018 Απ Δημ Συμ Εγκριση 8η Τροποποιησης  Προυπολογισμου) / </t>
    </r>
    <r>
      <rPr>
        <b/>
        <u/>
        <sz val="10"/>
        <rFont val="Arial"/>
        <family val="2"/>
      </rPr>
      <t>23-03-2018</t>
    </r>
    <r>
      <rPr>
        <sz val="10"/>
        <rFont val="Arial"/>
        <family val="2"/>
        <charset val="161"/>
      </rPr>
      <t xml:space="preserve"> (222/2018 Απ Δημ Συμ Εγκριση 18ης τροποποιησης του προυπολογισμου)  // </t>
    </r>
    <r>
      <rPr>
        <b/>
        <u/>
        <sz val="10"/>
        <rFont val="Arial"/>
        <family val="2"/>
        <charset val="161"/>
      </rPr>
      <t>27.8.18:</t>
    </r>
    <r>
      <rPr>
        <sz val="10"/>
        <rFont val="Arial"/>
        <family val="2"/>
        <charset val="161"/>
      </rPr>
      <t xml:space="preserve"> ΓΙΑ ΤΟ 2019 ΠΡΟΒΛΈΠΕΤΑΙ Η ΥΛΟΠΟΙΗΣΗ 3 ΜΕΓΑΛΩΝ ΕΡΓΩΝ ΓΙΑ ΟΛΟ ΤΟ ΔΉΜΟ</t>
    </r>
  </si>
  <si>
    <t>Έργα πρόσβασης στις γεωργίκες εκμεταλλεύσεις ΤΔ. Ιππείου - Συκούντας / 2ο Υποέργο : Αρχαιολογικές εργασίες</t>
  </si>
  <si>
    <r>
      <rPr>
        <b/>
        <u/>
        <sz val="10"/>
        <rFont val="Arial"/>
        <family val="2"/>
      </rPr>
      <t>12-02-2018</t>
    </r>
    <r>
      <rPr>
        <sz val="10"/>
        <rFont val="Arial"/>
        <family val="2"/>
      </rPr>
      <t xml:space="preserve"> (58/2018 Απ Δημ Συμ Εγκριση 8η Τροποποιησης  Προυπολογισμου) / </t>
    </r>
    <r>
      <rPr>
        <b/>
        <u/>
        <sz val="10"/>
        <rFont val="Arial"/>
        <family val="2"/>
      </rPr>
      <t>23-03-2018</t>
    </r>
    <r>
      <rPr>
        <sz val="10"/>
        <rFont val="Arial"/>
        <family val="2"/>
      </rPr>
      <t xml:space="preserve"> (222/2018 Απ Δημ Συμ Εγκριση 18ης τροποποιησης του προυπολογισμου)  // </t>
    </r>
    <r>
      <rPr>
        <b/>
        <u/>
        <sz val="10"/>
        <rFont val="Arial"/>
        <family val="2"/>
        <charset val="161"/>
      </rPr>
      <t>27.8.18:</t>
    </r>
    <r>
      <rPr>
        <sz val="10"/>
        <rFont val="Arial"/>
        <family val="2"/>
      </rPr>
      <t xml:space="preserve"> ΓΙΑ ΤΟ 2019 ΠΡΟΒΛΈΠΕΤΑΙ Η ΥΛΟΠΟΙΗΣΗ 3 ΜΕΓΑΛΩΝ ΕΡΓΩΝ ΓΙΑ ΟΛΟ ΤΟ ΔΉΜΟ</t>
    </r>
  </si>
  <si>
    <t>Προμηθεια και τοποθετηση οικισκου στον αυλειο χωρο του Δημοτικου Σχολειου Κωμης</t>
  </si>
  <si>
    <r>
      <rPr>
        <b/>
        <u/>
        <sz val="10"/>
        <rFont val="Arial"/>
        <family val="2"/>
      </rPr>
      <t>12-02-2018</t>
    </r>
    <r>
      <rPr>
        <sz val="10"/>
        <rFont val="Arial"/>
        <family val="2"/>
      </rPr>
      <t xml:space="preserve"> (58/2018 Απ Δημ Συμ Εγκριση 8η Τροποποιησης  Προυπολογισμου) / </t>
    </r>
    <r>
      <rPr>
        <b/>
        <u/>
        <sz val="10"/>
        <rFont val="Arial"/>
        <family val="2"/>
      </rPr>
      <t xml:space="preserve">23-03-2018 </t>
    </r>
    <r>
      <rPr>
        <sz val="10"/>
        <rFont val="Arial"/>
        <family val="2"/>
      </rPr>
      <t xml:space="preserve">(222/2018 Απ Δημ Συμ Εγκριση 18ης τροποποιησης του προυπολογισμου) // </t>
    </r>
    <r>
      <rPr>
        <b/>
        <u/>
        <sz val="10"/>
        <rFont val="Arial"/>
        <family val="2"/>
        <charset val="161"/>
      </rPr>
      <t>27.8.18:</t>
    </r>
    <r>
      <rPr>
        <sz val="10"/>
        <rFont val="Arial"/>
        <family val="2"/>
      </rPr>
      <t xml:space="preserve"> ΓΙΑ ΤΟ 2019 ΠΡΟΒΛΈΠΕΤΑΙ Η ΥΛΟΠΟΙΗΣΗ 3 ΜΕΓΑΛΩΝ ΕΡΓΩΝ ΓΙΑ ΟΛΟ ΤΟ ΔΉΜΟ</t>
    </r>
  </si>
  <si>
    <r>
      <t>Εκσυγχρονισμός -  Βελτίωση  Αρδευτικού  Δικτύου Παρακοίλων /2</t>
    </r>
    <r>
      <rPr>
        <b/>
        <vertAlign val="superscript"/>
        <sz val="10"/>
        <rFont val="Arial"/>
        <family val="2"/>
        <charset val="161"/>
      </rPr>
      <t xml:space="preserve">ο Υποέργο </t>
    </r>
    <r>
      <rPr>
        <b/>
        <sz val="10"/>
        <rFont val="Arial"/>
        <family val="2"/>
        <charset val="161"/>
      </rPr>
      <t>: «Έργα Αρχαιολογίας»</t>
    </r>
  </si>
  <si>
    <t>ΑΠΟΠΛΗΡΩΜΕΝΟ // ΕΚΤΟΣ Τεχ προγ 2019</t>
  </si>
  <si>
    <t>Π.Α.Α.    2014-2020</t>
  </si>
  <si>
    <r>
      <rPr>
        <b/>
        <u/>
        <sz val="10"/>
        <rFont val="Arial"/>
        <family val="2"/>
      </rPr>
      <t>12-02-2018</t>
    </r>
    <r>
      <rPr>
        <sz val="10"/>
        <rFont val="Arial"/>
        <family val="2"/>
      </rPr>
      <t xml:space="preserve"> (58/2018 Απ Δημ Συμ Εγκριση 8η Τροποποιησης  Προυπολογισμου) / </t>
    </r>
    <r>
      <rPr>
        <b/>
        <u/>
        <sz val="10"/>
        <rFont val="Arial"/>
        <family val="2"/>
      </rPr>
      <t>23-03-2018</t>
    </r>
    <r>
      <rPr>
        <sz val="10"/>
        <rFont val="Arial"/>
        <family val="2"/>
      </rPr>
      <t xml:space="preserve"> (222/2018 Απ Δημ Συμ Εγκριση 18ης τροποποιησης του προυπολογισμου) // </t>
    </r>
    <r>
      <rPr>
        <b/>
        <u/>
        <sz val="10"/>
        <rFont val="Arial"/>
        <family val="2"/>
        <charset val="161"/>
      </rPr>
      <t xml:space="preserve">27.8.18: </t>
    </r>
    <r>
      <rPr>
        <sz val="10"/>
        <rFont val="Arial"/>
        <family val="2"/>
      </rPr>
      <t>ΓΙΑ ΤΟ 2019 ΠΡΟΒΛΈΠΕΤΑΙ Η ΥΛΟΠΟΙΗΣΗ 3 ΜΕΓΑΛΩΝ ΕΡΓΩΝ ΓΙΑ ΟΛΟ ΤΟ ΔΉΜΟ</t>
    </r>
  </si>
  <si>
    <r>
      <rPr>
        <b/>
        <u/>
        <sz val="10"/>
        <rFont val="Arial"/>
        <family val="2"/>
      </rPr>
      <t>23-03-2018</t>
    </r>
    <r>
      <rPr>
        <sz val="10"/>
        <rFont val="Arial"/>
        <family val="2"/>
      </rPr>
      <t xml:space="preserve"> (222/2018 Απ Δημ Συμ Εγκριση 18ης τροποποιησης του προυπολογισμου)// </t>
    </r>
    <r>
      <rPr>
        <b/>
        <u/>
        <sz val="10"/>
        <rFont val="Arial"/>
        <family val="2"/>
        <charset val="161"/>
      </rPr>
      <t xml:space="preserve">27.8.18: </t>
    </r>
    <r>
      <rPr>
        <sz val="10"/>
        <rFont val="Arial"/>
        <family val="2"/>
      </rPr>
      <t>ΓΙΑ ΤΟ 2019 ΠΡΟΒΛΈΠΕΤΑΙ Η ΥΛΟΠΟΙΗΣΗ 3 ΜΕΓΑΛΩΝ ΕΡΓΩΝ ΓΙΑ ΟΛΟ ΤΟ ΔΉΜΟ</t>
    </r>
  </si>
  <si>
    <r>
      <rPr>
        <b/>
        <u/>
        <sz val="10"/>
        <rFont val="Arial"/>
        <family val="2"/>
      </rPr>
      <t>07-05-2018</t>
    </r>
    <r>
      <rPr>
        <sz val="10"/>
        <rFont val="Arial"/>
        <family val="2"/>
        <charset val="161"/>
      </rPr>
      <t xml:space="preserve"> (330/2018 Απ Δημ Συμ Εγκριση 28ης Τροποποιησης Προυπολογισμου) // </t>
    </r>
    <r>
      <rPr>
        <b/>
        <u/>
        <sz val="10"/>
        <rFont val="Arial"/>
        <family val="2"/>
        <charset val="161"/>
      </rPr>
      <t>27.08.18:</t>
    </r>
    <r>
      <rPr>
        <sz val="10"/>
        <rFont val="Arial"/>
        <family val="2"/>
        <charset val="161"/>
      </rPr>
      <t xml:space="preserve"> αποπληρωθεν και εντός 2019 οριστική παραλαβή</t>
    </r>
  </si>
  <si>
    <r>
      <t>27.08.18:</t>
    </r>
    <r>
      <rPr>
        <sz val="10"/>
        <rFont val="Arial"/>
        <family val="2"/>
        <charset val="161"/>
      </rPr>
      <t xml:space="preserve"> ΔΕΝ ΑΠΑΙΤΕΙΤΑΙ</t>
    </r>
  </si>
  <si>
    <r>
      <t>23-03-2018</t>
    </r>
    <r>
      <rPr>
        <sz val="10"/>
        <rFont val="Arial"/>
        <family val="2"/>
        <charset val="161"/>
      </rPr>
      <t xml:space="preserve"> (222/2018 Απ Δημ Συμ Εγκριση 18ης τροποποιησης του προυπολογισμου)</t>
    </r>
    <r>
      <rPr>
        <b/>
        <u/>
        <sz val="10"/>
        <rFont val="Arial"/>
        <family val="2"/>
      </rPr>
      <t xml:space="preserve"> // 24.08.18: </t>
    </r>
    <r>
      <rPr>
        <sz val="10"/>
        <rFont val="Arial"/>
        <family val="2"/>
        <charset val="161"/>
      </rPr>
      <t>δεν απαιτείται,η μελέτη εκπονείται από την Δ/νση Τεχ. Υπηρ.</t>
    </r>
  </si>
  <si>
    <r>
      <rPr>
        <b/>
        <u/>
        <sz val="10"/>
        <rFont val="Arial"/>
        <family val="2"/>
      </rPr>
      <t>12-02-2018</t>
    </r>
    <r>
      <rPr>
        <sz val="10"/>
        <rFont val="Arial"/>
        <family val="2"/>
        <charset val="161"/>
      </rPr>
      <t xml:space="preserve"> (102/2018 Απ Δημ Συμ Εγκριση πρωτοκολλο προσωρινης παραλαβης του εργου) / 22-06-2018 (472/2018 Απ Δημ Συμ Εγκριση 3ου ΑΠΕ του εργου) // </t>
    </r>
    <r>
      <rPr>
        <b/>
        <u/>
        <sz val="10"/>
        <rFont val="Arial"/>
        <family val="2"/>
        <charset val="161"/>
      </rPr>
      <t xml:space="preserve">20.08.18: </t>
    </r>
    <r>
      <rPr>
        <sz val="10"/>
        <rFont val="Arial"/>
        <family val="2"/>
        <charset val="161"/>
      </rPr>
      <t>ΑΠΟΠΛΗΡΩΜΕΝΟ ΠΡΟΣ ΟΡΙΣΤΙΚΗ ΠΑΡΑΛΑΒΗ ΤΟ 2019</t>
    </r>
  </si>
  <si>
    <r>
      <rPr>
        <b/>
        <u/>
        <sz val="10"/>
        <rFont val="Arial"/>
        <family val="2"/>
      </rPr>
      <t>12-02-2018</t>
    </r>
    <r>
      <rPr>
        <sz val="10"/>
        <rFont val="Arial"/>
        <family val="2"/>
      </rPr>
      <t xml:space="preserve"> (58/2018 Απ Δημ Συμ Εγκριση 8η Τροποποιησης  Προυπολογισμου) / </t>
    </r>
    <r>
      <rPr>
        <b/>
        <u/>
        <sz val="10"/>
        <rFont val="Arial"/>
        <family val="2"/>
      </rPr>
      <t>23-03-2018</t>
    </r>
    <r>
      <rPr>
        <sz val="10"/>
        <rFont val="Arial"/>
        <family val="2"/>
      </rPr>
      <t xml:space="preserve"> (222/2018 Απ Δημ Συμ Εγκριση 18ης τροποποιησης του προυπολογισμου)// </t>
    </r>
    <r>
      <rPr>
        <b/>
        <u/>
        <sz val="10"/>
        <rFont val="Arial"/>
        <family val="2"/>
        <charset val="161"/>
      </rPr>
      <t>27.8.18:</t>
    </r>
    <r>
      <rPr>
        <sz val="10"/>
        <rFont val="Arial"/>
        <family val="2"/>
      </rPr>
      <t xml:space="preserve"> ΓΙΑ ΤΟ 2019 ΠΡΟΒΛΈΠΕΤΑΙ Η ΥΛΟΠΟΙΗΣΗ 3 ΜΕΓΑΛΩΝ ΕΡΓΩΝ ΓΙΑ ΟΛΟ ΤΟ ΔΉΜΟ</t>
    </r>
  </si>
  <si>
    <r>
      <rPr>
        <b/>
        <u/>
        <sz val="10"/>
        <rFont val="Arial"/>
        <family val="2"/>
      </rPr>
      <t xml:space="preserve">18-01-2018 </t>
    </r>
    <r>
      <rPr>
        <sz val="10"/>
        <rFont val="Arial"/>
        <family val="2"/>
      </rPr>
      <t>(</t>
    </r>
    <r>
      <rPr>
        <b/>
        <sz val="10"/>
        <rFont val="Arial"/>
        <family val="2"/>
      </rPr>
      <t>Απ2605</t>
    </r>
    <r>
      <rPr>
        <sz val="10"/>
        <rFont val="Arial"/>
        <family val="2"/>
      </rPr>
      <t xml:space="preserve"> </t>
    </r>
    <r>
      <rPr>
        <b/>
        <sz val="10"/>
        <rFont val="Arial"/>
        <family val="2"/>
      </rPr>
      <t>Συνταξη μελετων του εργου</t>
    </r>
    <r>
      <rPr>
        <sz val="10"/>
        <rFont val="Arial"/>
        <family val="2"/>
      </rPr>
      <t xml:space="preserve"> : 1. Συνταξη αρχικτεκονικης μελετης - παθητικης μελετης Διαγραμματος Δομησης: Σαρογλου Μαρια, 2. Συνταξη τοπογραφικου Διαγραμματος : Μανωλακελλη Ευστρατιος, 3. Συνταξη στατικης μελετης : Μανωλακελλης Ευστρατιος, 4. Συνταξη μελετης ενεργειακης αποδοσης κτιριου - ΚΕΝΑΚ : Σεντας Ερμολαος, 5. Συνταξη Υδραυλικης Αποχετευσης - Ενεργητικη Πυροπροστασια : Ταμβακελλης Παναγιωτης, 6. Συνταξη Ηλεκτρικων εγκαταστασεων ασχθεωνων ακι ισχυρων ρευματων - Αντικεραυνικη προστασια : Τζιτζινας Κων/νος, 7. Συνταξη Θερμανσης-Ψυξης-Κλιματισμος : Σεντας Ερμολαος , 8. Συνταξη ΣΑΥ- ΦΑΥ-Χρονικου Προγραμματισμου : Σαρογλου Μαρια) - (</t>
    </r>
    <r>
      <rPr>
        <b/>
        <sz val="10"/>
        <rFont val="Arial"/>
        <family val="2"/>
      </rPr>
      <t xml:space="preserve">Απ 2607 ορισμος Επιβλεποντων του εργου : </t>
    </r>
    <r>
      <rPr>
        <sz val="10"/>
        <rFont val="Arial"/>
        <family val="2"/>
      </rPr>
      <t xml:space="preserve">1. Αρχιτεκτονικη μελετη - παθητικης μελετης : Καλαφατη Χρηστος, 2. Στατικη Μελετη: καλαφατης Χρηστος, 3.Ενεργειακη Αποδοση Κτιριου ΚΕΝΑΚ : Αποστολελλη Νικολαο, 4. Υδραυλικης Αποχετευσης - Ενεργητικη Πυροπροστασια : Αποστολελλης Νικολαος, 5. Ηλεκτρικων Εγκαταστασεων Ασθενων και Ισχυρων ρευματων Αντικεραυνικη Προστασια: Αποστολελλης Νικολαος, 6.Θερμανη Ψυξη: Αποστολελλης Νικολαος, 7. ΣΑΥ ΦΑΥ Χρονικου Προγραμματισμου Γενικη Επιβλεψη Καλαφατης Χρηστος) / </t>
    </r>
    <r>
      <rPr>
        <b/>
        <u/>
        <sz val="10"/>
        <rFont val="Arial"/>
        <family val="2"/>
      </rPr>
      <t>12-02-2018</t>
    </r>
    <r>
      <rPr>
        <sz val="10"/>
        <rFont val="Arial"/>
        <family val="2"/>
      </rPr>
      <t xml:space="preserve"> (77/2018 Απ Δημ Συμ Εγκριση 5ης τροποποιησης Προυπολογισμου) /  </t>
    </r>
    <r>
      <rPr>
        <b/>
        <u/>
        <sz val="10"/>
        <rFont val="Arial"/>
        <family val="2"/>
      </rPr>
      <t>23-02-2018</t>
    </r>
    <r>
      <rPr>
        <sz val="10"/>
        <rFont val="Arial"/>
        <family val="2"/>
      </rPr>
      <t xml:space="preserve"> (114/2018 Απ Οικ Επ Εγκριση εξεταση αιτηματος για εκδοση ΑΑΥ ) / </t>
    </r>
    <r>
      <rPr>
        <b/>
        <u/>
        <sz val="10"/>
        <rFont val="Arial"/>
        <family val="2"/>
      </rPr>
      <t>12-03-2018</t>
    </r>
    <r>
      <rPr>
        <sz val="10"/>
        <rFont val="Arial"/>
        <family val="2"/>
      </rPr>
      <t xml:space="preserve"> (194/2018 Απ Οικ Επ Εγκριση δαπανων και διαθ πιστ 750000,00 με ΑΑΥ 385) / </t>
    </r>
    <r>
      <rPr>
        <b/>
        <u/>
        <sz val="10"/>
        <rFont val="Arial"/>
        <family val="2"/>
      </rPr>
      <t>04-06-2018</t>
    </r>
    <r>
      <rPr>
        <sz val="10"/>
        <rFont val="Arial"/>
        <family val="2"/>
      </rPr>
      <t xml:space="preserve"> (437/2018 Απ οικ Επ Εγκριση τευχων δημ/σης και τευχους διακ/ξης δημ/σιας)  / </t>
    </r>
    <r>
      <rPr>
        <b/>
        <u/>
        <sz val="10"/>
        <rFont val="Arial"/>
        <family val="2"/>
        <charset val="161"/>
      </rPr>
      <t>13-07-2018</t>
    </r>
    <r>
      <rPr>
        <sz val="10"/>
        <rFont val="Arial"/>
        <family val="2"/>
      </rPr>
      <t xml:space="preserve"> (613/2018 Απ Οικ Επ Εγκριση 1ου πρακτικου για την αναθεση συμβασης στον 1ο πρωσ μειοδοτη)</t>
    </r>
  </si>
  <si>
    <r>
      <rPr>
        <b/>
        <u/>
        <sz val="10"/>
        <rFont val="Arial"/>
        <family val="2"/>
        <charset val="161"/>
      </rPr>
      <t>16-07-2018</t>
    </r>
    <r>
      <rPr>
        <sz val="10"/>
        <rFont val="Arial"/>
        <family val="2"/>
        <charset val="161"/>
      </rPr>
      <t xml:space="preserve"> (546/2018 Απ Δημ Συμ Εγκριση 39η Τροποποιηση Προυπολογισμου) // </t>
    </r>
    <r>
      <rPr>
        <b/>
        <u/>
        <sz val="10"/>
        <rFont val="Arial"/>
        <family val="2"/>
        <charset val="161"/>
      </rPr>
      <t xml:space="preserve">20.08.18: </t>
    </r>
    <r>
      <rPr>
        <sz val="10"/>
        <rFont val="Arial"/>
        <family val="2"/>
        <charset val="161"/>
      </rPr>
      <t>ΔΕΝ ΑΠΑΙΤΕΙΤΑΙ / ΥΛΟΠΟΙΗΘΗΚΕ ΜΕ ΆΛΛΟ ΤΙΤΛΟ</t>
    </r>
  </si>
  <si>
    <r>
      <rPr>
        <b/>
        <u/>
        <sz val="10"/>
        <rFont val="Arial"/>
        <family val="2"/>
      </rPr>
      <t>12-02-2018</t>
    </r>
    <r>
      <rPr>
        <sz val="10"/>
        <rFont val="Arial"/>
        <family val="2"/>
      </rPr>
      <t xml:space="preserve"> (59/2018 Απ Δημ Συμ Εγκριση 9η Τροποποιησης  Προυπολογισμου) / </t>
    </r>
    <r>
      <rPr>
        <b/>
        <u/>
        <sz val="10"/>
        <rFont val="Arial"/>
        <family val="2"/>
      </rPr>
      <t>23-03-2018</t>
    </r>
    <r>
      <rPr>
        <sz val="10"/>
        <rFont val="Arial"/>
        <family val="2"/>
      </rPr>
      <t xml:space="preserve"> (222/2018 Απ Δημ Συμ Εγκριση 18ης τροποποιησης του προυπολογισμου) // </t>
    </r>
    <r>
      <rPr>
        <b/>
        <u/>
        <sz val="10"/>
        <rFont val="Arial"/>
        <family val="2"/>
        <charset val="161"/>
      </rPr>
      <t>27.8.18:</t>
    </r>
    <r>
      <rPr>
        <sz val="10"/>
        <rFont val="Arial"/>
        <family val="2"/>
      </rPr>
      <t xml:space="preserve"> ΓΙΑ ΤΟ 2019 ΠΡΟΒΛΈΠΕΤΑΙ Η ΥΛΟΠΟΙΗΣΗ 3 ΜΕΓΑΛΩΝ ΕΡΓΩΝ ΓΙΑ ΟΛΟ ΤΟ ΔΉΜΟ</t>
    </r>
  </si>
  <si>
    <r>
      <rPr>
        <b/>
        <u/>
        <sz val="10"/>
        <rFont val="Arial"/>
        <family val="2"/>
      </rPr>
      <t>12-02-2018</t>
    </r>
    <r>
      <rPr>
        <sz val="10"/>
        <rFont val="Arial"/>
        <family val="2"/>
      </rPr>
      <t xml:space="preserve"> (57/2018 Απ Δημ Συμ Εγκριση 7η Τροποποιησης  Προυπολογισμου) / </t>
    </r>
    <r>
      <rPr>
        <b/>
        <u/>
        <sz val="10"/>
        <rFont val="Arial"/>
        <family val="2"/>
      </rPr>
      <t>23-03-2018</t>
    </r>
    <r>
      <rPr>
        <sz val="10"/>
        <rFont val="Arial"/>
        <family val="2"/>
      </rPr>
      <t xml:space="preserve"> (222/2018 Απ Δημ Συμ Εγκριση 18ης τροποποιησης του προυπολογισμου) //  </t>
    </r>
    <r>
      <rPr>
        <b/>
        <u/>
        <sz val="10"/>
        <rFont val="Arial"/>
        <family val="2"/>
        <charset val="161"/>
      </rPr>
      <t xml:space="preserve">20.08.18: </t>
    </r>
    <r>
      <rPr>
        <sz val="10"/>
        <rFont val="Arial"/>
        <family val="2"/>
        <charset val="161"/>
      </rPr>
      <t xml:space="preserve">ΔΕΝ ΑΠΑΙΤΕΙΤΑΙ, ΠΕΡΙΛΑΜΒΑΝΕΤΑΙ ΣΕ ΕΝΙΑΙΟ ΕΡΓΟ ΓΙΑ ΟΛΟ ΤΟ ΔΗΜΟ ΠΟΥ ΧΡΗΜΑΤΟΔΟΤΕΙΤΑΙ ΑΠΌ ΤΟ ΕΙΔΙΚΟ ΑΝΑΠΤΥΞ/ΚΟ </t>
    </r>
  </si>
  <si>
    <r>
      <rPr>
        <b/>
        <u/>
        <sz val="10"/>
        <rFont val="Arial"/>
        <family val="2"/>
      </rPr>
      <t>23-03-2018</t>
    </r>
    <r>
      <rPr>
        <sz val="10"/>
        <rFont val="Arial"/>
        <family val="2"/>
      </rPr>
      <t xml:space="preserve"> (222/2018 Απ Δημ Συμ Εγκριση 18ης τροποποιησης του προυπολογισμου) //  </t>
    </r>
    <r>
      <rPr>
        <b/>
        <u/>
        <sz val="10"/>
        <rFont val="Arial"/>
        <family val="2"/>
        <charset val="161"/>
      </rPr>
      <t xml:space="preserve">20.08.18: </t>
    </r>
    <r>
      <rPr>
        <sz val="10"/>
        <rFont val="Arial"/>
        <family val="2"/>
      </rPr>
      <t>ΔΕΝ ΑΠΑΙΤΕΙΤΑΙ, ΠΕΡΙΛΑΜΒΑΝΕΤΑΙ ΣΕ ΕΝΙΑΙΟ ΕΡΓΟ ΓΙΑ ΟΛΟ ΤΟ ΔΗΜΟ ΠΟΥ ΧΡΗΜΑΤΟΔΟΤΕΙΤΑΙ ΑΠΌ ΤΟ ΕΙΔΙΚΟ ΑΝΑΠΤΥΞΙΑΚΟ</t>
    </r>
  </si>
  <si>
    <r>
      <rPr>
        <b/>
        <u/>
        <sz val="10"/>
        <rFont val="Arial"/>
        <family val="2"/>
      </rPr>
      <t>23-03-2018</t>
    </r>
    <r>
      <rPr>
        <sz val="10"/>
        <rFont val="Arial"/>
        <family val="2"/>
      </rPr>
      <t xml:space="preserve"> (222/2018 Απ Δημ Συμ Εγκριση 18ης τροποποιησης του προυπολογισμου) // </t>
    </r>
    <r>
      <rPr>
        <b/>
        <u/>
        <sz val="10"/>
        <rFont val="Arial"/>
        <family val="2"/>
        <charset val="161"/>
      </rPr>
      <t>27.08.18:</t>
    </r>
    <r>
      <rPr>
        <b/>
        <sz val="10"/>
        <rFont val="Arial"/>
        <family val="2"/>
        <charset val="161"/>
      </rPr>
      <t xml:space="preserve"> </t>
    </r>
    <r>
      <rPr>
        <sz val="10"/>
        <rFont val="Arial"/>
        <family val="2"/>
        <charset val="161"/>
      </rPr>
      <t>ΔΕΝ ΑΠΑΙΤΕΙΤΑΙ , Η ΜΕΛΕΤΗ ΘΑ ΕΚΠΟΝΗΘΕΙ ΑΠΌ ΤΟ ΥΠΟΜΕΔΙ</t>
    </r>
  </si>
  <si>
    <t xml:space="preserve">ΠΡΟΓΡΑΜΜΑΤΙΚΗ ΣΥΜΒΑΣΗ μεταξύ του Δήμου Λέσβου και του Υπουργείου Πολιτισμού-Αθλητισμού- Γενική Γραμματεία Αθλητισμού για την υλοποίηση των πράξεων: «ΚΑΤΑΣΚΕΥΗ ΔΗΜΟΤΙΚΟΥ ΑΝΟΙΚΤΟΥ ΚΟΛΥΜΒΗΤΗΡΙΟΥ ΣΤΗΝ ΠΕΡΙΟΧΗ ΘΕΡΜΑ ΤΟΥ ΔΗΜΟΥ ΛΕΣΒΟΥ» και «ΠΡΟΜΗΘΕΙΑ ΕΞΟΠΛΙΣΜΟΥ ΑΘΛΗΤΙΚΗΣ ΚΟΛΥΜΒΗΤΙΚΗΣ ΔΕΞΑΜΕΝΗΣ». </t>
  </si>
  <si>
    <r>
      <rPr>
        <b/>
        <u/>
        <sz val="10"/>
        <rFont val="Arial"/>
        <family val="2"/>
        <charset val="161"/>
      </rPr>
      <t>04.06.18:</t>
    </r>
    <r>
      <rPr>
        <sz val="10"/>
        <rFont val="Arial"/>
        <family val="2"/>
        <charset val="161"/>
      </rPr>
      <t xml:space="preserve"> 432/18 ΑΔΣ: έγκριση σύναψης Προγ Συμβ με την ΓΓΑ </t>
    </r>
  </si>
  <si>
    <t>Π.Δ.Ε (2018ΣΕ01600021 &amp; 2018ΣΕ01600023)/ Γ.Γ.ΑΘΛΗΤΙΣΜΟΥ</t>
  </si>
  <si>
    <t>SMART CITIES / ΑΝΑΠΤΥΞΗ ΕΦΑΡΜΟΓΩΝ ΕΞΥΠΝΗΣ ΠΟΛΗΣ ΣΕ ΔΗΜΟΥΣ ΤΗΣ ΚΥΠΡΟΥ, ΤΗΣ ΚΡΗΤΗΣ ΚΑΙ ΤΟΥ ΒΟΡΕΙΟΥ ΑΙΓΑΙΟΥ</t>
  </si>
  <si>
    <t>69.6474.0001</t>
  </si>
  <si>
    <t>INTEREGV - A "ΕΛΛΑΔΑ - ΚΥΠΡΟΣ 2014 -2020"</t>
  </si>
  <si>
    <t>ΥΠΗΡΕΣΙΑ</t>
  </si>
  <si>
    <r>
      <rPr>
        <b/>
        <u/>
        <sz val="10"/>
        <rFont val="Arial"/>
        <family val="2"/>
        <charset val="161"/>
      </rPr>
      <t xml:space="preserve">12.02.18: </t>
    </r>
    <r>
      <rPr>
        <sz val="10"/>
        <rFont val="Arial"/>
        <family val="2"/>
        <charset val="161"/>
      </rPr>
      <t>77/18 ΑΔΣ: έγκριση 5ης ΤΡΟΠ Π/Υ: εγγραφή στον Π/Υ 2018</t>
    </r>
  </si>
  <si>
    <r>
      <rPr>
        <b/>
        <u/>
        <sz val="10"/>
        <rFont val="Arial"/>
        <family val="2"/>
        <charset val="161"/>
      </rPr>
      <t xml:space="preserve">09.10.2017: </t>
    </r>
    <r>
      <rPr>
        <sz val="10"/>
        <rFont val="Arial"/>
        <family val="2"/>
        <charset val="161"/>
      </rPr>
      <t xml:space="preserve">694/17 ΑΔΣ: αποδοχή και έγκριση υλοποίησης της Πράξης </t>
    </r>
  </si>
  <si>
    <t xml:space="preserve">Προγραμματική  Σύμβαση μεταξύ του Δήμου Λέσβου και της Περιφέρειας Βορείου Αιγαίου για την υλοποίηση του έργου «Αναβάθμιση Αθλητικών εγκαταστάσεων στο γήπεδο 5Χ5 στις εργατικές κατοικίες περιοχής Μυτιλήνης» </t>
  </si>
  <si>
    <r>
      <t xml:space="preserve">22.08.2018: </t>
    </r>
    <r>
      <rPr>
        <sz val="12"/>
        <rFont val="Arial"/>
        <family val="2"/>
        <charset val="161"/>
      </rPr>
      <t>570/18 ΑΔΣ: έγκριση σύναψης προγ/κης σύμβασης</t>
    </r>
  </si>
  <si>
    <t>ΝΠΔΔ Κατσιγίνης Μικές</t>
  </si>
  <si>
    <t xml:space="preserve">ΖΩΗ ΑΝΑΤΟΛΙΤΗ </t>
  </si>
  <si>
    <t>ΟΙΚΙΑΚΗ ΚΟΜΠΟΣΤΟΠΟΙΗΣΗ ΣΤΟ ΔΗΜΟ ΛΕΣΒΟΥ</t>
  </si>
  <si>
    <t>ΜΠΛΕΤΣΑ ΓΕΩΡΓΙΑ</t>
  </si>
  <si>
    <t>403/2018</t>
  </si>
  <si>
    <t>.  - έγγραφο στην οικονομική ορισμού Υπεθ.Λογαριασμού. 73/2018 ΑΠΟΦΑΣΗ Ο.Ε ΤΡΟΠ Π/Υ 2018. 77/2018 ΑΠΟΦΑΣΗ ΔΣ ΕΓΚΡΙΣΗΣ 5Η ΤΡΟΠΟΠΟΙΗΣΗΣ Π/Υ. Η ΜΕ ΑΡ.606/27.3.2018 ΈΓΚΡΙΣΗ ΔΙΑΚΉΡΥΞΗΣ ΑΠΌ ΤΗΝ ΕΥΔ.Η ΜΕ ΑΡ.264/2018 ΑΠΟΦΑΣΗ ΔΣ ΟΡΙΣΜΟΥ ΕΠΙΤΡΟΠΗΣ ΥΛΟΠΟΙΗΣΗΣ ΠΡΑΞΗΣ.ΑΔΣ 347/2018 ΑΔΣ ΔΙΕΝΕΡΓΕΙΑ ΠΡΟΜΗΘΕΙΑΣ ΟΙΚΙΑΚΗΣ ΚΟΜΠΟΣΤΟΠΟΙΗΣΗΣ. Δημοπρασία 11/7/2018</t>
  </si>
  <si>
    <t>Υποέργο 1: Οικιακή κομποστοποίηση στο Δήμο Λέσβου</t>
  </si>
  <si>
    <t>Υποέργο 2: Προμήθεια υλικών για δράσεις ενημέρωσης και ευαισθητοποίησης πολιτών</t>
  </si>
  <si>
    <t xml:space="preserve"> 334/2017 ΑΔΣ έγκρισης τροπ. Π/Υ 2017</t>
  </si>
  <si>
    <t>73/2018 ΑΠΟΦΑΣΗ Ο.Ε ΤΡΟΠ Π/Υ 2018. 77/2018 ΑΠΟΦΑΣΗ ΔΣ ΕΓΚΡΙΣΗΣ 5Η ΤΡΟΠΟΠΟΙΗΣΗΣ Π/Υ. Η ΜΕ ΑΡ.606/27.3.2018 ΈΓΚΡΙΣΗ ΔΙΑΚΉΡΥΞΗΣ ΑΠΌ ΤΗΝ ΕΥΔ.Η ΜΕ ΑΡ.264/2018 ΑΠΟΦΑΣΗ ΔΣ ΟΡΙΣΜΟΥ ΕΠΙΤΡΟΠΗΣ ΥΛΟΠΟΙΗΣΗΣ ΠΡΑΞΗΣ.ΑΔΣ 347/2018 ΑΔΣ ΔΙΕΝΕΡΓΕΙΑ ΠΡΟΜΗΘΕΙΑΣ ΟΙΚΙΑΚΗΣ ΚΟΜΠΟΣΤΟΠΟΙΗΣΗΣ. Δημοπρασία 11/7/2018</t>
  </si>
  <si>
    <t>E.Π. "Βορειο Αιγαιο 2014-2020" / ΟΠΣ 5010584</t>
  </si>
  <si>
    <t>967/2017 ΑΔΣ: ΑΠΟΔΟΧΗ ΟΡΩΝ ΕΝΤΑΞΗΣ</t>
  </si>
  <si>
    <t>Γ. ΜΠΛΕΤΣΑ / Δ/ΝΣΗ ΚΑΘΑΡΙΟΤΗΤΑΣ ΚΑΙ ΑΝΑΚΥΚΛΩΣΗΣ</t>
  </si>
  <si>
    <t>ΣΧΕΔΙΟ ΒΙΩΣΙΜΗΣ ΑΣΤΙΚΗΣ ΚΙΝΗΤΙΚΟΤΗΤΑΣ(ΣΒΑΚ) ΔΗΜΟΥ ΛΕΣΒΟΥ</t>
  </si>
  <si>
    <r>
      <rPr>
        <b/>
        <u/>
        <sz val="10"/>
        <color theme="1"/>
        <rFont val="Arial"/>
        <family val="2"/>
        <charset val="161"/>
      </rPr>
      <t xml:space="preserve">12.2.18: </t>
    </r>
    <r>
      <rPr>
        <sz val="10"/>
        <color theme="1"/>
        <rFont val="Arial"/>
        <family val="2"/>
        <charset val="161"/>
      </rPr>
      <t>86/18 ΑΔΣ: αποδοχή απόφασης Διοικ Συμβ. Πράσινου Ταμείου περί παράτασης της σύμβασης ειδικού δεσμευμένου λογ/σμού στο πλαίσιο υλοποίησης του χρημ/κου Προγ/τος "ΛΟΙΠΕΣ ΔΡΑΣΕΙΣ ΠΕΡΙΒΑΛΛΟΝΤΙΚΟΥ ΙΣΟΖΥΓΙΟΥ 2016" για τον Άξονα Προτεραιότητας 4: &lt;Αστική Βιώσιμη Κινητικότητα&gt;</t>
    </r>
  </si>
  <si>
    <r>
      <rPr>
        <b/>
        <u/>
        <sz val="10"/>
        <color theme="1"/>
        <rFont val="Arial"/>
        <family val="2"/>
        <charset val="161"/>
      </rPr>
      <t xml:space="preserve">7.2.17: </t>
    </r>
    <r>
      <rPr>
        <sz val="10"/>
        <color theme="1"/>
        <rFont val="Arial"/>
        <family val="2"/>
        <charset val="161"/>
      </rPr>
      <t>47/17 ΑΔΣ: έγκριση να προχωρήσει ο Δήμος στους όρους και συμφωνίες της από 30/12/16 σύμβασης ειδικού δεσμευμένου λογ/σμού στο πλαίσιο υλοποίησης του χρημ/κου Προγ/τος "ΛΟΙΠΕΣ ΔΡΑΣΕΙΣ ΠΕΡΙΒΑΛΛΟΝΤΙΚΟΥ ΙΣΟΖΥΓΙΟΥ 2016" για τον Άξονα Προτεραιότητας 4: &lt;Αστική Βιώσιμη Κινητικότητα&gt;</t>
    </r>
  </si>
  <si>
    <t>ZΩΗ ΑΝΑΤΟΛΙΤΗ</t>
  </si>
  <si>
    <t>00.6737.0008</t>
  </si>
  <si>
    <r>
      <rPr>
        <b/>
        <u/>
        <sz val="10"/>
        <rFont val="Arial"/>
        <family val="2"/>
      </rPr>
      <t>17η Αναμορφωση</t>
    </r>
    <r>
      <rPr>
        <sz val="10"/>
        <rFont val="Arial"/>
        <family val="2"/>
      </rPr>
      <t xml:space="preserve"> (ΕΓΓΡΑΦΗ)</t>
    </r>
  </si>
  <si>
    <r>
      <rPr>
        <b/>
        <u/>
        <sz val="10"/>
        <rFont val="Arial"/>
        <family val="2"/>
      </rPr>
      <t>22-01-2018</t>
    </r>
    <r>
      <rPr>
        <sz val="10"/>
        <rFont val="Arial"/>
        <family val="2"/>
      </rPr>
      <t xml:space="preserve"> (</t>
    </r>
    <r>
      <rPr>
        <b/>
        <sz val="10"/>
        <rFont val="Arial"/>
        <family val="2"/>
      </rPr>
      <t>18/2018</t>
    </r>
    <r>
      <rPr>
        <sz val="10"/>
        <rFont val="Arial"/>
        <family val="2"/>
      </rPr>
      <t xml:space="preserve"> Απ Δημ Συμ Εγκριση αποδοχη αποφαση ενταξη της πραξης) -  (</t>
    </r>
    <r>
      <rPr>
        <b/>
        <sz val="10"/>
        <rFont val="Arial"/>
        <family val="2"/>
      </rPr>
      <t>22/2018</t>
    </r>
    <r>
      <rPr>
        <sz val="10"/>
        <rFont val="Arial"/>
        <family val="2"/>
      </rPr>
      <t xml:space="preserve"> Απ Δημ Συμ   Εγκριση αυξηση δαπανης και ενταξη της πραξης) // </t>
    </r>
    <r>
      <rPr>
        <b/>
        <u/>
        <sz val="10"/>
        <rFont val="Arial"/>
        <family val="2"/>
        <charset val="161"/>
      </rPr>
      <t xml:space="preserve">02.04.18: </t>
    </r>
    <r>
      <rPr>
        <sz val="10"/>
        <rFont val="Arial"/>
        <family val="2"/>
        <charset val="161"/>
      </rPr>
      <t>257/ 18 ΑΔΣ: εγγραφή στον Π/Υ</t>
    </r>
  </si>
  <si>
    <r>
      <rPr>
        <b/>
        <u/>
        <sz val="10"/>
        <rFont val="Arial"/>
        <family val="2"/>
      </rPr>
      <t>15-01-2018</t>
    </r>
    <r>
      <rPr>
        <sz val="10"/>
        <rFont val="Arial"/>
        <family val="2"/>
      </rPr>
      <t xml:space="preserve"> (11/2018 Απ Οικ Επ Εγκριση 2ου πρακτικου για την αναθεση συμβασης μελετης) / </t>
    </r>
    <r>
      <rPr>
        <b/>
        <u/>
        <sz val="10"/>
        <rFont val="Arial"/>
        <family val="2"/>
      </rPr>
      <t>05-03-2018</t>
    </r>
    <r>
      <rPr>
        <sz val="10"/>
        <rFont val="Arial"/>
        <family val="2"/>
      </rPr>
      <t xml:space="preserve"> (165/2018 Απ Οικ Επ Εγκριση 3ου πρακτικου ελεγχος δικαιολογητικων προσωρινουν αναδοχου ) / </t>
    </r>
    <r>
      <rPr>
        <b/>
        <u/>
        <sz val="10"/>
        <rFont val="Arial"/>
        <family val="2"/>
      </rPr>
      <t>12-03-2018</t>
    </r>
    <r>
      <rPr>
        <sz val="10"/>
        <rFont val="Arial"/>
        <family val="2"/>
      </rPr>
      <t xml:space="preserve"> (194/2018 Απ Οικ Επ Εγκριση δαπανων και διαθ πιστ 30000,00 με ΑΑΥ 420) / </t>
    </r>
    <r>
      <rPr>
        <b/>
        <u/>
        <sz val="10"/>
        <rFont val="Arial"/>
        <family val="2"/>
      </rPr>
      <t>29-05-2018</t>
    </r>
    <r>
      <rPr>
        <sz val="10"/>
        <rFont val="Arial"/>
        <family val="2"/>
      </rPr>
      <t xml:space="preserve"> (423/2018 Απ Οικ Επ Εγκριση 4ου πρακτικου (ελεγχος δικαιολογητικων προσωρινου αναδοχου) / </t>
    </r>
    <r>
      <rPr>
        <b/>
        <u/>
        <sz val="10"/>
        <rFont val="Arial"/>
        <family val="2"/>
        <charset val="161"/>
      </rPr>
      <t>22-08-2018</t>
    </r>
    <r>
      <rPr>
        <sz val="10"/>
        <rFont val="Arial"/>
        <family val="2"/>
      </rPr>
      <t xml:space="preserve"> (600/2018 Απ Δημ Συμ Εγκριση η 49η Τροποποιση Προυπολογισμου)</t>
    </r>
  </si>
  <si>
    <r>
      <t xml:space="preserve">49η Αναμορφωση </t>
    </r>
    <r>
      <rPr>
        <sz val="10"/>
        <rFont val="Arial"/>
        <family val="2"/>
        <charset val="161"/>
      </rPr>
      <t>(Μειωση 48658,59)</t>
    </r>
  </si>
  <si>
    <r>
      <rPr>
        <b/>
        <u/>
        <sz val="10"/>
        <rFont val="Arial"/>
        <family val="2"/>
      </rPr>
      <t>25-04-2018</t>
    </r>
    <r>
      <rPr>
        <sz val="10"/>
        <rFont val="Arial"/>
        <family val="2"/>
      </rPr>
      <t xml:space="preserve"> (</t>
    </r>
    <r>
      <rPr>
        <b/>
        <sz val="10"/>
        <rFont val="Arial"/>
        <family val="2"/>
      </rPr>
      <t>297/2018</t>
    </r>
    <r>
      <rPr>
        <sz val="10"/>
        <rFont val="Arial"/>
        <family val="2"/>
      </rPr>
      <t xml:space="preserve"> Απ Δημ Συμ Εγκριση ενταξης στο τεχν προγραμμα) - (</t>
    </r>
    <r>
      <rPr>
        <b/>
        <sz val="10"/>
        <rFont val="Arial"/>
        <family val="2"/>
      </rPr>
      <t xml:space="preserve">300/2018 </t>
    </r>
    <r>
      <rPr>
        <sz val="10"/>
        <rFont val="Arial"/>
        <family val="2"/>
      </rPr>
      <t xml:space="preserve">Απ Δημ Συμ Εγκριση αποδοχη αποφασης ενταξης) /  </t>
    </r>
    <r>
      <rPr>
        <b/>
        <u/>
        <sz val="10"/>
        <rFont val="Arial"/>
        <family val="2"/>
      </rPr>
      <t>31-05-2018</t>
    </r>
    <r>
      <rPr>
        <sz val="10"/>
        <rFont val="Arial"/>
        <family val="2"/>
      </rPr>
      <t xml:space="preserve"> (406/2018 Απ Δημ Συμ Εγκριση 31ης Αναμορφωση Προυπολογισμου) / </t>
    </r>
    <r>
      <rPr>
        <b/>
        <u/>
        <sz val="10"/>
        <rFont val="Arial"/>
        <family val="2"/>
        <charset val="161"/>
      </rPr>
      <t>11-06-2018</t>
    </r>
    <r>
      <rPr>
        <sz val="10"/>
        <rFont val="Arial"/>
        <family val="2"/>
      </rPr>
      <t xml:space="preserve"> (450/2018 Απ Οικ Επ Εγκριση αιτηματος για εκδοση ΑΑΥ 732000,00) / </t>
    </r>
    <r>
      <rPr>
        <b/>
        <u/>
        <sz val="10"/>
        <rFont val="Arial"/>
        <family val="2"/>
        <charset val="161"/>
      </rPr>
      <t>16-07-2018</t>
    </r>
    <r>
      <rPr>
        <sz val="10"/>
        <rFont val="Arial"/>
        <family val="2"/>
      </rPr>
      <t xml:space="preserve"> (492/2018 Απ Δημ ΣΥμ Εγκριση 13/2018 Αποφαση Εκτ Επτριοπης) / </t>
    </r>
    <r>
      <rPr>
        <b/>
        <u/>
        <sz val="10"/>
        <rFont val="Arial"/>
        <family val="2"/>
        <charset val="161"/>
      </rPr>
      <t>22-08-2018</t>
    </r>
    <r>
      <rPr>
        <sz val="10"/>
        <rFont val="Arial"/>
        <family val="2"/>
      </rPr>
      <t xml:space="preserve"> (602/2018 Απ Δημ Συμ Εγκριση η 51η Τροποποιση Προυπολογισμου)</t>
    </r>
  </si>
  <si>
    <r>
      <rPr>
        <b/>
        <u/>
        <sz val="10"/>
        <rFont val="Arial"/>
        <family val="2"/>
        <charset val="161"/>
      </rPr>
      <t>22-08-2018</t>
    </r>
    <r>
      <rPr>
        <b/>
        <sz val="10"/>
        <rFont val="Arial"/>
        <family val="2"/>
      </rPr>
      <t xml:space="preserve"> </t>
    </r>
    <r>
      <rPr>
        <sz val="10"/>
        <rFont val="Arial"/>
        <family val="2"/>
        <charset val="161"/>
      </rPr>
      <t>(602/2018 Απ Δημ Συμ Εγκριση η 51η Τροποποιση Προυπολογισμου)</t>
    </r>
  </si>
  <si>
    <r>
      <rPr>
        <b/>
        <u/>
        <sz val="10"/>
        <rFont val="Arial"/>
        <family val="2"/>
      </rPr>
      <t xml:space="preserve">31η Αναμορφωση </t>
    </r>
    <r>
      <rPr>
        <sz val="10"/>
        <rFont val="Arial"/>
        <family val="2"/>
      </rPr>
      <t xml:space="preserve">(Ενισχυση 732000,00) - </t>
    </r>
    <r>
      <rPr>
        <b/>
        <u/>
        <sz val="10"/>
        <rFont val="Arial"/>
        <family val="2"/>
        <charset val="161"/>
      </rPr>
      <t>51η Αναμορφωση</t>
    </r>
    <r>
      <rPr>
        <sz val="10"/>
        <rFont val="Arial"/>
        <family val="2"/>
      </rPr>
      <t xml:space="preserve"> (Μειωση 732000,00)</t>
    </r>
  </si>
  <si>
    <r>
      <rPr>
        <b/>
        <u/>
        <sz val="10"/>
        <rFont val="Arial"/>
        <family val="2"/>
        <charset val="161"/>
      </rPr>
      <t>51η Αναμορφωση</t>
    </r>
    <r>
      <rPr>
        <b/>
        <sz val="10"/>
        <rFont val="Arial"/>
        <family val="2"/>
      </rPr>
      <t xml:space="preserve"> </t>
    </r>
    <r>
      <rPr>
        <sz val="10"/>
        <rFont val="Arial"/>
        <family val="2"/>
        <charset val="161"/>
      </rPr>
      <t>(Ενισχυση 710000,00)</t>
    </r>
  </si>
  <si>
    <t>51η Αναμορφωση (Ενισχυση 22000,00)</t>
  </si>
  <si>
    <t>64.7341.0005</t>
  </si>
  <si>
    <r>
      <rPr>
        <b/>
        <u/>
        <sz val="10"/>
        <rFont val="Arial"/>
        <family val="2"/>
      </rPr>
      <t>25-04-2018</t>
    </r>
    <r>
      <rPr>
        <u/>
        <sz val="10"/>
        <rFont val="Arial"/>
        <family val="2"/>
      </rPr>
      <t xml:space="preserve"> </t>
    </r>
    <r>
      <rPr>
        <sz val="10"/>
        <rFont val="Arial"/>
        <family val="2"/>
      </rPr>
      <t>(</t>
    </r>
    <r>
      <rPr>
        <b/>
        <sz val="10"/>
        <rFont val="Arial"/>
        <family val="2"/>
      </rPr>
      <t>297/2018</t>
    </r>
    <r>
      <rPr>
        <sz val="10"/>
        <rFont val="Arial"/>
        <family val="2"/>
      </rPr>
      <t xml:space="preserve"> Απ Δημ Συμ Εγκριση ενταξης στο τεχν προγραμμα) - (</t>
    </r>
    <r>
      <rPr>
        <b/>
        <sz val="10"/>
        <rFont val="Arial"/>
        <family val="2"/>
      </rPr>
      <t>301/2018</t>
    </r>
    <r>
      <rPr>
        <sz val="10"/>
        <rFont val="Arial"/>
        <family val="2"/>
      </rPr>
      <t xml:space="preserve"> Απ Δημ Συμ Εγκριση αποφαση ενταξης της πραξης) /  </t>
    </r>
    <r>
      <rPr>
        <b/>
        <u/>
        <sz val="10"/>
        <rFont val="Arial"/>
        <family val="2"/>
      </rPr>
      <t>31-05-2018</t>
    </r>
    <r>
      <rPr>
        <sz val="10"/>
        <rFont val="Arial"/>
        <family val="2"/>
      </rPr>
      <t xml:space="preserve"> (406/2018 Απ Δημ Συμ Εγκριση 31ης Αναμορφωση Προυπολογισμου) / </t>
    </r>
    <r>
      <rPr>
        <b/>
        <u/>
        <sz val="10"/>
        <rFont val="Arial"/>
        <family val="2"/>
        <charset val="161"/>
      </rPr>
      <t>11-06-2018</t>
    </r>
    <r>
      <rPr>
        <sz val="10"/>
        <rFont val="Arial"/>
        <family val="2"/>
      </rPr>
      <t xml:space="preserve"> (450/2018 Απ Οικ Επ Εγκριση αιτηματος για εκδοση ΑΑΥ 2145747,26) / </t>
    </r>
    <r>
      <rPr>
        <b/>
        <u/>
        <sz val="10"/>
        <rFont val="Arial"/>
        <family val="2"/>
        <charset val="161"/>
      </rPr>
      <t>16-07-2018</t>
    </r>
    <r>
      <rPr>
        <sz val="10"/>
        <rFont val="Arial"/>
        <family val="2"/>
      </rPr>
      <t xml:space="preserve"> (492/2018 Απ Δημ ΣΥμ Εγκριση 13/2018 Αποφαση Εκτ Επτριοπης) /  </t>
    </r>
    <r>
      <rPr>
        <b/>
        <u/>
        <sz val="10"/>
        <rFont val="Arial"/>
        <family val="2"/>
        <charset val="161"/>
      </rPr>
      <t>22-08-2018</t>
    </r>
    <r>
      <rPr>
        <sz val="10"/>
        <rFont val="Arial"/>
        <family val="2"/>
      </rPr>
      <t xml:space="preserve"> (602/2018 Απ Δημ Συμ Εγκριση η 51η Τροποποιση Προυπολογισμου)</t>
    </r>
  </si>
  <si>
    <r>
      <rPr>
        <b/>
        <u/>
        <sz val="10"/>
        <rFont val="Arial"/>
        <family val="2"/>
        <charset val="161"/>
      </rPr>
      <t>22-08-2018</t>
    </r>
    <r>
      <rPr>
        <sz val="10"/>
        <rFont val="Arial"/>
        <family val="2"/>
        <charset val="161"/>
      </rPr>
      <t xml:space="preserve"> (602/2018 Απ Δημ Συμ Εγκριση η 51η Τροποποιση Προυπολογισμου)</t>
    </r>
  </si>
  <si>
    <r>
      <rPr>
        <b/>
        <u/>
        <sz val="10"/>
        <rFont val="Arial"/>
        <family val="2"/>
        <charset val="161"/>
      </rPr>
      <t>16-07-2018</t>
    </r>
    <r>
      <rPr>
        <b/>
        <sz val="10"/>
        <rFont val="Arial"/>
        <family val="2"/>
        <charset val="161"/>
      </rPr>
      <t xml:space="preserve"> </t>
    </r>
    <r>
      <rPr>
        <sz val="10"/>
        <rFont val="Arial"/>
        <family val="2"/>
        <charset val="161"/>
      </rPr>
      <t xml:space="preserve">(491/2018 Απ Δημ Συμ Εγκριση τροποποιηση τεχν Προγραμματος συμφωνα με την 12/2018 Απ Εκτελεστικης Επιτροπης) / </t>
    </r>
    <r>
      <rPr>
        <b/>
        <u/>
        <sz val="10"/>
        <rFont val="Arial"/>
        <family val="2"/>
        <charset val="161"/>
      </rPr>
      <t>22-08-2018</t>
    </r>
    <r>
      <rPr>
        <sz val="10"/>
        <rFont val="Arial"/>
        <family val="2"/>
        <charset val="161"/>
      </rPr>
      <t xml:space="preserve"> (603/2018 Απ Δημ Συμ Εγκριση η 52η Τροποποιση Προυπολογισμου)</t>
    </r>
  </si>
  <si>
    <r>
      <rPr>
        <b/>
        <u/>
        <sz val="10"/>
        <rFont val="Arial"/>
        <family val="2"/>
        <charset val="161"/>
      </rPr>
      <t>22-08-2018</t>
    </r>
    <r>
      <rPr>
        <b/>
        <sz val="10"/>
        <rFont val="Arial"/>
        <family val="2"/>
        <charset val="161"/>
      </rPr>
      <t xml:space="preserve"> </t>
    </r>
    <r>
      <rPr>
        <sz val="10"/>
        <rFont val="Arial"/>
        <family val="2"/>
        <charset val="161"/>
      </rPr>
      <t>(603/2018 Απ Δημ Συμ Εγκριση η 52η Τροποποιση Προυπολογισμου)</t>
    </r>
  </si>
  <si>
    <r>
      <rPr>
        <b/>
        <u/>
        <sz val="10"/>
        <rFont val="Arial"/>
        <family val="2"/>
      </rPr>
      <t>31η Αναμορφωση</t>
    </r>
    <r>
      <rPr>
        <b/>
        <sz val="10"/>
        <rFont val="Arial"/>
        <family val="2"/>
      </rPr>
      <t xml:space="preserve"> </t>
    </r>
    <r>
      <rPr>
        <sz val="10"/>
        <rFont val="Arial"/>
        <family val="2"/>
      </rPr>
      <t xml:space="preserve">(Ενισχυση 2145747,26) - </t>
    </r>
    <r>
      <rPr>
        <b/>
        <u/>
        <sz val="10"/>
        <rFont val="Arial"/>
        <family val="2"/>
        <charset val="161"/>
      </rPr>
      <t>51η Αναμορφωση</t>
    </r>
    <r>
      <rPr>
        <sz val="10"/>
        <rFont val="Arial"/>
        <family val="2"/>
      </rPr>
      <t xml:space="preserve"> (Μειωση 2145747,26)</t>
    </r>
  </si>
  <si>
    <t>51η Αναμορφωση (Ενισχυση 2042171,63)</t>
  </si>
  <si>
    <t>51η Αναμορφωση (Ενισχυση 99200,00)</t>
  </si>
  <si>
    <t>51η Αναμορφωση (Ενισχυση 4375,63)</t>
  </si>
  <si>
    <t>52η Αναμορφωση (Ενισχυση 1222476,84)</t>
  </si>
  <si>
    <t>52η Αναμορφωση (Ενισχυση 61123,84)</t>
  </si>
  <si>
    <r>
      <rPr>
        <b/>
        <u/>
        <sz val="10"/>
        <rFont val="Arial"/>
        <family val="2"/>
        <charset val="161"/>
      </rPr>
      <t xml:space="preserve"> 22-08-2018</t>
    </r>
    <r>
      <rPr>
        <sz val="10"/>
        <rFont val="Arial"/>
        <family val="2"/>
        <charset val="161"/>
      </rPr>
      <t xml:space="preserve"> (573/2018 Απ Δημ Συμ Εγκριση 14η Αποφασης Εκτελεστικης Επιτροπης (Ενταξη))</t>
    </r>
  </si>
  <si>
    <t>1</t>
  </si>
  <si>
    <r>
      <rPr>
        <b/>
        <u/>
        <sz val="10"/>
        <rFont val="Arial"/>
        <family val="2"/>
        <charset val="161"/>
      </rPr>
      <t xml:space="preserve"> 21-08-2017</t>
    </r>
    <r>
      <rPr>
        <sz val="10"/>
        <rFont val="Arial"/>
        <family val="2"/>
        <charset val="161"/>
      </rPr>
      <t xml:space="preserve"> (596/2017 Απ Δημ Συμ Εγκριση 62η τροποποιησης προυπολογισμου)</t>
    </r>
  </si>
  <si>
    <r>
      <t>29-05-2017 (</t>
    </r>
    <r>
      <rPr>
        <sz val="10"/>
        <rFont val="Arial"/>
        <family val="2"/>
        <charset val="161"/>
      </rPr>
      <t xml:space="preserve">356/2017 Απ Δημ Συμ  διόρθωση του εκ παραδρομής σφάλματος στην υπ’ αριθμ. 364/2010 ΑΔΣ ΜΥΤ) / </t>
    </r>
    <r>
      <rPr>
        <b/>
        <u/>
        <sz val="10"/>
        <rFont val="Arial"/>
        <family val="2"/>
        <charset val="161"/>
      </rPr>
      <t>21-08-2017</t>
    </r>
    <r>
      <rPr>
        <sz val="10"/>
        <rFont val="Arial"/>
        <family val="2"/>
        <charset val="161"/>
      </rPr>
      <t xml:space="preserve"> (596/2017 Απ Δημ Συμ Εγκριση 62η τροποποιησης προυπολογισμου)</t>
    </r>
  </si>
  <si>
    <r>
      <rPr>
        <b/>
        <u/>
        <sz val="10"/>
        <rFont val="Arial"/>
        <family val="2"/>
        <charset val="161"/>
      </rPr>
      <t>06-04-2017</t>
    </r>
    <r>
      <rPr>
        <sz val="10"/>
        <rFont val="Arial"/>
        <family val="2"/>
        <charset val="161"/>
      </rPr>
      <t xml:space="preserve"> (ΑΠ: ΟΙκ 716 Εγκριση διακηρυγης για το υποεργο) / </t>
    </r>
    <r>
      <rPr>
        <b/>
        <u/>
        <sz val="10"/>
        <rFont val="Arial"/>
        <family val="2"/>
        <charset val="161"/>
      </rPr>
      <t>10-04-2017</t>
    </r>
    <r>
      <rPr>
        <sz val="10"/>
        <rFont val="Arial"/>
        <family val="2"/>
        <charset val="161"/>
      </rPr>
      <t xml:space="preserve"> (328/2017 Απ Οικ Επ Εγκριση τευχων δημοπρατησης και διακυρηξης δημοπρασιας με ανοικτη δημοπρασια με επι μερους ποσστα εκπτωσης κατα ομαδες)/</t>
    </r>
    <r>
      <rPr>
        <b/>
        <u/>
        <sz val="10"/>
        <rFont val="Arial"/>
        <family val="2"/>
        <charset val="161"/>
      </rPr>
      <t>10-04-2017</t>
    </r>
    <r>
      <rPr>
        <sz val="10"/>
        <rFont val="Arial"/>
        <family val="2"/>
        <charset val="161"/>
      </rPr>
      <t xml:space="preserve"> (</t>
    </r>
    <r>
      <rPr>
        <b/>
        <sz val="10"/>
        <rFont val="Arial"/>
        <family val="2"/>
        <charset val="161"/>
      </rPr>
      <t>209/2017</t>
    </r>
    <r>
      <rPr>
        <sz val="10"/>
        <rFont val="Arial"/>
        <family val="2"/>
        <charset val="161"/>
      </rPr>
      <t xml:space="preserve"> Απ Δημ Συμ Εγκριση 20ης Τροποποιησης) - (</t>
    </r>
    <r>
      <rPr>
        <b/>
        <sz val="10"/>
        <rFont val="Arial"/>
        <family val="2"/>
        <charset val="161"/>
      </rPr>
      <t>238/2017</t>
    </r>
    <r>
      <rPr>
        <sz val="10"/>
        <rFont val="Arial"/>
        <family val="2"/>
        <charset val="161"/>
      </rPr>
      <t xml:space="preserve"> Απ Δημ Συμ Εγκριση ως ταμειακου υπολογου για την διαχειρηση των τραπ λογαριασμων (γεωργαντης)  / </t>
    </r>
    <r>
      <rPr>
        <b/>
        <u/>
        <sz val="10"/>
        <rFont val="Arial"/>
        <family val="2"/>
        <charset val="161"/>
      </rPr>
      <t xml:space="preserve">11-04-2017 </t>
    </r>
    <r>
      <rPr>
        <sz val="10"/>
        <rFont val="Arial"/>
        <family val="2"/>
        <charset val="161"/>
      </rPr>
      <t xml:space="preserve">(333/2017 Απ Οικ Επ Εγκριση συγκροτηση επιτροπης διαγωνισμου για αναθεση εργου) / </t>
    </r>
    <r>
      <rPr>
        <b/>
        <u/>
        <sz val="10"/>
        <rFont val="Arial"/>
        <family val="2"/>
        <charset val="161"/>
      </rPr>
      <t>25-04-2017</t>
    </r>
    <r>
      <rPr>
        <sz val="10"/>
        <rFont val="Arial"/>
        <family val="2"/>
        <charset val="161"/>
      </rPr>
      <t xml:space="preserve"> (20673 Συνταξη μελετης του εργου 1.Αρχιτεκτονικη μελετη - Διαγραμματος Δομησης : Κανδυλης ευστρατιος - Συριανου Κωνσταντινα 2. Τοπογραφικου Διαγραμματος και στατικης μελετης : Παναγοπουλο Διονυσιος 3. Ενεργειακης αποδοσης - ΚΕΝΑΚ Σεντα Ερμολαος - Συριανου Κωνσταντινα 4. Υδραυλικης- Αποχετευσης - ηλ εγκαταστασεων ασθενων και ισχυρων ρευματων- κλοιματισμου - Αντικεραυνικης Προστασιας - Ανυψωτικων Συστηματων : Καλδης Μιχαλης 5. Παθητικης Ενεργητικης Πυροπροστας : σεντας Ερμολαος 6. ΣΑΥ-ΦΑΥ-Χρονικου Προγραμματισμου : Κανδυλη Ευστρατιο )  /</t>
    </r>
    <r>
      <rPr>
        <b/>
        <u/>
        <sz val="10"/>
        <rFont val="Arial"/>
        <family val="2"/>
        <charset val="161"/>
      </rPr>
      <t>27-04-2017</t>
    </r>
    <r>
      <rPr>
        <sz val="10"/>
        <rFont val="Arial"/>
        <family val="2"/>
        <charset val="161"/>
      </rPr>
      <t xml:space="preserve"> (397/2017 Απ Οικ Επ Εκγριση επανασυγκροτηση επιτροπης δια/σμου)/ </t>
    </r>
    <r>
      <rPr>
        <b/>
        <u/>
        <sz val="10"/>
        <rFont val="Arial"/>
        <family val="2"/>
        <charset val="161"/>
      </rPr>
      <t>22-05-2017</t>
    </r>
    <r>
      <rPr>
        <sz val="10"/>
        <rFont val="Arial"/>
        <family val="2"/>
        <charset val="161"/>
      </rPr>
      <t xml:space="preserve"> (515/2017 Απ Οικ Επ Εγκριση 1ου πρακτικου του διαγωνισμου (Μιναβρα Τεχνικη Α.Ε. ποσοστο εκπτ 59,03%) /</t>
    </r>
    <r>
      <rPr>
        <b/>
        <u/>
        <sz val="10"/>
        <rFont val="Arial"/>
        <family val="2"/>
        <charset val="161"/>
      </rPr>
      <t>23-05-2017</t>
    </r>
    <r>
      <rPr>
        <sz val="10"/>
        <rFont val="Arial"/>
        <family val="2"/>
        <charset val="161"/>
      </rPr>
      <t xml:space="preserve"> (ΑΠ: Οικ 26292/632 Περ Β. Αιγαιου Ορισμος υπολογου διαχειριστη Γεωργαντης) / </t>
    </r>
    <r>
      <rPr>
        <b/>
        <u/>
        <sz val="10"/>
        <rFont val="Arial"/>
        <family val="2"/>
        <charset val="161"/>
      </rPr>
      <t>21-06-2017</t>
    </r>
    <r>
      <rPr>
        <sz val="10"/>
        <rFont val="Arial"/>
        <family val="2"/>
        <charset val="161"/>
      </rPr>
      <t xml:space="preserve"> (669/2017 Απ Οικ Επ Εγκριση αιτηματος για εκδοση ΑΑΥ (1705000,00) / </t>
    </r>
    <r>
      <rPr>
        <b/>
        <u/>
        <sz val="10"/>
        <rFont val="Arial"/>
        <family val="2"/>
        <charset val="161"/>
      </rPr>
      <t>26-06-2017</t>
    </r>
    <r>
      <rPr>
        <sz val="10"/>
        <rFont val="Arial"/>
        <family val="2"/>
        <charset val="161"/>
      </rPr>
      <t xml:space="preserve"> (699/2017 Απ Οικ Επ Εγκριση 2ου πρακτικου για ανθεση συμβασης Στην Μιναβρα Τεχνικη Α.Ε.) / 03-07-2017 (717/2017 Απ Οικ Επ Εγκριση δαπανων και διθ πιστ (1705000,00 με ΑΑΥ 706)) / </t>
    </r>
    <r>
      <rPr>
        <b/>
        <u/>
        <sz val="10"/>
        <rFont val="Arial"/>
        <family val="2"/>
        <charset val="161"/>
      </rPr>
      <t>15-11-2017</t>
    </r>
    <r>
      <rPr>
        <sz val="10"/>
        <rFont val="Arial"/>
        <family val="2"/>
        <charset val="161"/>
      </rPr>
      <t xml:space="preserve"> (820/2017 Απ Δημ Συμ Εγκριση Αποδοχη κατανομης χρηματοδοσης ποσου 100000,00 απο την περιφερεια Β. Αιγαιου) / </t>
    </r>
    <r>
      <rPr>
        <b/>
        <u/>
        <sz val="10"/>
        <rFont val="Arial"/>
        <family val="2"/>
        <charset val="161"/>
      </rPr>
      <t>01-12-2017</t>
    </r>
    <r>
      <rPr>
        <sz val="10"/>
        <rFont val="Arial"/>
        <family val="2"/>
        <charset val="161"/>
      </rPr>
      <t xml:space="preserve"> (οικ2641 Ειδικη υπηρεσια διαχ Ε.Π. Περ. Β. Αιγαιου Εγκριση τροποποιησης της πραξης)</t>
    </r>
  </si>
  <si>
    <r>
      <rPr>
        <b/>
        <u/>
        <sz val="10"/>
        <rFont val="Arial"/>
        <family val="2"/>
        <charset val="161"/>
      </rPr>
      <t>10-04-2017</t>
    </r>
    <r>
      <rPr>
        <sz val="10"/>
        <rFont val="Arial"/>
        <family val="2"/>
        <charset val="161"/>
      </rPr>
      <t xml:space="preserve"> (</t>
    </r>
    <r>
      <rPr>
        <b/>
        <sz val="10"/>
        <rFont val="Arial"/>
        <family val="2"/>
        <charset val="161"/>
      </rPr>
      <t>209/2017</t>
    </r>
    <r>
      <rPr>
        <sz val="10"/>
        <rFont val="Arial"/>
        <family val="2"/>
        <charset val="161"/>
      </rPr>
      <t xml:space="preserve"> Απ ΔΗμ Συμ Εγκριση 20ης Τροποποιησης) - (</t>
    </r>
    <r>
      <rPr>
        <b/>
        <sz val="10"/>
        <rFont val="Arial"/>
        <family val="2"/>
        <charset val="161"/>
      </rPr>
      <t>238/2017</t>
    </r>
    <r>
      <rPr>
        <sz val="10"/>
        <rFont val="Arial"/>
        <family val="2"/>
        <charset val="161"/>
      </rPr>
      <t xml:space="preserve"> Απ Δημ Συμ Εγκριση ως ταμειακου υπολογου για την διαχειρηση των τραπ λογαριασμων (γεωργαντης) </t>
    </r>
    <r>
      <rPr>
        <b/>
        <u/>
        <sz val="10"/>
        <rFont val="Arial"/>
        <family val="2"/>
        <charset val="161"/>
      </rPr>
      <t>/ 11-04-2017</t>
    </r>
    <r>
      <rPr>
        <sz val="10"/>
        <rFont val="Arial"/>
        <family val="2"/>
        <charset val="161"/>
      </rPr>
      <t xml:space="preserve"> (334/2017 Απ Οικ Επ Εγκριση συγκροτηση επιτροπης διαγωνισμου για αναθεση εργου) / </t>
    </r>
    <r>
      <rPr>
        <b/>
        <u/>
        <sz val="10"/>
        <rFont val="Arial"/>
        <family val="2"/>
        <charset val="161"/>
      </rPr>
      <t>22-04-2017</t>
    </r>
    <r>
      <rPr>
        <sz val="10"/>
        <rFont val="Arial"/>
        <family val="2"/>
        <charset val="161"/>
      </rPr>
      <t xml:space="preserve"> (20673 Συνταξη μελετης του εργου 1.Αρχιτεκτονικη μελετη - Διαγραμματος Δομησης : Καραγιαννη Αναστασια - Συριανου Κωνσταντινα 2. Τοπογραφικου Διαγραμματος και στατικης μελετης : Παναγοπουλο Διονυσιος 3. Ενεργειακης αποδοσης - ΚΕΝΑΚ Σεντα Ερμολαος - Συριανου Κωνσταντινα 4. Υδραυλικης- Αποχετευσης -  κλοιματισμου - Αντικεραυνικης Προστασιας - Ανυψωτικων Συστηματων : Καλδης Μιχαλης 5.  Ενεργητικης Πυροπροστας : Καλδης Μιχαλης 6.  Παθητικης Πυροπροστας : Καραγιαννη Αναστασια και Συιανου Κωνσταντινα 7. ΣΑΥ-ΦΑΥ-Χρονικου Προγραμματισμου : Κανδυλη Ευστρατιο 8. Ηλεκτρικων εγκατασσεων ασθενων και ισχυρων ρευματων : Τζιτζινα Κωνσταντιος) / </t>
    </r>
    <r>
      <rPr>
        <b/>
        <u/>
        <sz val="10"/>
        <rFont val="Arial"/>
        <family val="2"/>
        <charset val="161"/>
      </rPr>
      <t>03-05-2017</t>
    </r>
    <r>
      <rPr>
        <sz val="10"/>
        <rFont val="Arial"/>
        <family val="2"/>
        <charset val="161"/>
      </rPr>
      <t xml:space="preserve"> 420/2017 Απ Οικ Επ Εγκριση επανασυγκροτηση επιτροπης διαγωνισμου για την αναθεση του εργου) / </t>
    </r>
    <r>
      <rPr>
        <b/>
        <u/>
        <sz val="10"/>
        <rFont val="Arial"/>
        <family val="2"/>
        <charset val="161"/>
      </rPr>
      <t>23-05-2017</t>
    </r>
    <r>
      <rPr>
        <sz val="10"/>
        <rFont val="Arial"/>
        <family val="2"/>
        <charset val="161"/>
      </rPr>
      <t xml:space="preserve"> (ΑΠ: Οικ 26292/632 Περ Β. Αιγαιου Ορισμος υπολογου διαχειριστη Γεωργαντης) / </t>
    </r>
    <r>
      <rPr>
        <b/>
        <u/>
        <sz val="10"/>
        <rFont val="Arial"/>
        <family val="2"/>
        <charset val="161"/>
      </rPr>
      <t>19-07-2017</t>
    </r>
    <r>
      <rPr>
        <sz val="10"/>
        <rFont val="Arial"/>
        <family val="2"/>
        <charset val="161"/>
      </rPr>
      <t xml:space="preserve"> (ΑΠ  1642 Ειδικη Υπηρεσια Διαχειρισης Ε.Π. Διατυπωση αρνητικης γνωμης για την εγκριση διακηρυξης για το υποεργο ) / </t>
    </r>
    <r>
      <rPr>
        <b/>
        <u/>
        <sz val="10"/>
        <rFont val="Arial"/>
        <family val="2"/>
        <charset val="161"/>
      </rPr>
      <t>04-09-2017</t>
    </r>
    <r>
      <rPr>
        <sz val="10"/>
        <rFont val="Arial"/>
        <family val="2"/>
        <charset val="161"/>
      </rPr>
      <t xml:space="preserve"> (968/2017 Απ Οικ Επ Εγκριση εξεταση αιτηματος ΑΑΥ 2896616,97) / </t>
    </r>
    <r>
      <rPr>
        <b/>
        <u/>
        <sz val="10"/>
        <rFont val="Arial"/>
        <family val="2"/>
        <charset val="161"/>
      </rPr>
      <t>12-09-2017</t>
    </r>
    <r>
      <rPr>
        <sz val="10"/>
        <rFont val="Arial"/>
        <family val="2"/>
        <charset val="161"/>
      </rPr>
      <t xml:space="preserve"> (998/2017 Απ Οικ Επ Εγκριση δαπανων και διαθ πιστ 2896616,97 με ΑΑΥ 848/2017) / </t>
    </r>
    <r>
      <rPr>
        <b/>
        <u/>
        <sz val="10"/>
        <rFont val="Arial"/>
        <family val="2"/>
        <charset val="161"/>
      </rPr>
      <t>09-10-2017</t>
    </r>
    <r>
      <rPr>
        <sz val="10"/>
        <rFont val="Arial"/>
        <family val="2"/>
        <charset val="161"/>
      </rPr>
      <t xml:space="preserve"> (1151/2017 Απ Οικ Επ Εγκριση τευχων δημοπρατησης και της διακυρηξης ) / </t>
    </r>
    <r>
      <rPr>
        <b/>
        <u/>
        <sz val="10"/>
        <rFont val="Arial"/>
        <family val="2"/>
        <charset val="161"/>
      </rPr>
      <t>18-12-2017</t>
    </r>
    <r>
      <rPr>
        <sz val="10"/>
        <rFont val="Arial"/>
        <family val="2"/>
        <charset val="161"/>
      </rPr>
      <t xml:space="preserve"> (1435/2017 Απ Οικ Επ Εγκριση των τευχων δημοπρατησης και της ανασυντεγμενης δικαηρυξης)</t>
    </r>
  </si>
  <si>
    <r>
      <rPr>
        <b/>
        <u/>
        <sz val="10"/>
        <rFont val="Arial"/>
        <family val="2"/>
        <charset val="161"/>
      </rPr>
      <t>10-04-2017</t>
    </r>
    <r>
      <rPr>
        <sz val="10"/>
        <rFont val="Arial"/>
        <family val="2"/>
        <charset val="161"/>
      </rPr>
      <t xml:space="preserve"> (213/2017 Απ Δημ Συμ Εγκριση ενταξης στο τεχνικο προγραμμα) / </t>
    </r>
    <r>
      <rPr>
        <b/>
        <u/>
        <sz val="10"/>
        <rFont val="Arial"/>
        <family val="2"/>
        <charset val="161"/>
      </rPr>
      <t>08-05-2017</t>
    </r>
    <r>
      <rPr>
        <sz val="10"/>
        <rFont val="Arial"/>
        <family val="2"/>
        <charset val="161"/>
      </rPr>
      <t xml:space="preserve"> (24971/2017 Ορισμος μηχανικων για συνταξη μελετης τον Παναγοπουλο Διονυση για τα εργα πολ μηχανικου και τον Καλδη Μιχαλη για τα εργα Η/Μ) / </t>
    </r>
    <r>
      <rPr>
        <b/>
        <u/>
        <sz val="10"/>
        <rFont val="Arial"/>
        <family val="2"/>
        <charset val="161"/>
      </rPr>
      <t>09-05-2017</t>
    </r>
    <r>
      <rPr>
        <sz val="10"/>
        <rFont val="Arial"/>
        <family val="2"/>
        <charset val="161"/>
      </rPr>
      <t xml:space="preserve"> (284/2017 Απ Δημ Συμ Εγκριση 31ης τροποποιησης προυπολογισμου) / </t>
    </r>
    <r>
      <rPr>
        <b/>
        <u/>
        <sz val="10"/>
        <rFont val="Arial"/>
        <family val="2"/>
        <charset val="161"/>
      </rPr>
      <t>23-05-2017</t>
    </r>
    <r>
      <rPr>
        <sz val="10"/>
        <rFont val="Arial"/>
        <family val="2"/>
        <charset val="161"/>
      </rPr>
      <t xml:space="preserve"> (ΑΠ: Οικ 26292/632 Περ Β. Αιγαιου Ορισμος υπολογου διαχειριστη Γεωργαντης) /</t>
    </r>
    <r>
      <rPr>
        <b/>
        <u/>
        <sz val="10"/>
        <rFont val="Arial"/>
        <family val="2"/>
        <charset val="161"/>
      </rPr>
      <t>10-07-2017</t>
    </r>
    <r>
      <rPr>
        <sz val="10"/>
        <rFont val="Arial"/>
        <family val="2"/>
        <charset val="161"/>
      </rPr>
      <t xml:space="preserve"> (755/2017 Απ Δημ Συμ Εγκριση εκδοσης ΑΑΥ (730580,06)) / </t>
    </r>
    <r>
      <rPr>
        <b/>
        <u/>
        <sz val="10"/>
        <rFont val="Arial"/>
        <family val="2"/>
        <charset val="161"/>
      </rPr>
      <t>24-07-2017</t>
    </r>
    <r>
      <rPr>
        <sz val="10"/>
        <rFont val="Arial"/>
        <family val="2"/>
        <charset val="161"/>
      </rPr>
      <t xml:space="preserve"> (818/2017 Απ Οικ Επ Εγκριση δαπανων και διαθ πιστ (730580,06 με ΑΑΥ 756)) /</t>
    </r>
    <r>
      <rPr>
        <b/>
        <u/>
        <sz val="10"/>
        <rFont val="Arial"/>
        <family val="2"/>
        <charset val="161"/>
      </rPr>
      <t>18-12-2017</t>
    </r>
    <r>
      <rPr>
        <sz val="10"/>
        <rFont val="Arial"/>
        <family val="2"/>
        <charset val="161"/>
      </rPr>
      <t xml:space="preserve"> (Οικ2797 Ειδ Υπ Διαχειρησης Περ. Β. Αιγαιου Εγκριση διακυρηξης για το υποεργο )</t>
    </r>
  </si>
  <si>
    <r>
      <rPr>
        <b/>
        <u/>
        <sz val="10"/>
        <rFont val="Arial"/>
        <family val="2"/>
        <charset val="161"/>
      </rPr>
      <t>21-06-2017</t>
    </r>
    <r>
      <rPr>
        <sz val="10"/>
        <rFont val="Arial"/>
        <family val="2"/>
        <charset val="161"/>
      </rPr>
      <t xml:space="preserve"> (Απ 14014 Ειδικη υπηρεσια διαχειρισης Ε.Π. Προεγκριση δημοπρατησης του Υποεργου 1(</t>
    </r>
  </si>
  <si>
    <r>
      <rPr>
        <b/>
        <u/>
        <sz val="10"/>
        <rFont val="Arial"/>
        <family val="2"/>
        <charset val="161"/>
      </rPr>
      <t>21-08-2017</t>
    </r>
    <r>
      <rPr>
        <sz val="10"/>
        <rFont val="Arial"/>
        <family val="2"/>
        <charset val="161"/>
      </rPr>
      <t xml:space="preserve"> (</t>
    </r>
    <r>
      <rPr>
        <b/>
        <sz val="10"/>
        <rFont val="Arial"/>
        <family val="2"/>
        <charset val="161"/>
      </rPr>
      <t>595/2017</t>
    </r>
    <r>
      <rPr>
        <sz val="10"/>
        <rFont val="Arial"/>
        <family val="2"/>
        <charset val="161"/>
      </rPr>
      <t xml:space="preserve"> Απ Δημ Συμ  Εγκριση ενταξης στο τεχν προγραμμα) -(</t>
    </r>
    <r>
      <rPr>
        <b/>
        <sz val="10"/>
        <rFont val="Arial"/>
        <family val="2"/>
        <charset val="161"/>
      </rPr>
      <t>596/2017</t>
    </r>
    <r>
      <rPr>
        <sz val="10"/>
        <rFont val="Arial"/>
        <family val="2"/>
        <charset val="161"/>
      </rPr>
      <t xml:space="preserve"> Απ Δημ Συμ Εγκριση 62η τροποποιησης προυπολογισμου)/ </t>
    </r>
    <r>
      <rPr>
        <b/>
        <u/>
        <sz val="10"/>
        <rFont val="Arial"/>
        <family val="2"/>
        <charset val="161"/>
      </rPr>
      <t>25-08-2017</t>
    </r>
    <r>
      <rPr>
        <sz val="10"/>
        <rFont val="Arial"/>
        <family val="2"/>
        <charset val="161"/>
      </rPr>
      <t xml:space="preserve"> (931/2017 Απ Οικ Επ Εγκριση αναθεση με διαδικασια διαπραγματευσης) /</t>
    </r>
    <r>
      <rPr>
        <b/>
        <u/>
        <sz val="10"/>
        <rFont val="Arial"/>
        <family val="2"/>
        <charset val="161"/>
      </rPr>
      <t>04-09-2017</t>
    </r>
    <r>
      <rPr>
        <sz val="10"/>
        <rFont val="Arial"/>
        <family val="2"/>
        <charset val="161"/>
      </rPr>
      <t xml:space="preserve"> (976/2017 Απ Οικ Επ Εγκριση εξεταση αιτηματος ΑΑΥ 180000,00) /</t>
    </r>
  </si>
  <si>
    <r>
      <t>21-08-2017</t>
    </r>
    <r>
      <rPr>
        <sz val="10"/>
        <rFont val="Arial"/>
        <family val="2"/>
        <charset val="161"/>
      </rPr>
      <t xml:space="preserve"> (</t>
    </r>
    <r>
      <rPr>
        <b/>
        <sz val="10"/>
        <rFont val="Arial"/>
        <family val="2"/>
        <charset val="161"/>
      </rPr>
      <t>595/2017</t>
    </r>
    <r>
      <rPr>
        <sz val="10"/>
        <rFont val="Arial"/>
        <family val="2"/>
        <charset val="161"/>
      </rPr>
      <t xml:space="preserve"> Απ Δημ Συμ  Εγκριση ενταξης στο τεχν προγραμμα) - (</t>
    </r>
    <r>
      <rPr>
        <b/>
        <sz val="10"/>
        <rFont val="Arial"/>
        <family val="2"/>
        <charset val="161"/>
      </rPr>
      <t>596/2017</t>
    </r>
    <r>
      <rPr>
        <sz val="10"/>
        <rFont val="Arial"/>
        <family val="2"/>
        <charset val="161"/>
      </rPr>
      <t xml:space="preserve"> Απ Δημ Συμ Εγκριση 62η τροποποιησης προυπολογισμου)/ </t>
    </r>
    <r>
      <rPr>
        <b/>
        <u/>
        <sz val="10"/>
        <rFont val="Arial"/>
        <family val="2"/>
        <charset val="161"/>
      </rPr>
      <t>25-08-2017</t>
    </r>
    <r>
      <rPr>
        <sz val="10"/>
        <rFont val="Arial"/>
        <family val="2"/>
        <charset val="161"/>
      </rPr>
      <t xml:space="preserve"> (931/2017 Απ Οικ Επ Εγκριση αναθεση με διαδικασια διαπραγματευσης) /</t>
    </r>
    <r>
      <rPr>
        <b/>
        <u/>
        <sz val="10"/>
        <rFont val="Arial"/>
        <family val="2"/>
        <charset val="161"/>
      </rPr>
      <t>04-09-2017</t>
    </r>
    <r>
      <rPr>
        <sz val="10"/>
        <rFont val="Arial"/>
        <family val="2"/>
        <charset val="161"/>
      </rPr>
      <t xml:space="preserve"> (976/2017 Απ Οικ Επ Εγκριση εξεταση αιτηματος ΑΑΥ 70000,00) /</t>
    </r>
    <r>
      <rPr>
        <b/>
        <u/>
        <sz val="10"/>
        <rFont val="Arial"/>
        <family val="2"/>
        <charset val="161"/>
      </rPr>
      <t xml:space="preserve"> 11-09-2017</t>
    </r>
    <r>
      <rPr>
        <sz val="10"/>
        <rFont val="Arial"/>
        <family val="2"/>
        <charset val="161"/>
      </rPr>
      <t xml:space="preserve"> (631/2017 Απ Οικ Επ Εγκρισηαναθεση στην ΚΤΥΠ)</t>
    </r>
  </si>
  <si>
    <r>
      <rPr>
        <b/>
        <i/>
        <u/>
        <sz val="10"/>
        <rFont val="Arial"/>
        <family val="2"/>
        <charset val="161"/>
      </rPr>
      <t>21-08-2017</t>
    </r>
    <r>
      <rPr>
        <sz val="10"/>
        <rFont val="Arial"/>
        <family val="2"/>
        <charset val="161"/>
      </rPr>
      <t xml:space="preserve"> (</t>
    </r>
    <r>
      <rPr>
        <b/>
        <sz val="10"/>
        <rFont val="Arial"/>
        <family val="2"/>
        <charset val="161"/>
      </rPr>
      <t>595/2017</t>
    </r>
    <r>
      <rPr>
        <sz val="10"/>
        <rFont val="Arial"/>
        <family val="2"/>
        <charset val="161"/>
      </rPr>
      <t xml:space="preserve"> Απ Δημ Συμ  Εγκριση ενταξης στο τεχν προγραμμα) - (</t>
    </r>
    <r>
      <rPr>
        <b/>
        <sz val="10"/>
        <rFont val="Arial"/>
        <family val="2"/>
        <charset val="161"/>
      </rPr>
      <t>596/2017</t>
    </r>
    <r>
      <rPr>
        <sz val="10"/>
        <rFont val="Arial"/>
        <family val="2"/>
        <charset val="161"/>
      </rPr>
      <t xml:space="preserve"> Απ Δημ Συμ Εγκριση 62η τροποποιησης προυπολογισμου) / </t>
    </r>
    <r>
      <rPr>
        <b/>
        <u/>
        <sz val="10"/>
        <rFont val="Arial"/>
        <family val="2"/>
        <charset val="161"/>
      </rPr>
      <t>25-08-2017</t>
    </r>
    <r>
      <rPr>
        <sz val="10"/>
        <rFont val="Arial"/>
        <family val="2"/>
        <charset val="161"/>
      </rPr>
      <t xml:space="preserve"> (931/2017 Απ Οικ Επ Εγκριση αναθεση με διαδικασια διαπραγματευσης) / </t>
    </r>
    <r>
      <rPr>
        <b/>
        <u/>
        <sz val="10"/>
        <rFont val="Arial"/>
        <family val="2"/>
        <charset val="161"/>
      </rPr>
      <t>04-09-2017</t>
    </r>
    <r>
      <rPr>
        <sz val="10"/>
        <rFont val="Arial"/>
        <family val="2"/>
        <charset val="161"/>
      </rPr>
      <t xml:space="preserve"> (976/2017 Απ Οικ Επ Εγκριση εξεταση αιτηματος ΑΑΥ 70000,00) / </t>
    </r>
    <r>
      <rPr>
        <b/>
        <u/>
        <sz val="10"/>
        <rFont val="Arial"/>
        <family val="2"/>
        <charset val="161"/>
      </rPr>
      <t>11-09-2017</t>
    </r>
    <r>
      <rPr>
        <sz val="10"/>
        <rFont val="Arial"/>
        <family val="2"/>
        <charset val="161"/>
      </rPr>
      <t xml:space="preserve"> (631/2017 Απ Οικ Επ Εγκρισηαναθεση στην ΚΤΥΠ)</t>
    </r>
  </si>
  <si>
    <r>
      <t>21-08-2017</t>
    </r>
    <r>
      <rPr>
        <sz val="10"/>
        <rFont val="Arial"/>
        <family val="2"/>
        <charset val="161"/>
      </rPr>
      <t xml:space="preserve"> (</t>
    </r>
    <r>
      <rPr>
        <b/>
        <sz val="10"/>
        <rFont val="Arial"/>
        <family val="2"/>
        <charset val="161"/>
      </rPr>
      <t>595/2017</t>
    </r>
    <r>
      <rPr>
        <sz val="10"/>
        <rFont val="Arial"/>
        <family val="2"/>
        <charset val="161"/>
      </rPr>
      <t xml:space="preserve"> Απ Δημ Συμ  Εγκριση ενταξης στο τεχν προγραμμα)  - (</t>
    </r>
    <r>
      <rPr>
        <b/>
        <sz val="10"/>
        <rFont val="Arial"/>
        <family val="2"/>
        <charset val="161"/>
      </rPr>
      <t>596/2017</t>
    </r>
    <r>
      <rPr>
        <sz val="10"/>
        <rFont val="Arial"/>
        <family val="2"/>
        <charset val="161"/>
      </rPr>
      <t xml:space="preserve"> Απ Δημ Συμ Εγκριση 62η τροποποιησης προυπολογισμου)/ </t>
    </r>
    <r>
      <rPr>
        <b/>
        <u/>
        <sz val="10"/>
        <rFont val="Arial"/>
        <family val="2"/>
        <charset val="161"/>
      </rPr>
      <t>25-08-2017</t>
    </r>
    <r>
      <rPr>
        <sz val="10"/>
        <rFont val="Arial"/>
        <family val="2"/>
        <charset val="161"/>
      </rPr>
      <t xml:space="preserve"> (931/2017 Απ Οικ Επ Εγκριση αναθεση με διαδικασια διαπραγματευσης) / </t>
    </r>
    <r>
      <rPr>
        <b/>
        <u/>
        <sz val="10"/>
        <rFont val="Arial"/>
        <family val="2"/>
        <charset val="161"/>
      </rPr>
      <t>04-09-2017</t>
    </r>
    <r>
      <rPr>
        <sz val="10"/>
        <rFont val="Arial"/>
        <family val="2"/>
        <charset val="161"/>
      </rPr>
      <t xml:space="preserve"> (976/2017 Απ Οικ Επ Εγκριση εξεταση αιτηματος ΑΑΥ 40000,00) / </t>
    </r>
    <r>
      <rPr>
        <b/>
        <u/>
        <sz val="10"/>
        <rFont val="Arial"/>
        <family val="2"/>
        <charset val="161"/>
      </rPr>
      <t>11-09-2017</t>
    </r>
    <r>
      <rPr>
        <sz val="10"/>
        <rFont val="Arial"/>
        <family val="2"/>
        <charset val="161"/>
      </rPr>
      <t xml:space="preserve"> (631/2017 Απ Οικ Επ Εγκρισηαναθεση στην ΚΤΥΠ)</t>
    </r>
  </si>
  <si>
    <r>
      <rPr>
        <u/>
        <sz val="10"/>
        <rFont val="Arial"/>
        <family val="2"/>
        <charset val="161"/>
      </rPr>
      <t>13-12-2017</t>
    </r>
    <r>
      <rPr>
        <b/>
        <sz val="10"/>
        <rFont val="Arial"/>
        <family val="2"/>
        <charset val="161"/>
      </rPr>
      <t xml:space="preserve"> (947/2017 Απ Δημ Συμ Εγκριση μελετης )</t>
    </r>
  </si>
  <si>
    <r>
      <rPr>
        <b/>
        <u/>
        <sz val="10"/>
        <rFont val="Arial"/>
        <family val="2"/>
        <charset val="161"/>
      </rPr>
      <t>21-02-2017</t>
    </r>
    <r>
      <rPr>
        <sz val="10"/>
        <rFont val="Arial"/>
        <family val="2"/>
        <charset val="161"/>
      </rPr>
      <t xml:space="preserve"> (131/2017 Απ Οικ Επ Εγκριση ποσου 4604,94) / </t>
    </r>
    <r>
      <rPr>
        <b/>
        <u/>
        <sz val="10"/>
        <rFont val="Arial"/>
        <family val="2"/>
        <charset val="161"/>
      </rPr>
      <t>14-03-2017</t>
    </r>
    <r>
      <rPr>
        <sz val="10"/>
        <rFont val="Arial"/>
        <family val="2"/>
        <charset val="161"/>
      </rPr>
      <t xml:space="preserve"> (194/2017 Απ Οικ Επ Εγκριση δαπανης και διαθ πιστωσης (4604,94) /</t>
    </r>
    <r>
      <rPr>
        <b/>
        <u/>
        <sz val="10"/>
        <rFont val="Arial"/>
        <family val="2"/>
        <charset val="161"/>
      </rPr>
      <t>31-07-2017 (</t>
    </r>
    <r>
      <rPr>
        <sz val="10"/>
        <rFont val="Arial"/>
        <family val="2"/>
        <charset val="161"/>
      </rPr>
      <t xml:space="preserve">853/2017 Απ Οικ Επ  Έκδοση ΑΑΥ ΓΙΑ 4.581,81 για 2ο λογ/σμό) / </t>
    </r>
    <r>
      <rPr>
        <b/>
        <u/>
        <sz val="10"/>
        <rFont val="Arial"/>
        <family val="2"/>
        <charset val="161"/>
      </rPr>
      <t>28-08-2017</t>
    </r>
    <r>
      <rPr>
        <sz val="10"/>
        <rFont val="Arial"/>
        <family val="2"/>
        <charset val="161"/>
      </rPr>
      <t xml:space="preserve"> (942/2017 Απ Οικ Επ Εγκριση δαπανων και διαθ πιστ (4581,81 με ΑΑΥ 820)/ </t>
    </r>
    <r>
      <rPr>
        <b/>
        <u/>
        <sz val="10"/>
        <rFont val="Arial"/>
        <family val="2"/>
        <charset val="161"/>
      </rPr>
      <t>30-10-2017</t>
    </r>
    <r>
      <rPr>
        <sz val="10"/>
        <rFont val="Arial"/>
        <family val="2"/>
        <charset val="161"/>
      </rPr>
      <t xml:space="preserve"> (</t>
    </r>
    <r>
      <rPr>
        <b/>
        <sz val="10"/>
        <rFont val="Arial"/>
        <family val="2"/>
        <charset val="161"/>
      </rPr>
      <t>789/2017</t>
    </r>
    <r>
      <rPr>
        <sz val="10"/>
        <rFont val="Arial"/>
        <family val="2"/>
        <charset val="161"/>
      </rPr>
      <t xml:space="preserve"> Απ ΔΗμ Συμ Εγκριση  τον 1ο ΑΠΕ (Τακτοποιητικο) του εργου)) - (</t>
    </r>
    <r>
      <rPr>
        <b/>
        <sz val="10"/>
        <rFont val="Arial"/>
        <family val="2"/>
        <charset val="161"/>
      </rPr>
      <t>805/2017</t>
    </r>
    <r>
      <rPr>
        <sz val="10"/>
        <rFont val="Arial"/>
        <family val="2"/>
        <charset val="161"/>
      </rPr>
      <t xml:space="preserve"> Απ ΔΗμ Συμ Εγκριση συγκροτηση επιτροπης προσωρινης παραλαβης) /</t>
    </r>
    <r>
      <rPr>
        <b/>
        <u/>
        <sz val="10"/>
        <rFont val="Arial"/>
        <family val="2"/>
        <charset val="161"/>
      </rPr>
      <t>30-10-2017</t>
    </r>
    <r>
      <rPr>
        <sz val="10"/>
        <rFont val="Arial"/>
        <family val="2"/>
        <charset val="161"/>
      </rPr>
      <t xml:space="preserve"> (1224/2017 Απ Οικ Επ Εγκριση αιτηματος για εκδοση ΑΑΥ (4189,13) πληρωμη 3ου Λογαραγιασμου) / </t>
    </r>
    <r>
      <rPr>
        <b/>
        <u/>
        <sz val="10"/>
        <rFont val="Arial"/>
        <family val="2"/>
        <charset val="161"/>
      </rPr>
      <t>21-11-2017</t>
    </r>
    <r>
      <rPr>
        <sz val="10"/>
        <rFont val="Arial"/>
        <family val="2"/>
        <charset val="161"/>
      </rPr>
      <t xml:space="preserve"> (1313/2017 Απ Οικ Επ Εγκριση δαπανης και διαθ πιστ (4183,13 με ΑΑΥ 946))/ </t>
    </r>
    <r>
      <rPr>
        <b/>
        <u/>
        <sz val="10"/>
        <rFont val="Arial"/>
        <family val="2"/>
        <charset val="161"/>
      </rPr>
      <t>29-12-2017</t>
    </r>
    <r>
      <rPr>
        <sz val="10"/>
        <rFont val="Arial"/>
        <family val="2"/>
        <charset val="161"/>
      </rPr>
      <t xml:space="preserve"> (976/2017 Απ Δημ Συμ Εγκριση πρωτ προσωρινης παραλαβης)</t>
    </r>
  </si>
  <si>
    <r>
      <rPr>
        <b/>
        <u/>
        <sz val="10"/>
        <rFont val="Arial"/>
        <family val="2"/>
        <charset val="161"/>
      </rPr>
      <t>28-02-2017</t>
    </r>
    <r>
      <rPr>
        <sz val="10"/>
        <rFont val="Arial"/>
        <family val="2"/>
        <charset val="161"/>
      </rPr>
      <t xml:space="preserve"> (104/2017 Απ Δημ Συμ εγκριση 7ης τροποποιησης προυπολογισμου)</t>
    </r>
  </si>
  <si>
    <r>
      <t>10-04-2017</t>
    </r>
    <r>
      <rPr>
        <sz val="10"/>
        <rFont val="Arial"/>
        <family val="2"/>
        <charset val="161"/>
      </rPr>
      <t xml:space="preserve"> (213/2017 Απ Δημ Συμ Εγκριση ενταξης στο τεχνικο προγραμμα) / </t>
    </r>
    <r>
      <rPr>
        <b/>
        <u/>
        <sz val="10"/>
        <rFont val="Arial"/>
        <family val="2"/>
        <charset val="161"/>
      </rPr>
      <t>09-05-2017</t>
    </r>
    <r>
      <rPr>
        <sz val="10"/>
        <rFont val="Arial"/>
        <family val="2"/>
        <charset val="161"/>
      </rPr>
      <t xml:space="preserve"> (284/2017 Απ Δημ Συμ Εγκριση 31ης τροποποιησης προυπολογισμου) / </t>
    </r>
    <r>
      <rPr>
        <b/>
        <u/>
        <sz val="10"/>
        <rFont val="Arial"/>
        <family val="2"/>
        <charset val="161"/>
      </rPr>
      <t>21-08-2017</t>
    </r>
    <r>
      <rPr>
        <sz val="10"/>
        <rFont val="Arial"/>
        <family val="2"/>
        <charset val="161"/>
      </rPr>
      <t xml:space="preserve"> (596/2017 Απ Δημ Συμ Εγκριση 6</t>
    </r>
    <r>
      <rPr>
        <i/>
        <sz val="10"/>
        <rFont val="Arial"/>
        <family val="2"/>
        <charset val="161"/>
      </rPr>
      <t xml:space="preserve">2η τροποποιησης προυπολογισμου) /  </t>
    </r>
    <r>
      <rPr>
        <b/>
        <u/>
        <sz val="10"/>
        <rFont val="Arial"/>
        <family val="2"/>
        <charset val="161"/>
      </rPr>
      <t>09-10-2017</t>
    </r>
    <r>
      <rPr>
        <sz val="10"/>
        <rFont val="Arial"/>
        <family val="2"/>
        <charset val="161"/>
      </rPr>
      <t xml:space="preserve"> (730/2017 Απ Δημ Συμ Εγκριση 75η Τροποποησης Προυπολογισμου)</t>
    </r>
  </si>
  <si>
    <r>
      <rPr>
        <b/>
        <u/>
        <sz val="10"/>
        <rFont val="Arial"/>
        <family val="2"/>
        <charset val="161"/>
      </rPr>
      <t>07-08-2017</t>
    </r>
    <r>
      <rPr>
        <sz val="10"/>
        <rFont val="Arial"/>
        <family val="2"/>
        <charset val="161"/>
      </rPr>
      <t xml:space="preserve"> (ΔΕΝ ΘΑ ΣΥΜΠΕΡΙΛΗΦΘΕΙ ΣΤΟ ΤΕΧ ΠΡΟΓ 2018 ΛΟΓΩ ΜΗ ΕΚΔΟΣΗΣ ΑΑΥ ΤΑ ΠΡΟΗΓΟΥΜΕΝΑ ΕΤΗ ΚΑΙ ΛΟΓΩ ΜΗ ΔΙΕΚΔΙΚΗΣΗΣ ΑΠΌ ΤΟΝ ΑΝΑΔΟΧΟ) /  </t>
    </r>
    <r>
      <rPr>
        <b/>
        <u/>
        <sz val="10"/>
        <rFont val="Arial"/>
        <family val="2"/>
        <charset val="161"/>
      </rPr>
      <t>21-08-2017</t>
    </r>
    <r>
      <rPr>
        <sz val="10"/>
        <rFont val="Arial"/>
        <family val="2"/>
        <charset val="161"/>
      </rPr>
      <t xml:space="preserve"> (596/2017 Απ Δημ Συμ Εγκριση 62η τροποποιησης προυπολογισμου)</t>
    </r>
  </si>
  <si>
    <r>
      <t>07-08-2017</t>
    </r>
    <r>
      <rPr>
        <sz val="10"/>
        <rFont val="Arial"/>
        <family val="2"/>
        <charset val="161"/>
      </rPr>
      <t xml:space="preserve"> (ΔΕΝ ΘΑ ΣΥΜΠΕΡΙΛΗΦΘΕΙ ΣΤΟ ΤΕΧ ΠΡΟΓ 2018 ΛΟΓΩ ΜΗ ΕΚΔΟΣΗΣ ΑΑΥ ΤΑ ΠΡΟΗΓΟΥΜΕΝΑ ΕΤΗ ΚΑΙ ΛΟΓΩ ΜΗ ΔΙΕΚΔΙΚΗΣΗΣ ΑΠΌ ΤΟΝ ΑΝΑΔΟΧΟ) / </t>
    </r>
    <r>
      <rPr>
        <b/>
        <u/>
        <sz val="10"/>
        <rFont val="Arial"/>
        <family val="2"/>
        <charset val="161"/>
      </rPr>
      <t>21-08-2017</t>
    </r>
    <r>
      <rPr>
        <sz val="10"/>
        <rFont val="Arial"/>
        <family val="2"/>
        <charset val="161"/>
      </rPr>
      <t xml:space="preserve"> (596/2017 Απ Δημ Συμ Εγκριση 62η τροποποιησης προυπολογισμου)</t>
    </r>
  </si>
  <si>
    <r>
      <t xml:space="preserve">07-08-2017 </t>
    </r>
    <r>
      <rPr>
        <sz val="10"/>
        <rFont val="Arial"/>
        <family val="2"/>
        <charset val="161"/>
      </rPr>
      <t xml:space="preserve">(ΑΔΥΝΑΜΙΑ ΑΠΟΠΛΗΡΩΜΗΣ ΤΟΚΩΝ ΥΠΕΡΗΜΕΡΙΑΣ ΛΟΓΩ ΑΝΤΙΡΡΗΣΕΩΝ Δ/ΝΣΗΣ ΟΙΚ. ΥΠΗΡ.) / </t>
    </r>
    <r>
      <rPr>
        <b/>
        <u/>
        <sz val="10"/>
        <rFont val="Arial"/>
        <family val="2"/>
        <charset val="161"/>
      </rPr>
      <t>21-08-2017</t>
    </r>
    <r>
      <rPr>
        <sz val="10"/>
        <rFont val="Arial"/>
        <family val="2"/>
        <charset val="161"/>
      </rPr>
      <t xml:space="preserve"> (596/2017 Απ Δημ Συμ Εγκριση 62η τροποποιησης προυπολογισμου) /ΠΡΟΣ ΔΙΚΑΣΤΙΚΗ ΔΙΕΚΔΙΚΗΣΗ ΑΝΑΔΟΧΟΥ / </t>
    </r>
  </si>
  <si>
    <r>
      <rPr>
        <b/>
        <u/>
        <sz val="10"/>
        <rFont val="Arial"/>
        <family val="2"/>
        <charset val="161"/>
      </rPr>
      <t>07-08-2017</t>
    </r>
    <r>
      <rPr>
        <sz val="10"/>
        <rFont val="Arial"/>
        <family val="2"/>
        <charset val="161"/>
      </rPr>
      <t xml:space="preserve"> (ΔΕΝ ΘΑ ΣΥΜΠΕΡΙΛΗΦΘΕΙ ΣΤΟ ΤΕΧ ΠΡΟΓ 2018 ΛΟΓΩ ΜΗ ΕΚΔΟΣΗΣ ΑΑΥ ΤΑ ΠΡΟΗΓΟΥΜΕΝΑ ΕΤΗ ΚΑΙ ΛΟΓΩ ΜΗ ΔΙΕΚΔΙΚΗΣΗΣ ΑΠΌ ΤΟΝ ΑΝΑΔΟΧΟ ) /  </t>
    </r>
    <r>
      <rPr>
        <b/>
        <u/>
        <sz val="10"/>
        <rFont val="Arial"/>
        <family val="2"/>
        <charset val="161"/>
      </rPr>
      <t>21-08-2017</t>
    </r>
    <r>
      <rPr>
        <sz val="10"/>
        <rFont val="Arial"/>
        <family val="2"/>
        <charset val="161"/>
      </rPr>
      <t xml:space="preserve"> (596/2017 Απ Δημ Συμ Εγκριση 62η τροποποιησης προυπολογισμου)</t>
    </r>
  </si>
  <si>
    <r>
      <rPr>
        <b/>
        <u/>
        <sz val="10"/>
        <rFont val="Arial"/>
        <family val="2"/>
        <charset val="161"/>
      </rPr>
      <t>07-08-2017</t>
    </r>
    <r>
      <rPr>
        <sz val="10"/>
        <rFont val="Arial"/>
        <family val="2"/>
        <charset val="161"/>
      </rPr>
      <t xml:space="preserve"> (ΔΕΝ ΘΑ ΣΥΜΠΕΡΙΛΗΦΘΕΙ ΣΤΟ ΤΕΧ ΠΡΟΓ 2018 ΛΟΓΩ ΜΗ ΕΚΔΟΣΗΣ ΑΑΥ ΤΑ ΠΡΟΗΓΟΥΜΕΝΑ ΕΤΗ ΚΑΙ ΛΟΓΩ ΜΗ ΔΙΕΚΔΙΚΗΣΗΣ ΑΠΌ ΤΟΝ ΑΝΑΔΟΧΟ) / </t>
    </r>
    <r>
      <rPr>
        <b/>
        <u/>
        <sz val="10"/>
        <rFont val="Arial"/>
        <family val="2"/>
        <charset val="161"/>
      </rPr>
      <t>21-08-2017</t>
    </r>
    <r>
      <rPr>
        <sz val="10"/>
        <rFont val="Arial"/>
        <family val="2"/>
        <charset val="161"/>
      </rPr>
      <t xml:space="preserve"> (596/2017 Απ Δημ Συμ Εγκριση 62η τροποποιησης προυπολογισμου)</t>
    </r>
  </si>
  <si>
    <r>
      <rPr>
        <b/>
        <u/>
        <sz val="10"/>
        <rFont val="Arial"/>
        <family val="2"/>
        <charset val="161"/>
      </rPr>
      <t>25-04-2017</t>
    </r>
    <r>
      <rPr>
        <sz val="10"/>
        <rFont val="Arial"/>
        <family val="2"/>
        <charset val="161"/>
      </rPr>
      <t xml:space="preserve"> (366/2017 Απ Οικ Επ Εγκριση εκδοσης ΑΑΥ ποσου (249750,00)) / </t>
    </r>
    <r>
      <rPr>
        <b/>
        <u/>
        <sz val="10"/>
        <rFont val="Arial"/>
        <family val="2"/>
        <charset val="161"/>
      </rPr>
      <t>29-05-2017</t>
    </r>
    <r>
      <rPr>
        <sz val="10"/>
        <rFont val="Arial"/>
        <family val="2"/>
        <charset val="161"/>
      </rPr>
      <t xml:space="preserve"> (564/2017 Απ Οικ Επ Εγκριση δαπανων και διαθ πιστωσης (249750,00 με ΑΑΥ 606)) </t>
    </r>
    <r>
      <rPr>
        <b/>
        <u/>
        <sz val="10"/>
        <rFont val="Arial"/>
        <family val="2"/>
        <charset val="161"/>
      </rPr>
      <t xml:space="preserve">07.08.17: </t>
    </r>
    <r>
      <rPr>
        <sz val="10"/>
        <rFont val="Arial"/>
        <family val="2"/>
        <charset val="161"/>
      </rPr>
      <t>ΠΡΟΣ ΑΠΟΠΛΗΡΩΜΗ ΤΟ 2017</t>
    </r>
  </si>
  <si>
    <r>
      <rPr>
        <b/>
        <u/>
        <sz val="10"/>
        <rFont val="Arial"/>
        <family val="2"/>
        <charset val="161"/>
      </rPr>
      <t>07-08-2017</t>
    </r>
    <r>
      <rPr>
        <sz val="10"/>
        <rFont val="Arial"/>
        <family val="2"/>
        <charset val="161"/>
      </rPr>
      <t xml:space="preserve"> (ΔΕΝ ΘΑ ΣΥΜΠΕΡΙΛΗΦΘΕΙ ΣΤΟ ΤΕΧ ΠΡΟΓ 2018 ΛΟΓΩ ΜΗ ΕΚΔΟΣΗΣ ΑΑΥ ΤΑ ΠΡΟΗΓΟΥΜΕΝΑ ΕΤΗ ΚΑΙ ΛΟΓΩ ΜΗ ΔΙΕΚΔΙΚΗΣΗΣ ΑΠΌ ΤΟΝ ΑΝΑΔΟΧΟ) /</t>
    </r>
    <r>
      <rPr>
        <b/>
        <u/>
        <sz val="10"/>
        <rFont val="Arial"/>
        <family val="2"/>
        <charset val="161"/>
      </rPr>
      <t>21-08-2017</t>
    </r>
    <r>
      <rPr>
        <sz val="10"/>
        <rFont val="Arial"/>
        <family val="2"/>
        <charset val="161"/>
      </rPr>
      <t xml:space="preserve"> (596/2017 Απ Δημ Συμ Εγκριση 62η τροποποιησης προυπολογισμου)</t>
    </r>
  </si>
  <si>
    <r>
      <t xml:space="preserve">21-03-2017 </t>
    </r>
    <r>
      <rPr>
        <sz val="10"/>
        <rFont val="Arial"/>
        <family val="2"/>
        <charset val="161"/>
      </rPr>
      <t xml:space="preserve">(183/2017 Απ Δημ Συμ ΈΓΚΡΙΣΗ ΔΙΑΛΥΣΗΣ ΤΗΣ ΣΥΜΒΑΣΗΣ) / </t>
    </r>
    <r>
      <rPr>
        <b/>
        <u/>
        <sz val="10"/>
        <rFont val="Arial"/>
        <family val="2"/>
        <charset val="161"/>
      </rPr>
      <t>19-06-2017</t>
    </r>
    <r>
      <rPr>
        <sz val="10"/>
        <rFont val="Arial"/>
        <family val="2"/>
        <charset val="161"/>
      </rPr>
      <t xml:space="preserve"> (398/2017 Απ Δημ Συμ ΟΛΟΚΛΉΡΩΣΗ ΜΕΛΕΤΗΣ σύμφωνα με την εισήγηση της υπ’ αριθμ. 59/2017 Απόφασης της Επιτροπής Ποιότητας Ζωής) / </t>
    </r>
    <r>
      <rPr>
        <b/>
        <u/>
        <sz val="10"/>
        <rFont val="Arial"/>
        <family val="2"/>
        <charset val="161"/>
      </rPr>
      <t>21-08-2017</t>
    </r>
    <r>
      <rPr>
        <sz val="10"/>
        <rFont val="Arial"/>
        <family val="2"/>
        <charset val="161"/>
      </rPr>
      <t xml:space="preserve"> (596/2017 Απ Δημ Συμ Εγκριση 62η τροποποιησης προυπολογισμου)</t>
    </r>
  </si>
  <si>
    <r>
      <rPr>
        <b/>
        <u/>
        <sz val="10"/>
        <rFont val="Arial"/>
        <family val="2"/>
        <charset val="161"/>
      </rPr>
      <t>09-05-2017</t>
    </r>
    <r>
      <rPr>
        <sz val="10"/>
        <rFont val="Arial"/>
        <family val="2"/>
        <charset val="161"/>
      </rPr>
      <t xml:space="preserve"> (261/2017 Απ Δημ Συμ Εγκριση 36ης τροποποιησης προυπολογισμου) / </t>
    </r>
    <r>
      <rPr>
        <b/>
        <u/>
        <sz val="10"/>
        <rFont val="Arial"/>
        <family val="2"/>
        <charset val="161"/>
      </rPr>
      <t>10-08-2017</t>
    </r>
    <r>
      <rPr>
        <sz val="10"/>
        <rFont val="Arial"/>
        <family val="2"/>
        <charset val="161"/>
      </rPr>
      <t xml:space="preserve"> ( ΠΡΟΣ ΑΠΟΠΛΗΡΩΜΗ ΤΟ 2017) / </t>
    </r>
    <r>
      <rPr>
        <b/>
        <u/>
        <sz val="10"/>
        <rFont val="Arial"/>
        <family val="2"/>
        <charset val="161"/>
      </rPr>
      <t>12-09-2017</t>
    </r>
    <r>
      <rPr>
        <sz val="10"/>
        <rFont val="Arial"/>
        <family val="2"/>
        <charset val="161"/>
      </rPr>
      <t xml:space="preserve"> (998/2017 Απ Οικ Επ Εγκριση δαπανων και διαθ πιστ 33500,00 με ΑΑΥ 847/2017)</t>
    </r>
  </si>
  <si>
    <r>
      <t xml:space="preserve">08.08.2017: </t>
    </r>
    <r>
      <rPr>
        <sz val="10"/>
        <rFont val="Arial"/>
        <family val="2"/>
        <charset val="161"/>
      </rPr>
      <t>ΘΑ ΥΛΟΠΟΙΗΘΕΙ ΈΝΑ ΕΝΙΑΙΟ ΕΡΓΟ ΓΙΑ ΟΛΟ ΤΟ ΔΗΜΟ</t>
    </r>
  </si>
  <si>
    <r>
      <rPr>
        <b/>
        <u/>
        <sz val="10"/>
        <rFont val="Arial"/>
        <family val="2"/>
        <charset val="161"/>
      </rPr>
      <t>28-02-2017</t>
    </r>
    <r>
      <rPr>
        <sz val="10"/>
        <rFont val="Arial"/>
        <family val="2"/>
        <charset val="161"/>
      </rPr>
      <t xml:space="preserve"> (117/2017 Απ Δημ Συμ εγκριση 1ου Τακτοποιητικου ΑΠΕ του εργου) - </t>
    </r>
    <r>
      <rPr>
        <b/>
        <u/>
        <sz val="10"/>
        <rFont val="Arial"/>
        <family val="2"/>
        <charset val="161"/>
      </rPr>
      <t xml:space="preserve">28-02-2017 </t>
    </r>
    <r>
      <rPr>
        <sz val="10"/>
        <rFont val="Arial"/>
        <family val="2"/>
        <charset val="161"/>
      </rPr>
      <t xml:space="preserve">(148/2017 Απ Οικ Επ Εγκριση αιτηματος για εκδοση αποφασης αναληψης Υποχρεωσης ποσου (12500,00)) / </t>
    </r>
    <r>
      <rPr>
        <b/>
        <u/>
        <sz val="10"/>
        <rFont val="Arial"/>
        <family val="2"/>
        <charset val="161"/>
      </rPr>
      <t>21-03-2017</t>
    </r>
    <r>
      <rPr>
        <sz val="10"/>
        <rFont val="Arial"/>
        <family val="2"/>
        <charset val="161"/>
      </rPr>
      <t xml:space="preserve"> (233/2017 Απ Οικ Επ Εγκριση δαπανων και διαθ πιστωσης (12500,00) Α.Α.Υ.409)  /</t>
    </r>
    <r>
      <rPr>
        <b/>
        <u/>
        <sz val="10"/>
        <rFont val="Arial"/>
        <family val="2"/>
        <charset val="161"/>
      </rPr>
      <t xml:space="preserve">07-08-2017 </t>
    </r>
    <r>
      <rPr>
        <sz val="10"/>
        <rFont val="Arial"/>
        <family val="2"/>
        <charset val="161"/>
      </rPr>
      <t xml:space="preserve">(ΑΠΟΠΛΗΡΩΘΗΚΕ ΕΝΤΟΣ ΤΟΥ 2017) / </t>
    </r>
    <r>
      <rPr>
        <b/>
        <u/>
        <sz val="10"/>
        <rFont val="Arial"/>
        <family val="2"/>
        <charset val="161"/>
      </rPr>
      <t>21-08-2017</t>
    </r>
    <r>
      <rPr>
        <sz val="10"/>
        <rFont val="Arial"/>
        <family val="2"/>
        <charset val="161"/>
      </rPr>
      <t xml:space="preserve"> (596/2017 Απ Δημ Συμ Εγκριση 62η τροποποιησης προυπολογισμου)</t>
    </r>
  </si>
  <si>
    <r>
      <rPr>
        <b/>
        <u/>
        <sz val="10"/>
        <rFont val="Arial"/>
        <family val="2"/>
        <charset val="161"/>
      </rPr>
      <t>09-05-2017</t>
    </r>
    <r>
      <rPr>
        <sz val="10"/>
        <rFont val="Arial"/>
        <family val="2"/>
        <charset val="161"/>
      </rPr>
      <t xml:space="preserve"> (261/2017 Απ Δημ Συμ Εγκριση 36ης τροποποιησης προυπολογισμου) //  </t>
    </r>
    <r>
      <rPr>
        <b/>
        <u/>
        <sz val="10"/>
        <rFont val="Arial"/>
        <family val="2"/>
        <charset val="161"/>
      </rPr>
      <t xml:space="preserve">04.08.17 : </t>
    </r>
    <r>
      <rPr>
        <sz val="10"/>
        <rFont val="Arial"/>
        <family val="2"/>
        <charset val="161"/>
      </rPr>
      <t>ΠΡΟΣ ΑΠΟΠΛΗΡΩΜΗ ΤΟ 2017</t>
    </r>
  </si>
  <si>
    <r>
      <rPr>
        <b/>
        <u/>
        <sz val="10"/>
        <rFont val="Arial"/>
        <family val="2"/>
        <charset val="161"/>
      </rPr>
      <t xml:space="preserve">16-01-2017 </t>
    </r>
    <r>
      <rPr>
        <sz val="10"/>
        <rFont val="Arial"/>
        <family val="2"/>
        <charset val="161"/>
      </rPr>
      <t xml:space="preserve">(27/2016 Απ Δημ Συμ Εγκριση Πρωτοκολλο οριστικης παραλαβης) - (29/2016 Απ Δημ Συμ Εγκριση 2ου Τακτοποιητικου ΑΠΕ) / </t>
    </r>
    <r>
      <rPr>
        <b/>
        <u/>
        <sz val="10"/>
        <rFont val="Arial"/>
        <family val="2"/>
        <charset val="161"/>
      </rPr>
      <t>10-04-2017</t>
    </r>
    <r>
      <rPr>
        <sz val="10"/>
        <rFont val="Arial"/>
        <family val="2"/>
        <charset val="161"/>
      </rPr>
      <t xml:space="preserve"> (226/2017 Απ Δημ Συμ Εγκριση συγκροτηση επιτροπης οριστικης παραλαβης) // </t>
    </r>
    <r>
      <rPr>
        <b/>
        <u/>
        <sz val="10"/>
        <rFont val="Arial"/>
        <family val="2"/>
        <charset val="161"/>
      </rPr>
      <t xml:space="preserve">07.08.17: </t>
    </r>
    <r>
      <rPr>
        <sz val="10"/>
        <rFont val="Arial"/>
        <family val="2"/>
        <charset val="161"/>
      </rPr>
      <t>ΑΠΟΠΛΗΡΩΘΗΚΕ ΤΟ ΕΡΓΟ , ΕΚΚΡΕΜΕΙ Η ΠΛΗΡΩΜΗ ΤΟΚΩΝ ΥΠΕΡΗΜΕΡΙΑΣ</t>
    </r>
  </si>
  <si>
    <r>
      <rPr>
        <b/>
        <u/>
        <sz val="10"/>
        <rFont val="Arial"/>
        <family val="2"/>
        <charset val="161"/>
      </rPr>
      <t xml:space="preserve">16-01-2017 </t>
    </r>
    <r>
      <rPr>
        <sz val="10"/>
        <rFont val="Arial"/>
        <family val="2"/>
        <charset val="161"/>
      </rPr>
      <t xml:space="preserve">(28/2016 Απ Δημ Συμ Εγκριση 1ου ΑΠΕ) / </t>
    </r>
    <r>
      <rPr>
        <b/>
        <u/>
        <sz val="10"/>
        <rFont val="Arial"/>
        <family val="2"/>
        <charset val="161"/>
      </rPr>
      <t xml:space="preserve">28-02-2017 </t>
    </r>
    <r>
      <rPr>
        <sz val="10"/>
        <rFont val="Arial"/>
        <family val="2"/>
        <charset val="161"/>
      </rPr>
      <t xml:space="preserve">(104/2017 Απ Δημ Συμ εγκριση 7ης τροποποιησης προυπολογισμου) / </t>
    </r>
    <r>
      <rPr>
        <b/>
        <u/>
        <sz val="10"/>
        <rFont val="Arial"/>
        <family val="2"/>
        <charset val="161"/>
      </rPr>
      <t>14-03-2017</t>
    </r>
    <r>
      <rPr>
        <sz val="10"/>
        <rFont val="Arial"/>
        <family val="2"/>
        <charset val="161"/>
      </rPr>
      <t xml:space="preserve"> (184/2017 Απ Οικ Επ Εγκριση εκδοση αποφαση αναληψης υποχρεωσης (20000,00) / </t>
    </r>
    <r>
      <rPr>
        <b/>
        <u/>
        <sz val="10"/>
        <rFont val="Arial"/>
        <family val="2"/>
        <charset val="161"/>
      </rPr>
      <t>04-04-2017</t>
    </r>
    <r>
      <rPr>
        <sz val="10"/>
        <rFont val="Arial"/>
        <family val="2"/>
        <charset val="161"/>
      </rPr>
      <t xml:space="preserve"> (314/2017 Απ Οικ Επ Εγκριση δαπανων και διαθ πιστωσης (12500,00) Α.Α.Υ.479) // </t>
    </r>
    <r>
      <rPr>
        <b/>
        <u/>
        <sz val="10"/>
        <rFont val="Arial"/>
        <family val="2"/>
        <charset val="161"/>
      </rPr>
      <t>07.08.17</t>
    </r>
    <r>
      <rPr>
        <sz val="10"/>
        <rFont val="Arial"/>
        <family val="2"/>
        <charset val="161"/>
      </rPr>
      <t xml:space="preserve">: ΑΠΟΠΛΗΡΩΘΗΚΕ ΕΝΤΟΣ ΤΟΥ 2017 </t>
    </r>
  </si>
  <si>
    <r>
      <t>09-08-17</t>
    </r>
    <r>
      <rPr>
        <sz val="10"/>
        <rFont val="Arial"/>
        <family val="2"/>
        <charset val="161"/>
      </rPr>
      <t xml:space="preserve"> (καλύπτεται από άλλη ενταγμένη ενέργεια την μελέτη "ΠΟΔΗΛΑΤΟΔΡΟΜΟΣ ΣΟΥΡΑΔΑ ΝΕΑΠΟΛΗ") /  </t>
    </r>
    <r>
      <rPr>
        <b/>
        <u/>
        <sz val="10"/>
        <rFont val="Arial"/>
        <family val="2"/>
        <charset val="161"/>
      </rPr>
      <t>21-08-2017</t>
    </r>
    <r>
      <rPr>
        <sz val="10"/>
        <rFont val="Arial"/>
        <family val="2"/>
        <charset val="161"/>
      </rPr>
      <t xml:space="preserve"> (596/2017 Απ Δημ Συμ Εγκριση 62η τροποποιησης προυπολογισμου)</t>
    </r>
  </si>
  <si>
    <r>
      <rPr>
        <b/>
        <u/>
        <sz val="10"/>
        <rFont val="Arial"/>
        <family val="2"/>
        <charset val="161"/>
      </rPr>
      <t>09-05-2017</t>
    </r>
    <r>
      <rPr>
        <sz val="10"/>
        <rFont val="Arial"/>
        <family val="2"/>
        <charset val="161"/>
      </rPr>
      <t xml:space="preserve"> (284/2017 Απ Δημ Συμ Εγκριση 31ης τροποποιησης προυπολογισμου) / </t>
    </r>
    <r>
      <rPr>
        <b/>
        <u/>
        <sz val="10"/>
        <rFont val="Arial"/>
        <family val="2"/>
        <charset val="161"/>
      </rPr>
      <t>31/07/17:</t>
    </r>
    <r>
      <rPr>
        <sz val="10"/>
        <rFont val="Arial"/>
        <family val="2"/>
        <charset val="161"/>
      </rPr>
      <t xml:space="preserve"> 551/17 ΑΔΣ: Έγκριση 53ης Α/Α Π/Υ //  08.08.17 ΓΙΑ ΤΟ 2018 ΘΑ ΠΡΟΒΛΕΦΘΟΥΝ 2 ΕΡΓΑ ΓΙΑ ΠΑΙΔΙΚΕΣ ΧΑΡΕΣ ΣΤΗΝ Δ,Ε, ( 1 για την πόλη της Μυτιλήνης δαπάνης 200.000,00 και 1 για τις λοιπές κοινοτητες δαπάνης 200.000,00</t>
    </r>
  </si>
  <si>
    <r>
      <rPr>
        <b/>
        <u/>
        <sz val="10"/>
        <rFont val="Arial"/>
        <family val="2"/>
        <charset val="161"/>
      </rPr>
      <t>24-01-2017</t>
    </r>
    <r>
      <rPr>
        <sz val="10"/>
        <rFont val="Arial"/>
        <family val="2"/>
        <charset val="161"/>
      </rPr>
      <t xml:space="preserve"> (52/2017 ΑΠ Οικ Επ Εγκριση αναθεση με διαπργαματευση στον Παπουτσης Μ.-Μαντζαρης Χ (Δυναμικη Οεμε ποσοστο επτωσης 8%) </t>
    </r>
    <r>
      <rPr>
        <b/>
        <u/>
        <sz val="10"/>
        <rFont val="Arial"/>
        <family val="2"/>
        <charset val="161"/>
      </rPr>
      <t>/ 07-02-2017</t>
    </r>
    <r>
      <rPr>
        <sz val="10"/>
        <rFont val="Arial"/>
        <family val="2"/>
        <charset val="161"/>
      </rPr>
      <t xml:space="preserve"> (</t>
    </r>
    <r>
      <rPr>
        <b/>
        <sz val="10"/>
        <rFont val="Arial"/>
        <family val="2"/>
        <charset val="161"/>
      </rPr>
      <t>38/2017</t>
    </r>
    <r>
      <rPr>
        <sz val="10"/>
        <rFont val="Arial"/>
        <family val="2"/>
        <charset val="161"/>
      </rPr>
      <t xml:space="preserve"> Απ Δημ Συμ Εγκριση 2ης τροποποιησης προυπολογισμου) -  </t>
    </r>
    <r>
      <rPr>
        <b/>
        <sz val="10"/>
        <rFont val="Arial"/>
        <family val="2"/>
        <charset val="161"/>
      </rPr>
      <t>(48/2017</t>
    </r>
    <r>
      <rPr>
        <sz val="10"/>
        <rFont val="Arial"/>
        <family val="2"/>
        <charset val="161"/>
      </rPr>
      <t xml:space="preserve"> Απ Δημ Συμ  ενταξη στο τεχν προγραμμα) // </t>
    </r>
    <r>
      <rPr>
        <b/>
        <u/>
        <sz val="10"/>
        <rFont val="Arial"/>
        <family val="2"/>
        <charset val="161"/>
      </rPr>
      <t>28-03-2017Β</t>
    </r>
    <r>
      <rPr>
        <sz val="10"/>
        <rFont val="Arial"/>
        <family val="2"/>
        <charset val="161"/>
      </rPr>
      <t xml:space="preserve"> (257/2017 Απ Οικ Επ Εγκριση για την εκδοση αποφασης αναληψης υποχρεωσης ποσου 59535,91) /</t>
    </r>
    <r>
      <rPr>
        <b/>
        <u/>
        <sz val="10"/>
        <rFont val="Arial"/>
        <family val="2"/>
        <charset val="161"/>
      </rPr>
      <t>10-04-2017</t>
    </r>
    <r>
      <rPr>
        <sz val="10"/>
        <rFont val="Arial"/>
        <family val="2"/>
        <charset val="161"/>
      </rPr>
      <t xml:space="preserve"> (</t>
    </r>
    <r>
      <rPr>
        <b/>
        <sz val="10"/>
        <rFont val="Arial"/>
        <family val="2"/>
        <charset val="161"/>
      </rPr>
      <t>227/2017</t>
    </r>
    <r>
      <rPr>
        <sz val="10"/>
        <rFont val="Arial"/>
        <family val="2"/>
        <charset val="161"/>
      </rPr>
      <t xml:space="preserve"> Απ Δημ Συμ Εγκριση συγκροτηση τριμελης επιτροπη παραλαβης) - (</t>
    </r>
    <r>
      <rPr>
        <b/>
        <sz val="10"/>
        <rFont val="Arial"/>
        <family val="2"/>
        <charset val="161"/>
      </rPr>
      <t>229/2017</t>
    </r>
    <r>
      <rPr>
        <sz val="10"/>
        <rFont val="Arial"/>
        <family val="2"/>
        <charset val="161"/>
      </rPr>
      <t xml:space="preserve"> Απ Δημ Συμ Εγκριση 1ος ΑΠΕ) / </t>
    </r>
    <r>
      <rPr>
        <b/>
        <u/>
        <sz val="10"/>
        <rFont val="Arial"/>
        <family val="2"/>
        <charset val="161"/>
      </rPr>
      <t>03-05-2017</t>
    </r>
    <r>
      <rPr>
        <sz val="10"/>
        <rFont val="Arial"/>
        <family val="2"/>
        <charset val="161"/>
      </rPr>
      <t xml:space="preserve"> (415/2017 Απ Οικ Επ Εγκριση δαπανης και διαθ πιστωσης (59535,91)) / </t>
    </r>
    <r>
      <rPr>
        <b/>
        <u/>
        <sz val="10"/>
        <rFont val="Arial"/>
        <family val="2"/>
        <charset val="161"/>
      </rPr>
      <t>09-05-2017</t>
    </r>
    <r>
      <rPr>
        <sz val="10"/>
        <rFont val="Arial"/>
        <family val="2"/>
        <charset val="161"/>
      </rPr>
      <t xml:space="preserve"> (314/2017 Απ Δημ Συμ Εγκριση επιτροπηξ προσωρινης παραλαβης) / </t>
    </r>
    <r>
      <rPr>
        <b/>
        <u/>
        <sz val="10"/>
        <rFont val="Arial"/>
        <family val="2"/>
        <charset val="161"/>
      </rPr>
      <t>29-05-2017</t>
    </r>
    <r>
      <rPr>
        <sz val="10"/>
        <rFont val="Arial"/>
        <family val="2"/>
        <charset val="161"/>
      </rPr>
      <t xml:space="preserve"> (366/2017 Απ Δημ Συμ Εγκριση πρωτοκολλο προσωρινης παραλαβης του εργου ) / </t>
    </r>
    <r>
      <rPr>
        <b/>
        <u/>
        <sz val="10"/>
        <rFont val="Arial"/>
        <family val="2"/>
        <charset val="161"/>
      </rPr>
      <t>07.08.17</t>
    </r>
    <r>
      <rPr>
        <sz val="10"/>
        <rFont val="Arial"/>
        <family val="2"/>
        <charset val="161"/>
      </rPr>
      <t xml:space="preserve"> ΠΡΟΣ ΑΠΟΠΛΗΡΩΜΗ ΤΟ 2017</t>
    </r>
  </si>
  <si>
    <r>
      <rPr>
        <b/>
        <u/>
        <sz val="10"/>
        <rFont val="Arial"/>
        <family val="2"/>
        <charset val="161"/>
      </rPr>
      <t>21-08-2017</t>
    </r>
    <r>
      <rPr>
        <sz val="10"/>
        <rFont val="Arial"/>
        <family val="2"/>
        <charset val="161"/>
      </rPr>
      <t xml:space="preserve"> (595/2017 Απ Δημ Συμ  Εγκριση ενταξης στο τεχν προγραμμα)- (5</t>
    </r>
    <r>
      <rPr>
        <b/>
        <sz val="10"/>
        <rFont val="Arial"/>
        <family val="2"/>
        <charset val="161"/>
      </rPr>
      <t>96/2017</t>
    </r>
    <r>
      <rPr>
        <sz val="10"/>
        <rFont val="Arial"/>
        <family val="2"/>
        <charset val="161"/>
      </rPr>
      <t xml:space="preserve"> Απ Δημ Συμ Εγκριση 62η τροποποιησης προυπολογισμου) / </t>
    </r>
    <r>
      <rPr>
        <b/>
        <u/>
        <sz val="10"/>
        <rFont val="Arial"/>
        <family val="2"/>
        <charset val="161"/>
      </rPr>
      <t>25-08-2017</t>
    </r>
    <r>
      <rPr>
        <sz val="10"/>
        <rFont val="Arial"/>
        <family val="2"/>
        <charset val="161"/>
      </rPr>
      <t xml:space="preserve"> (931/2017 Απ Οικ Επ Εγκριση αναθεση με διαδικασια διαπραγματευσης) / </t>
    </r>
    <r>
      <rPr>
        <b/>
        <u/>
        <sz val="10"/>
        <rFont val="Arial"/>
        <family val="2"/>
        <charset val="161"/>
      </rPr>
      <t>04-09-2017</t>
    </r>
    <r>
      <rPr>
        <sz val="10"/>
        <rFont val="Arial"/>
        <family val="2"/>
        <charset val="161"/>
      </rPr>
      <t xml:space="preserve"> (976/2017 Απ Οικ Επ Εγκριση εξεταση αιτηματος ΑΑΥ 69916,00</t>
    </r>
    <r>
      <rPr>
        <i/>
        <sz val="10"/>
        <rFont val="Arial"/>
        <family val="2"/>
        <charset val="161"/>
      </rPr>
      <t xml:space="preserve">)/  </t>
    </r>
    <r>
      <rPr>
        <b/>
        <i/>
        <u/>
        <sz val="10"/>
        <rFont val="Arial"/>
        <family val="2"/>
        <charset val="161"/>
      </rPr>
      <t>11-09-2017</t>
    </r>
    <r>
      <rPr>
        <i/>
        <sz val="10"/>
        <rFont val="Arial"/>
        <family val="2"/>
        <charset val="161"/>
      </rPr>
      <t xml:space="preserve"> (631/2017 Απ Οικ Επ Εγκρισηαναθεση στην ΚΤΥΠ)</t>
    </r>
  </si>
  <si>
    <r>
      <rPr>
        <b/>
        <u/>
        <sz val="10"/>
        <rFont val="Arial"/>
        <family val="2"/>
        <charset val="161"/>
      </rPr>
      <t>07-02-2017</t>
    </r>
    <r>
      <rPr>
        <sz val="10"/>
        <rFont val="Arial"/>
        <family val="2"/>
        <charset val="161"/>
      </rPr>
      <t xml:space="preserve"> (48/2017 Απ Δημ Συμ  ενταξη στο τεχν προγραμμα) /</t>
    </r>
  </si>
  <si>
    <r>
      <rPr>
        <b/>
        <i/>
        <u/>
        <sz val="10"/>
        <rFont val="Arial"/>
        <family val="2"/>
        <charset val="161"/>
      </rPr>
      <t>09-10-2017</t>
    </r>
    <r>
      <rPr>
        <sz val="10"/>
        <rFont val="Arial"/>
        <family val="2"/>
        <charset val="161"/>
      </rPr>
      <t xml:space="preserve"> (718/2017 Απ Δημ Συμ Εγκριση συγκροτηση επιτροπης Οριστικης παραλαβης του εργου)</t>
    </r>
  </si>
  <si>
    <t>64.7323.0001</t>
  </si>
  <si>
    <t>64.7323.0002</t>
  </si>
  <si>
    <t>Μελέτη ασφαλτόστρωσης αγροτικού δρόμου από Ταβάρι σε Χρούσο (ΓΕΩΤΕΧΝΙΚΗ ΜΕΛΕΤΗ)</t>
  </si>
  <si>
    <r>
      <rPr>
        <b/>
        <u/>
        <sz val="10"/>
        <rFont val="Arial"/>
        <family val="2"/>
        <charset val="161"/>
      </rPr>
      <t>20-04-2016 (</t>
    </r>
    <r>
      <rPr>
        <sz val="10"/>
        <rFont val="Arial"/>
        <family val="2"/>
      </rPr>
      <t xml:space="preserve">σε έγγραφο της ΑΔΑ : για το έργο θα απαιτηθούν 520,00 ΓΙΑ ΤΗΝ ΓΕΩΤΕΧΝΙΚΗ που θα διατεθούν από άλλο έργο) </t>
    </r>
    <r>
      <rPr>
        <sz val="10"/>
        <rFont val="Arial"/>
        <family val="2"/>
        <charset val="161"/>
      </rPr>
      <t xml:space="preserve">/ </t>
    </r>
    <r>
      <rPr>
        <b/>
        <u/>
        <sz val="10"/>
        <rFont val="Arial"/>
        <family val="2"/>
        <charset val="161"/>
      </rPr>
      <t>11-07-2016</t>
    </r>
    <r>
      <rPr>
        <sz val="10"/>
        <rFont val="Arial"/>
        <family val="2"/>
        <charset val="161"/>
      </rPr>
      <t xml:space="preserve"> (453/2016 Απ Δημ Συμ  ΑΠΑΙΤΟΥΝΤΑΙ ΓΙΑ ΤΗΝ ΓΕΩΤΕΧΝΙΚΗ ΜΕΛΕΤΗ 8.494,00 ΠΟΥ ΘΑ ΔΟΘΟΥΝ ΑΠΌ ΘΗΣΕΑ) / ΘΑ ΠΡΟΤΑΘΕΙ ΣΤΟ ΤΕΧ ΠΡΟΓ 2017  ΓΙΑ ΤΗΝ ΑΠΟΠΛΗΡΩΜΗ</t>
    </r>
  </si>
  <si>
    <t>64.7323.0005</t>
  </si>
  <si>
    <t>64.7323.0006</t>
  </si>
  <si>
    <t xml:space="preserve">Προγρ/κη σύμβαση μεταξύ Δήμου Λέσβου και  ΔΕΔΑΠΑΛ ΑΕ για την υλοποίηση  της πράξης Μελέτες Ωρίμανσης ΜΕΑ Συμμείκτων Δήμου Λέσβου </t>
  </si>
  <si>
    <t>60.7341.0002</t>
  </si>
  <si>
    <t>20.7135.0007</t>
  </si>
  <si>
    <t>Αποκατάσταση ζημιών που υπέστη το οδικό δίκτυο του Δήμου Λέσβου, λόγω της θεομηνίας στις  28 &amp; 29 Νοεμβρίου 2016</t>
  </si>
  <si>
    <t>ΥΠΟΜΕΔΥ / ΠΔΕ</t>
  </si>
  <si>
    <t>Αναβαθμιση - Συντηρηση  - Επισκευη παιδικών χαρών της ΔΕ Μυτιληνης</t>
  </si>
  <si>
    <t>00.6737.0004</t>
  </si>
  <si>
    <t>30.7425.0001</t>
  </si>
  <si>
    <t>Ενεργειακη Αναβαθμιση κτιριου Γυμνασιου Καλλονης</t>
  </si>
  <si>
    <t>Ενεργειακη Αναβαθμιση κτιριου 7ου Δημοτικου Σχολειου Μυτιληνης</t>
  </si>
  <si>
    <t>Ενεργειακη Αναβαθμιση κτιριου Λυκειου Παμφιλων</t>
  </si>
  <si>
    <t>Ενεργειακη Αναβαθμιση κτιριου 8ου Δημοτικου Σχολειου Μυτιληνης</t>
  </si>
  <si>
    <t>Ενεργειακη Αναβαθμιση κτιριου 2ου Νηπιαγωγειου Μυτιληνης και Δημοτικου Σχολειου Λουτρων</t>
  </si>
  <si>
    <t>Ενεργειακη Αναβαθμιση κτιριου Γυμνασιου Παμφιλων</t>
  </si>
  <si>
    <t>Ενεργειακη Αναβαθμιση κτιριου 15ου Δημοτικου Σχολειου Μυτιληνης</t>
  </si>
  <si>
    <t>Ενεργειακη Αναβαθμιση κτιριου 3ου Δημοτικου Σχολειου Πλωμαριου</t>
  </si>
  <si>
    <t xml:space="preserve">E.Π. "ΒΟΡΕΙΟ ΑΙΓΑΙΟ 2014-2020" </t>
  </si>
  <si>
    <t xml:space="preserve">Ε.Π. : ΒΟΡΕΙΟ ΑΙΓΑΙΟ 2014-2020" </t>
  </si>
  <si>
    <t>Δ.Ε. Αγιας παρασκευης</t>
  </si>
  <si>
    <t>Δ.Ε. Αγιασσος</t>
  </si>
  <si>
    <t>Δ.Ε. Γερας</t>
  </si>
  <si>
    <t>Δ.Ε. Ερεσος - Αντισσα</t>
  </si>
  <si>
    <t>Δ.Ε. Ευεργετουλας</t>
  </si>
  <si>
    <t>30.7333.0024</t>
  </si>
  <si>
    <t>Δ.Ε. Θερμης</t>
  </si>
  <si>
    <t>Δ.Ε. Καλλονης</t>
  </si>
  <si>
    <t>Δ.Ε. Μανταμαδου</t>
  </si>
  <si>
    <t>Δ.Ε. Μηθυμνας</t>
  </si>
  <si>
    <t>Δ.Ε. Μυτιληνης</t>
  </si>
  <si>
    <t>Δ.Ε. Πετρας</t>
  </si>
  <si>
    <t>Δ.Ε. Πλωμαρι</t>
  </si>
  <si>
    <t>Δ.Ε. Πολιχνιτου</t>
  </si>
  <si>
    <t>ΧΡΗΜΑΤΟΔΟΤΗΣΗ</t>
  </si>
  <si>
    <t>ΣΥΝΟΛΙΚΟΣ ΠΡΟΫΠ/ΣΜΟΣ</t>
  </si>
  <si>
    <t>ΚΑ ΠΡΟΥΠΟΛΟΓΙΣΜΟΥ</t>
  </si>
  <si>
    <t>ΠΕΡ. Β. ΑΙΓΑΙΟΥ/ ΠΔΕ</t>
  </si>
  <si>
    <t>69.7331.0001</t>
  </si>
  <si>
    <t>69.7331.0002</t>
  </si>
  <si>
    <t>Αναπαλαίωση παλαιού Σαπωνοποιείου Περάματος Λέσβου</t>
  </si>
  <si>
    <t>Αναπαλαίωση παλαιού Σαπωνοποιείου Περάματος Λέσβου (Υποεργο 2)</t>
  </si>
  <si>
    <t>Προπαρασκευαστικες ενεργειες - εκδοση Οικοδομικης Αδειας (Υποεργο 1)</t>
  </si>
  <si>
    <t>ΕΠΙΧΕΙΡΗΣΙΑΚΟ ΠΡΟΓΡΑΜΜΑ «Ανταγωνιστικότητα Επιχειρηματικότητα και Καινοτομία 2014 - 2020» (Ε.Π.ΑΝ.Κ 2014-2020)</t>
  </si>
  <si>
    <t>61.7411.0001</t>
  </si>
  <si>
    <t>61.7321.0001</t>
  </si>
  <si>
    <t>Ανακατασκευη τοιχιων αντιστηριξης για την αντιμετωπιση καταπτωσεων στην Δ.Κ. Παλαιοκηπου λογω του κατ ' επειγοντος που προεκυψε από τις εντονες βροχοπτωσεις στις 28 &amp; 29 Νοεμβριου 2018 και στις 21-1-2019 εως 28-1-2019</t>
  </si>
  <si>
    <t>30.7333.0028</t>
  </si>
  <si>
    <t>Ενεργειακή Αναβάθμιση κτιρίου Γυμνασίου -  Λυκείου Γέρας</t>
  </si>
  <si>
    <t>Ολοκληρωση - Εκσυγχρονισμος Πολιτστικου κεντρου Ερεσου (Παλιος Κινηματογραφος) (Υποεργο 1)</t>
  </si>
  <si>
    <t>Συνδεση με ΔΕΔΔΗΕ (Υποεργο 2)</t>
  </si>
  <si>
    <t>30.7325.0006</t>
  </si>
  <si>
    <t>Προγραμματική σύμβαση μεταξύ Δήμου Λέσβου και Υπουργείου Πολιτισμού και Αθλητισμού (Γ.Γ. Αθλητισμού) για "Τοποθέτηση συνθετικού τάπητα στο γήπεδο ποδοσφαίρου  της Άντισσας"</t>
  </si>
  <si>
    <t>Ενεργειακή Αναβάθμιση Λυκείου Άντισσας</t>
  </si>
  <si>
    <t>69.7331.0003</t>
  </si>
  <si>
    <t>E.Π. "ΒΟΡΕΙΟ ΑΙΓΑΙΟ 2014-2020"</t>
  </si>
  <si>
    <t>ΘΗΣΕΑΣ-ΣΑΤΑ</t>
  </si>
  <si>
    <t>ΣΑΤΑ-ΤΑΚΤΙΚΑ</t>
  </si>
  <si>
    <t>30.7333.0037</t>
  </si>
  <si>
    <t>ΠΡΑΣΙΝΟ ΤΑΜΕΙΟ-ΣΑΤΑ</t>
  </si>
  <si>
    <t>Κατασκευή και ηλεκτροφωτισμός γηπέδου 8χ8 στους Πύργους Θερμής</t>
  </si>
  <si>
    <t>Διαμόρφωση δημοτικού κοινόχρηστου χώρου στον οικισμό παραλίας Θερμής</t>
  </si>
  <si>
    <t>ΠΑΑ 2014-2021</t>
  </si>
  <si>
    <t>61.7326.0001</t>
  </si>
  <si>
    <t>64.7336.0003</t>
  </si>
  <si>
    <t>ΠΕΡ. Β. ΑΙΓΑΙΟΥ - ΣΑΤΑ</t>
  </si>
  <si>
    <t>Προγραμματική σύμβαση Πολιτισμικής Ανάπτυξης μεταξύ του Υπουργείου Πολιτισμού και Αθλητισμού της Περιφέρειας Βορείου Αιγαίου και του Δήμου Λέσβου για την πράξη "Αναδιάταξη χώρων στο ισόγειο του Δ.Σ Σκαλοχωρίου και αντικατάστασης κουφωμάτων"</t>
  </si>
  <si>
    <t>Ανεγερση 1ου Διθέσιου Νηπιαγωγειου Καλλονης Λεσβου</t>
  </si>
  <si>
    <r>
      <t>2ο Υποέργο:</t>
    </r>
    <r>
      <rPr>
        <vertAlign val="superscript"/>
        <sz val="10"/>
        <rFont val="Arial"/>
        <family val="2"/>
        <charset val="161"/>
      </rPr>
      <t xml:space="preserve"> </t>
    </r>
    <r>
      <rPr>
        <sz val="10"/>
        <rFont val="Arial"/>
        <family val="2"/>
        <charset val="161"/>
      </rPr>
      <t xml:space="preserve">: </t>
    </r>
    <r>
      <rPr>
        <sz val="12"/>
        <rFont val="Arial"/>
        <family val="2"/>
        <charset val="161"/>
      </rPr>
      <t>«Έργα Αρχαιολογίας»</t>
    </r>
  </si>
  <si>
    <t>63.7312.0004</t>
  </si>
  <si>
    <t>69.7331.0004</t>
  </si>
  <si>
    <t>ΣΑΤΑ-ΘΗΣΕΑΣ</t>
  </si>
  <si>
    <t>E.Π. "Βορειο Αιγαιο 2014-2020"-ΣΑΤΑ</t>
  </si>
  <si>
    <t>E.Π. "Βορειο Αιγαιο 2014-2020"</t>
  </si>
  <si>
    <t>69.7331.0005</t>
  </si>
  <si>
    <t>69.7331.0010</t>
  </si>
  <si>
    <t>69.7331.0006</t>
  </si>
  <si>
    <t>69.7331.0008</t>
  </si>
  <si>
    <t>69.7331.0009</t>
  </si>
  <si>
    <t>69.7331.0007</t>
  </si>
  <si>
    <t>Ενεργειακή Αναβάθμιση κτιρίου 2ου Γυμνασίου Μυτιλήνης – 4ου Δημοτικού σχολείου Μυτιλήνης (Παρθεναγωγείο)</t>
  </si>
  <si>
    <t>Ενεργειακή Αναβάθμιση Πειραματικού Λυκείου Μυτιλήνης – 2ου Λυκείου Μυτιλήνης</t>
  </si>
  <si>
    <t>ΑΝΑΠΛΑΣΗ ΔΗΜΟΤΙΚΟΥ ΧΩΡΟΥ "ΗΡΩΟΥ" ΛΟΥΤΡΩΝ Δ.Ε. ΜΥΤΙΛΗΝΗΣ ΔΗΜΟΥ ΛΕΣΒΟΥ</t>
  </si>
  <si>
    <r>
      <rPr>
        <sz val="12"/>
        <rFont val="Arial"/>
        <family val="2"/>
        <charset val="161"/>
      </rPr>
      <t>Προγραμματική  Σύμβαση μεταξύ του Δήμου Λέσβου και της Περιφέρειας Βορείου Αιγαίου για την υλοποίηση του έργου</t>
    </r>
    <r>
      <rPr>
        <b/>
        <sz val="12"/>
        <rFont val="Arial"/>
        <family val="2"/>
        <charset val="161"/>
      </rPr>
      <t xml:space="preserve"> « ΑΝΑΒΑΘΜΙΣΗ - ΕΚΣΥΓΧΡΟΝΙΣΜΟΣ ΓΗΠΕΔΟΥ ΑΓ. ΜΑΡΙΝΑΣ »</t>
    </r>
  </si>
  <si>
    <t>61.6737.0003</t>
  </si>
  <si>
    <t xml:space="preserve">Ανακατασκευη τοιχιων αντιστηριξης για την αντιμετωπιση καταπτωσεων στην Δ.Κ. Λουτρων λογω του κατ ' επειγοντος που προεκυψε από τις εντονες βροχοπτωσεις στις 28 &amp; 29 Νοεμβριου 2018 και στις 21-1-2019 εως 28-1-2019 </t>
  </si>
  <si>
    <t>30.7333.0029</t>
  </si>
  <si>
    <t>Αποκατασταση ζημιων που προκληθηκαν από την νεροποντη της 28ης και 29ης Νοεμβριου  2018 και στις 21 εως 28 Ιανουαριου 2019 σε τοιχιο αντιστηριξης δρομου στον οικισμο Ακλειδιου Μυτιληνης λογω του κατ ' επειγοντος</t>
  </si>
  <si>
    <t>30.7333.0030</t>
  </si>
  <si>
    <t xml:space="preserve">Αποκατασταση ζημιων που προκληθηκαν από την νεροποντη της 28ης και 29ης Νοεμβριου 2018 και στις 21 εως 28 Ιανουαριου 2019 των ΕΠΑΛ Μυτιληνης του Δημου Λεσβου λογω του κατεπειγοντος </t>
  </si>
  <si>
    <t>ΑΝΑΒΑΘΜΙΣΗ ΤΟΥ ΔΗΜΟΤΙΚΟΥ ΣΧΟΛΕΙΟΥ ΜΟΡΙΑΣ ΔΗΜΟΥ ΛΕΣΒΟΥ</t>
  </si>
  <si>
    <t>ΠΔΕ/ ΣΑΕ 047</t>
  </si>
  <si>
    <t>69.7331.0014</t>
  </si>
  <si>
    <t>Προμήθεια εξοπλισμού για την ενίσχυση της ασφάλειας Λιμενικής Εγκατάστασης Μυτιλήνης στη νήσο Λέσβου</t>
  </si>
  <si>
    <t>Προμήθεια - Μελέτη</t>
  </si>
  <si>
    <t>00.6737.0002</t>
  </si>
  <si>
    <t xml:space="preserve">  ΙΔ. ΠΟΡΟΙ- ΚΑΤ/ΣΗ ΕΓΓ/ΚΩΝ</t>
  </si>
  <si>
    <t>69.7331.0011</t>
  </si>
  <si>
    <t xml:space="preserve">Αποκατασταση ζημιων μετα από θεομηνια στις ΔΚ Ακρασιου και ΔΚ Αμπελικου </t>
  </si>
  <si>
    <t>30.7333.0036</t>
  </si>
  <si>
    <t>Συντήρηση-Αναβάθμιση πολιτιστικού κέντρου παλαιού σαπωνοποιείου Πλωμαρίου</t>
  </si>
  <si>
    <t>61.7331.0003</t>
  </si>
  <si>
    <r>
      <t>Προγραμματική Σύμβαση (του Άρθρου 25 του Ν. 2971/2001)  μεταξύ του Δήμου Λέσβου και του Δημοτικού Λιμενικού Ταμείου Λέσβου για την πράξη «</t>
    </r>
    <r>
      <rPr>
        <b/>
        <sz val="12"/>
        <rFont val="Calibri"/>
        <family val="2"/>
        <charset val="161"/>
      </rPr>
      <t>ΑΠΟΚΑΤΑΣΤΑΣΗ ΖΗΜΙΩΝ ΑΠΟ ΤΟ ΣΕΙΣΜΟ ΤΗΣ 12-06-2017 ΣΤΟΥΣ ΛΙΜΕΝΕΣ ΤΗΣ Ν. ΛΕΣΒΟΥ (ΣΚ. ΠΟΛΙΧΝΙΤΟΥ)</t>
    </r>
    <r>
      <rPr>
        <sz val="12"/>
        <rFont val="Calibri"/>
        <family val="2"/>
        <charset val="161"/>
      </rPr>
      <t>»</t>
    </r>
  </si>
  <si>
    <t>ΥΠΟΥΡΓΕΙΟ ΥΠΟΔΟΜΩΝ ΚΑΙ ΜΕΤΑΦΟΡΩΝ / Π.Δ.Ε.</t>
  </si>
  <si>
    <r>
      <t xml:space="preserve">ΕΠ. ΠΡΟΓ. "ΕΣΠΑ 2014-2020":  </t>
    </r>
    <r>
      <rPr>
        <b/>
        <u/>
        <sz val="12"/>
        <rFont val="Arial"/>
        <family val="2"/>
        <charset val="161"/>
      </rPr>
      <t>&lt;Υ.ΜΕ.ΠΕΡ.Α.Α.&gt;</t>
    </r>
    <r>
      <rPr>
        <b/>
        <sz val="12"/>
        <rFont val="Arial"/>
        <family val="2"/>
        <charset val="161"/>
      </rPr>
      <t xml:space="preserve"> -</t>
    </r>
    <r>
      <rPr>
        <b/>
        <u/>
        <sz val="12"/>
        <rFont val="Arial"/>
        <family val="2"/>
        <charset val="161"/>
      </rPr>
      <t xml:space="preserve"> ΙΔΙΑ ΣΥΜΜΕΤΟΧΗ ΔΕΔΑΠΑΛ ΑΕ</t>
    </r>
  </si>
  <si>
    <t>ΠΡΑΣΙΝΟ ΤΑΜΕΙΟ - ΙΔΙΟΙ ΠΟΡΟΙ</t>
  </si>
  <si>
    <t>61.6737.0001</t>
  </si>
  <si>
    <t>Προγραμμα "ΦΙΛΟΔΗΜΟΣ ΙΙ" :ΠΔΕ (466800,00) - Ιδιοι Ποροι (83200,00)</t>
  </si>
  <si>
    <t>69.7331.0012</t>
  </si>
  <si>
    <t xml:space="preserve">Προγραμματικη συμβαση μεταξυ του Δημου Λεσβου και του ΝΠΔΔ Πολιτισμού, Αθλητισμού και Τουρισμού του Δήμου Λέσβου και της Περιφέρειας Βορείου Αιγαίου για την υλοποίηση του έργου «Ανακατασκευή υποδομών στίβου στα Στάδια Μυτιλήνης &amp; Καλλονής» </t>
  </si>
  <si>
    <t>ΠΕΡΙΦΕΡΕΙΑ Β. ΑΙΓΑΙΟΥ/ ΠΔΕ</t>
  </si>
  <si>
    <t>61.6737.0002</t>
  </si>
  <si>
    <t>Αποκατασταση ζημιων από το σεισμο της 12-06-2017 σε σχολικα κτιρια του Δημου Λεσβου</t>
  </si>
  <si>
    <t>Τεκμηριωση , ψηφιοποιηση και εισαγωγη σε βαση δεδομενων του ιστορικου Αρχειου (Αποφασεις Δ.Σ.) του Δημου Λεσβου</t>
  </si>
  <si>
    <t>Υπ. Υποδ &amp; Μεταφ / ΠΔΕ</t>
  </si>
  <si>
    <t>69.7331.0013</t>
  </si>
  <si>
    <t>69.6131.0002</t>
  </si>
  <si>
    <t>Εργα διαχειρισης αποβλήτων που προερχονται από τις προσφυγικες ροες στο Δημο Λεσβου</t>
  </si>
  <si>
    <t>Υποδομες μεταφορων περιβαλλον και Αιεφορος Αναπτυξη 2014-2020</t>
  </si>
  <si>
    <t>69.7412.0001</t>
  </si>
  <si>
    <t>Επέκταση δικτύου φωτισμού με νέα φωτιστικά σε νέους στύλους και παραλλαγή δικτύου ΔΕΔΔΗΕ</t>
  </si>
  <si>
    <t xml:space="preserve">Εργο </t>
  </si>
  <si>
    <t>Τακτικά</t>
  </si>
  <si>
    <t>20.7325.0006</t>
  </si>
  <si>
    <t xml:space="preserve">Ολοκληρωμένη δράση προβολής και ανάδειξης του Τουριστικού και Πολιτιστικού πλούτου της Λέσβου με χρήση καινοτόμων εφαρμογών πληροφορικής </t>
  </si>
  <si>
    <t xml:space="preserve">Υποέργο 1: Ολοκληρωμένη δράση προβολής και ανάδειξης του Τουριστικού και Πολιτιστικού πλούτου της Λέσβου με χρήση καινοτόμων εφαρμογών πληροφορικής </t>
  </si>
  <si>
    <t xml:space="preserve">Υποέργο 2: Αρχαιολογικές υπηρεσίες </t>
  </si>
  <si>
    <t>69.6131.0001</t>
  </si>
  <si>
    <t xml:space="preserve">Συντήρηση σχολικών κτιρίων ΔΕ Μυτιλήνης-Γέρας-Θερμής-Πλωμαρίου-Ευεργέτουλα-Αγιάσου </t>
  </si>
  <si>
    <t>69.7331.0015</t>
  </si>
  <si>
    <t>ΑΝΑΚΕΦΑΛΑΙΩΣΗ</t>
  </si>
  <si>
    <t>Προγραμματική σύμβαση μεταξύ του Δήμου Λέσβου και του ΝΠΔΔ "Κοινωνικής Προστασίας &amp; Αλληλεγγύης του Δήμου Λέσβου" για την προσαρμογή των λειτουργούντων δημοτικών βρεφικών, παδικών και βρεφονηπιακών σταθμών στις προδιαγραφές του νέου θεσμικού πλαισίου αδειοδότησης σύμφωνα με τις διατάξεις του ΠΔ 99/2017</t>
  </si>
  <si>
    <t xml:space="preserve">Υποέργο 1: Εργασίες προσαρμογής του Α Βρεφονηπιακού Σταθμού Μυτιλήνης στις προδιαγραφές του ΠΔ 99/2017 </t>
  </si>
  <si>
    <t xml:space="preserve">Υποέργο 2: Εργασίες προσαρμογής του Παιδικού Σταθμού Τέρπανδρος Αναστασιάδης στις προδιαγραφές του ΠΔ 99/2017 </t>
  </si>
  <si>
    <t xml:space="preserve">Υποέργο 3: Εργασίες προσαρμογής του Γ' Παιδικού Σταθμού Μυτιλήνης στις προδιαγραφές του ΠΔ 99/2017 </t>
  </si>
  <si>
    <t xml:space="preserve">Υποέργο 4: Εργασίες προσαρμογής του  Δ' Παιδικού Σταθμού Μυτιλήνης στις προδιαγραφές του ΠΔ 99/2017 </t>
  </si>
  <si>
    <t xml:space="preserve">Υποέργο 5: Εργασίες προσαρμογής του  Βρεφικού Σταθμού Μαρία Αμπατζή στις προδιαγραφές του ΠΔ 99/2017 </t>
  </si>
  <si>
    <t xml:space="preserve">Υποέργο 6: Εργασίες προσαρμογής του  Παιδικού Σταθμού Παμφίλων στις προδιαγραφές του ΠΔ 99/2017 </t>
  </si>
  <si>
    <t xml:space="preserve">Υποέργο 7: Εργασίες προσαρμογής του  Βρεφονηπιακού Σταθμού Μόριας στις προδιαγραφές του ΠΔ 99/2017 </t>
  </si>
  <si>
    <t xml:space="preserve">Υποέργο 8: Εργασίες προσαρμογής του  Παιδικού Σταθμού Σκοπέλου στις προδιαγραφές του ΠΔ 99/2017 </t>
  </si>
  <si>
    <t xml:space="preserve">Υποέργο 9: Εργασίες προσαρμογής του  Παιδικού Σταθμού Παπάδου στις προδιαγραφές του ΠΔ 99/2017 </t>
  </si>
  <si>
    <t xml:space="preserve">Υποέργο 10: Εργασίες προσαρμογής του  Παιδικού Σταθμού Πλωμαρίου Τραγάκειος στις προδιαγραφές του ΠΔ 99/2017 </t>
  </si>
  <si>
    <t xml:space="preserve">Υποέργο 11: Εργασίες προσαρμογής του  Παιδικού Σταθμού Αγιάσου στις προδιαγραφές του ΠΔ 99/2017 </t>
  </si>
  <si>
    <t xml:space="preserve">Υποέργο 12: Εργασίες προσαρμογής του  Παιδικού Σταθμού Αγίας Παρασκευής στις προδιαγραφές του ΠΔ 99/2017 </t>
  </si>
  <si>
    <t xml:space="preserve">Υποέργο 13: Εργασίες προσαρμογής του  Παιδικού Σταθμού Καλλονής στις προδιαγραφές του ΠΔ 99/2017 </t>
  </si>
  <si>
    <t xml:space="preserve">Υποέργο 14: Εργασίες προσαρμογής του  Παιδικού Σταθμού Ερεσού στις προδιαγραφές του ΠΔ 99/2017 </t>
  </si>
  <si>
    <t xml:space="preserve">Υποέργο 15: Εργασίες προσαρμογής του  Παιδικού Σταθμού Πέτρας στις προδιαγραφές του ΠΔ 99/2017 </t>
  </si>
  <si>
    <t>ΠΔΕ ΥΠ. ΕΣΩΤΕΡΙΚΩΝ και ΙΔΙΟΙ ΠΟΡΟΙ ΝΠΔΔ</t>
  </si>
  <si>
    <t>Δ. Ε. Λ. ΘΕΡΜΗΣ</t>
  </si>
  <si>
    <t>Προμήθεια φουσκωτών στεγάστρων για αθλητικές εγκαταστάσεις σε όλες τις Δ.Ε. πλην Δ.Ε. Μυτιλήνης</t>
  </si>
  <si>
    <t>Προμήθεια ακρυλικού συνθετικού τάπητα για γήπεδα μπάσκετ εντός σχλικών κτηρίων Δ.Ε. Μυτιλήνης</t>
  </si>
  <si>
    <t>30.6662.0026</t>
  </si>
  <si>
    <t>30.6662.0019</t>
  </si>
  <si>
    <t>15.7135.0007</t>
  </si>
  <si>
    <t>70.7135.0007</t>
  </si>
  <si>
    <t>30.6662.0029</t>
  </si>
  <si>
    <t>15.7135.0008</t>
  </si>
  <si>
    <t>Διαμόρφωση περιβάλλοντος χώρου και κτιρίων που βρίσκονται στη χωματερή του πρώην Δήμου Μυτιλήνης</t>
  </si>
  <si>
    <t>Ίδιοι πόροι</t>
  </si>
  <si>
    <t>20.7336.0002</t>
  </si>
  <si>
    <t>ΠΑΡΑΡΤΗΜΑ 1                                                                                                                 ΝΠΔΔ ΚΟΙΝΩΝΙΚΗΣ ΠΡΟΣΤΑΣΙΑΣ &amp; ΑΛΛΗΛΕΓΓΥΗΣ                             (ΦΟΡΕΑΣ ΥΛΟΠΟΙΗΣΗΣ ΔΗΜΟΣ ΛΕΣΒΟΥ)</t>
  </si>
  <si>
    <t>ΠΑΡΑΡΤΗΜΑ 2                                                                                                              ΝΠΔΔ Πολιτισμού, Αθλητισμού και Τουρισμού Δήμου Λέσβου                             (ΦΟΡΕΑΣ ΥΛΟΠΟΙΗΣΗΣ ΔΗΜΟΣ ΛΕΣΒΟΥ)</t>
  </si>
  <si>
    <t xml:space="preserve"> ΠΡΟΤΕΙΝΟΜΕΝΗ ΔΑΠΑΝΗ στον Π/Υ 2020</t>
  </si>
  <si>
    <t>ΣΥΝΕΧΙΖΟΜΕΝΕΣ ΕΝΕΡΓΕΙΕΣ 2020</t>
  </si>
  <si>
    <t>ΝΕΕΣ ΕΝΕΡΓΕΙΕΣ 2020</t>
  </si>
  <si>
    <t>Μελέτη Διάθεση Λυμάτων Δήμου Πολιχνίτου και πέριξ κοινοτήτων και οικισμών - Μελέτη Περιβαλλοντικών Επιπτώσεων - Προέγκριση χωροθέτησης</t>
  </si>
  <si>
    <t>Συντήρηση και επισκευή νεκροταφείων - κοιμητηρίων</t>
  </si>
  <si>
    <t>45.6262.0001</t>
  </si>
  <si>
    <t>45.7326.0002</t>
  </si>
  <si>
    <t>Αντικεραυνική προστασία σχολείων Δήμου Μυτιλήνης</t>
  </si>
  <si>
    <t>30.7336.0002</t>
  </si>
  <si>
    <t>Εργασίες για την αποκατάσταση βατότητας στο αγροτικό δίκτυο της  Δ.Ε. Γέρας (συνεχιζόμενο)</t>
  </si>
  <si>
    <t>Εργασίες για την αποκατάσταση βατότητας στο αγροτικό δίκτυο της Δ.Ε. Θερμής (συνεχιζόμενο)</t>
  </si>
  <si>
    <t>30.7333.0008</t>
  </si>
  <si>
    <t>64.7336.0004</t>
  </si>
  <si>
    <t>25.7412.0008</t>
  </si>
  <si>
    <t>69.6737.0003</t>
  </si>
  <si>
    <t>69.6131.0003</t>
  </si>
  <si>
    <t>45.7326.0001</t>
  </si>
  <si>
    <t>Αναβάθμιση - Εκσυγχρονισμός κλειστού γυμναστηρίου Νεάπολης Μυτιλήνης</t>
  </si>
  <si>
    <t>Φιλόδημος</t>
  </si>
  <si>
    <t>Απόφαση 2/2020 εκτελεστικής</t>
  </si>
  <si>
    <t>Ηλεκτροφωτισμός αγοράς Δημοτικής Κοινότητας Παλαιοκήπου</t>
  </si>
  <si>
    <t>Αναβάθμιση καταφυγίου αδέσποτων ζώων συντροφιάς Δήμου Μυτιλήνης</t>
  </si>
  <si>
    <t>Απόφαση 3/2020 εκτελεστικής</t>
  </si>
  <si>
    <t>Ηλεκτροφωτισμός της παράλληλης οδού του αεροδρομίου</t>
  </si>
  <si>
    <t>Ανακατασκευή γεφυριού στον Παλαιόκηπο για την άρση της επικινδυνότητας</t>
  </si>
  <si>
    <t>Ανακατασκευή τεχνικού  στο Παλαιοχώρι για την άρση της επικινδυνότητας</t>
  </si>
  <si>
    <t xml:space="preserve"> ΠΡΟΤΕΙΝΟΜΕΝΗ ΔΑΠΑΝΗ στον Π/Υ 2021</t>
  </si>
  <si>
    <t>ΣΥΝΤΗΡΗΣΗ ΦΩΤΕΙΝΗΣ ΣΗΜΑΤΟΔΟΤΗΣΗΣ  ΜΥΤΙΛΗΝΗΣ ΕΤΟΥΣ 2021</t>
  </si>
  <si>
    <t>Εργασίες Αναβάθμισης και Επισκευής Δημοτικού Γηπέδου Αγιάσου</t>
  </si>
  <si>
    <r>
      <t>ΦΙΛΟΔΗΜΟΣ ΙΙ»</t>
    </r>
    <r>
      <rPr>
        <b/>
        <i/>
        <sz val="12"/>
        <rFont val="Times New Roman"/>
        <family val="1"/>
        <charset val="161"/>
      </rPr>
      <t xml:space="preserve">, </t>
    </r>
    <r>
      <rPr>
        <b/>
        <sz val="12"/>
        <rFont val="Arial"/>
        <family val="2"/>
        <charset val="161"/>
      </rPr>
      <t xml:space="preserve">ΑΞ. ΠΡΟΤΕΡΑΙΟΤΗΤΑΣ </t>
    </r>
    <r>
      <rPr>
        <b/>
        <sz val="12"/>
        <rFont val="Times New Roman"/>
        <family val="1"/>
        <charset val="161"/>
      </rPr>
      <t>«</t>
    </r>
    <r>
      <rPr>
        <b/>
        <sz val="12"/>
        <rFont val="Arial"/>
        <family val="2"/>
        <charset val="161"/>
      </rPr>
      <t>Κοινωνικές και πολιτιστικές υποδομές και δραστηριότητες των δήμω</t>
    </r>
    <r>
      <rPr>
        <b/>
        <sz val="12"/>
        <rFont val="Times New Roman"/>
        <family val="1"/>
        <charset val="161"/>
      </rPr>
      <t>ν»</t>
    </r>
  </si>
  <si>
    <t>20.7325.0007</t>
  </si>
  <si>
    <t>20.7325.0008</t>
  </si>
  <si>
    <t>Φιλόδημος ΙΙ</t>
  </si>
  <si>
    <t>61.7331.0004</t>
  </si>
  <si>
    <t xml:space="preserve">Αποκατάσταση ζημιών που προκληθηκαν από τη  θεομηνια στην Δ.Ε. Ευεργετουλα </t>
  </si>
  <si>
    <t>Μελέτη Αρδευτικού Δικτύου Λάμπου Μύλων Δ.Ε. Ευεργέτουλα</t>
  </si>
  <si>
    <t>Επέκταση δικτύου φωτισμού με νέα φωτιστικά σε νέους στύλους και παραλλαγή δικτύου ΔΕΔΔΗΕ (συνεχιζόμενο)</t>
  </si>
  <si>
    <t>ΝΕΕΣ ΕΝΕΡΓΕΙΕΣ 2021</t>
  </si>
  <si>
    <t>Επισκευή και συντήρηση δημοτικών κτηρίων (συνεχιζόμενο)</t>
  </si>
  <si>
    <t xml:space="preserve"> ΕΝΕΡΓΕΙΕΣ 2021 ΓΕΝΙΚΑ ΓΙΑ ΟΛΟ ΤΟ ΔΗΜΟ</t>
  </si>
  <si>
    <t xml:space="preserve">Επισκευή - Συντήρηση σχολικών κτιρίων και αύλειων χώρων του Δήμου Λέσβου </t>
  </si>
  <si>
    <t>ΣΥΝΕΧΙΖΟΜΕΝΕΣ ΕΝΕΡΓΕΙΕΣ 2021</t>
  </si>
  <si>
    <t>Κατεδαφίσεις κτηρίων στο Δήμο Μυτιλήνης</t>
  </si>
  <si>
    <t>2ο Υποεργο : Μοναδα επεξεργασιας και διαθεσης λυματων οικισμων Πέτρας</t>
  </si>
  <si>
    <t>Έργα πρόσβασης στις γεωργικές εκμεταλλεύσεις Δ/Δ Πλαγιάς - Τρύγωνα (Τρύγωνας Δημοτικό Τμήμα Γιασελλη) (υποέργο 1ο)</t>
  </si>
  <si>
    <t>Νέο</t>
  </si>
  <si>
    <t>104.977,26 από ίδιους πόρους και 32.000,00 από ΘΗΣΕΑ</t>
  </si>
  <si>
    <t>Αγροτική Οδοποιία ΔΕ Μυτιλήνης</t>
  </si>
  <si>
    <t>Διαχείριση προϊόντων κατεδάφισης επικίνδυνα ετοιμορρόπων κτιρίων πληγέντων από τον σεισμό της 12ης Ιουνίου 2017 – Υπηρεσία απομάκρυνσης αποβλήτων κατεδάφισης</t>
  </si>
  <si>
    <t xml:space="preserve">ΥΠΟΥΡΓΕΙΟ ΥΠΟΔΟΜΩΝ ΚΑΙ ΜΕΤΑΦΟΡΩΝ </t>
  </si>
  <si>
    <t>64.6414.0001</t>
  </si>
  <si>
    <t>Αγροτική Οδοποιία ΔΕ Θερμής</t>
  </si>
  <si>
    <t>Nέο</t>
  </si>
  <si>
    <t>Αγροτική Οδοποιία ΔΕ Γέρας</t>
  </si>
  <si>
    <t>Αγροτική οδοποιία ΔΕ Αγιάσου</t>
  </si>
  <si>
    <t>Ενεργειακη αναβάθμιση κτιρίου Δημοτικου Σχολειου Αγιασου</t>
  </si>
  <si>
    <t xml:space="preserve">Έργο </t>
  </si>
  <si>
    <t>Αγροτική Οδοποιία ΔΕ Ευεργέτουλα</t>
  </si>
  <si>
    <t>Πράσινο Ταμειο</t>
  </si>
  <si>
    <t>Ανάπλαση Διαμόρφωση περιβάλλοντος χώρου πάρκου " Παράδεισος " Παμφίλων</t>
  </si>
  <si>
    <t>Κυκλοφοριακή μελέτη πόλης Μυτιλήνης</t>
  </si>
  <si>
    <t>Πλακόστρωσεις - Τσιμεντοστρώσεις οδών πόλης Μυτιλήνης (συνεχιζόμενο)</t>
  </si>
  <si>
    <t>Έργο + Υπηρεσία Ενεργειακού Επιθεωρητή</t>
  </si>
  <si>
    <t>ΤΕΧΝΙΚΟ ΠΡΟΓΡΑΜΜΑ ΔΗΜΟΥ ΜΥΤΙΛΗΝΗΣ 2021</t>
  </si>
  <si>
    <t>ΔΑΠΑΝΗ ΣΤΟ ΤΕΧΝΙΚΟ ΠΡΟΓΡΑΜΜΑ 2021</t>
  </si>
  <si>
    <t>ΔΑΠΑΝΗ ΣΤΟΝ ΠΡΟΫΠΟΛΟΓΙΣΜΟ 2021</t>
  </si>
  <si>
    <t>Έργα πρόσβασης στις γεωργικές εκμεταλλεύσεις Δ/Δ Πλαγιάς - Τρύγωνα (Τρυγωνας Δημοτικο Τμημα Γιασελλη)</t>
  </si>
  <si>
    <t>Αγροτική Οδοποιία ΔΕ Πλωμαρίου</t>
  </si>
  <si>
    <t>Υποέργο 1: Ενεργειακή αναβάθμιση κτιρίου Γυμνασίου Καλλονής</t>
  </si>
  <si>
    <t>Υποέργο 2: Υπηρεσίες Ενεργειακού Συμβούλου</t>
  </si>
  <si>
    <t>Υποέργο 1: Ενεργειακή αναβάθμιση κτιρίου Λυκείου Παμφίλων</t>
  </si>
  <si>
    <t>Υποέργο 1: Ενεργειακή αναβάθμιση κτιρίου 2ου Γυμνασίου Μυτιλήνης-4ου Δημοτικού Σχολείου Μυτιλήνησ (Παρθεναγωγείο)</t>
  </si>
  <si>
    <t xml:space="preserve">Υποέργο 2: Υπηρεσίες ενεργειακού συμβούλου </t>
  </si>
  <si>
    <t>Υποέργο 1: Ενεργειακή αναβάθμιση κτιρίου προτύπου Πειραματικού Λυκείου Μυτιλήνης- 2ου Λυκείου Μυτιλήνης</t>
  </si>
  <si>
    <t>Υποέργο 2: Υπηρεσίες ενεργειακού συμβούλου</t>
  </si>
  <si>
    <t>Υποέργο 1: Ενεργειακή αναβάθμιση κτιρίου 8ου ΔΣ Μυτιλήνης</t>
  </si>
  <si>
    <t>Υποέργο 1: Ενεργειακή αναβάθμιση Γυμνασίου Παμφίλων</t>
  </si>
  <si>
    <t>Υποέργο 1: Ενεργειακή αναβάθμιση κτιρίου 15ου ΔΣ Μυτιλήνης</t>
  </si>
  <si>
    <t>Υποέργο 1: Ενεργειακή αναβάθμιση ΔΣΑγιάσου</t>
  </si>
  <si>
    <t>Υποέργο 1: Ενεργειακή αναβάθμιση κτιρίου 3ου ΔΣ Πλωμαρίου</t>
  </si>
  <si>
    <t>Υποέργο 1: Ενεργειακή αναβάθμιση κτιρίου Γυμνασίου- Λυκείου Γέρας</t>
  </si>
  <si>
    <t>`</t>
  </si>
  <si>
    <t>Υποέργο 1: Ενεργειακή αναβάθμιση Λυκείου Άντισσας</t>
  </si>
  <si>
    <t xml:space="preserve">Προγ/κη μεταξύ Δήμου Λέσβου και Επιμελητηρίου Λέσβου για το έργο "Ενεργειακή αναβάθμιση κτιρίου Επιμελητηρίου Λέσβου "  </t>
  </si>
  <si>
    <t>00.6737.0013</t>
  </si>
  <si>
    <t>Προμήθεια  οικοδομικών υλικών Δήμου Μυτιλήνης</t>
  </si>
  <si>
    <t>Επισκευή και συντήρηση δημοτικών κτηρίων Δήμου Μυτιλήνης</t>
  </si>
  <si>
    <t>Προμήθεια έτοιμου σκυροδέματος Δήμου Μυτιλήνης</t>
  </si>
  <si>
    <t>Προμήθεια θερμού ασφαλτομίγματος Δήμου Μυτιλήνης (συνεχιζόμενο)</t>
  </si>
  <si>
    <t>Υπηρεσία ελέγχου και πιστοποίησης ενεργητικής και παθητικής πυροπροστασίας κτιρίων Δήμου Μυτιλήνης</t>
  </si>
  <si>
    <t>Υπηρεσία ελεγκτή δόμησης για τα έργα του δήμου Μυτιλήνης</t>
  </si>
  <si>
    <r>
      <t>Διάνοιξη δημοτικής οδού στη θέση Καλλιθέα Μυτιλήνης και διαμόρφωση της με αναβαθμίδες</t>
    </r>
    <r>
      <rPr>
        <sz val="12"/>
        <rFont val="Calibri"/>
        <family val="2"/>
        <charset val="161"/>
      </rPr>
      <t>»</t>
    </r>
  </si>
  <si>
    <t>Μελέτη Αρδευτικού Δικτύου Θερμής</t>
  </si>
  <si>
    <t>Προμήθεια Προκατασκευασμένων Αιθουσών διδασκαλίας για την αντιμετώπιση της έκτακτης και κατεπείγουσας ανάγκης αποφυγής διάδοσης του κορωνοϊού (συνεχιζόμενο)</t>
  </si>
  <si>
    <t>Προμήθεια οργάνων υπαίθριας άθλησης στο πάρκο Αγ. Κυριακής Μυτιλήνης</t>
  </si>
  <si>
    <t>35.7135.0008</t>
  </si>
  <si>
    <t>Δημοτική Κομποστοποίηση Αποβλήτων Νήσου Λέσβου</t>
  </si>
  <si>
    <t>Υποέργο 1: Μονάδα Κομποστοποίησης Προδιαλεγμένου Οργανικού &amp; Πρασίνων Αποβλήτων Νήσου Λέσβου – Α’ Φάση</t>
  </si>
  <si>
    <t>Υποέργο 2: Προμήθεια Εξοπλισμού Μονάδας Κομποστοποίησης Προδιαλεγμένων Οργανικών Αποβλήτων</t>
  </si>
  <si>
    <t>Υποέργο 3: Σύνδεση με ΔΕΗ</t>
  </si>
  <si>
    <t>Υποέργο 4: Σύνδεση με ΔΕΥΑΛ</t>
  </si>
  <si>
    <t xml:space="preserve">ΕΠ. ΠΡΟΓ. "ΕΣΠΑ 2014-2020":  &lt;Υ.ΜΕ.ΠΕΡ.Α.Α.&gt; </t>
  </si>
  <si>
    <t>ΜΕΛΕΤΗ ΤΡΟΠΟΠΟΙΗΣΗΣ ΤΩΝ ΣΜΑ ΓΙΑ ΤΗ
ΛΕΙΤΟΥΡΓΙΑ ΤΟΥΣ ΚΑΙ ΣΑΝ ΣΜΑΥ ΤΟΥ ΔΗΜΟΥ
ΛΕΣΒΟΥ</t>
  </si>
  <si>
    <t xml:space="preserve">ΜΕΛΕΤΗ ΕΠΙΣΚΕΥΗΣ ΚΑΙ ΔΙΑΡΡΥΘΜΙΣΗΣ ΠΡΩΗΝ ΚΤΙΡΙΟΥ ΠΥΡΟΣΒΕΣΤΙΚΗΣ ΚΑΙ ΜΕΤΑΤΡΟΠΗ ΤΟΥ ΣΕ ΚΕΝΤΡΟ ΗΜΕΡΗΣΙΑΣ ΦΡΟΝΤΙΔΑΣ ΑΣΘΕΝΩΝ ALZHEIMER   </t>
  </si>
  <si>
    <t xml:space="preserve">ΜΕΛΕΤΗ ΕΠΙΣΚΕΥΗΣ ΚΑΙ ΔΙΑΡΡΥΘΜΙΣΗΣ ΚΤΙΡΙΟΥ "ΚΑΤΣΑΝΕΙΟΥ" ΚΑΙ ΜΕΤΑΤΡΟΠΗ ΤΟΥ ΣΕ ΒΝΣ/ΠΣ  </t>
  </si>
  <si>
    <t>ΜΕΛΕΤΗ ΚΑΤΑΣΚΕΥΗ ΕΙΔΙΚΟΥ ΣΧΟΛΕΙΟΥ ΜΥΤΙΛΗΝΗΣ</t>
  </si>
  <si>
    <t>ΜΕΛΕΤΗ ΚΑΤΑΣΚΕΥΗΣ ΜΟΥΣΙΚΟΥ ΣΧΟΛΕΙΟΥ ΜΥΤΙΛΗΝΗΣ</t>
  </si>
  <si>
    <t xml:space="preserve">ΜΕΛΕΤΗ ΕΠΙΣΚΕΥΗΣ ΚΤΙΡΙΟΥ ΔΗΜΑΡΧΕΙΟΥ ΠΛΩΜΑΡΙΟΥ ΚΑΙ ΔΙΑΜΟΡΦΩΣΗΣ ΠΛΑΤΕΙΑΣ  </t>
  </si>
  <si>
    <t>ΑΝΑΚΑΤΑΣΚΕΥΗ ΓΗΠΕΔΟΥ ΣΤΟ ΕΠΑΛ ΜΥΤΙΛΗΝΗΣ</t>
  </si>
  <si>
    <t>ΒΕΛΤΙΩΣΗ ΒΑΤΟΤΗΤΑΣ ΤΗΣ ΟΔΟΥ ΑΚΡΑΣΙ - ΔΡΩΤΑ</t>
  </si>
  <si>
    <t xml:space="preserve">ΠΔΕ </t>
  </si>
  <si>
    <t xml:space="preserve">ΜΕΛΕΤΗ ΕΡΓΩΝ ΠΡΟΣΤΑΣΙΑΣ ΚΑΙ ΑΝΑΒΑΘΜΙΣΗΣ ΛΙΜΕΝΑ ΠΛΩΜΑΡΙΟΥ  </t>
  </si>
  <si>
    <t xml:space="preserve">ΜΕΛΕΤΗ ΑΡΣΗΣ ΠΛΗΜΜΥΡΙΚΩΝ ΦΑΙΝΟΜΕΝΩΝ ΣΤΙΣ ΔΕ ΓΕΡΑΣ, ΕΥΕΡΓΕΤΟΥΛΑ ΚΑΙ ΠΛΩΜΑΡΙΟΥ </t>
  </si>
  <si>
    <t xml:space="preserve">Υποέργο 1: Μελέτη έργων διαχείρισης αποβλήτων προσφυγικών ροών Λέσβου </t>
  </si>
  <si>
    <t>Υποέργο 2: Έργα διαχείρισης αποβλήτων προσφυγικών ροών Μυτιλήνης</t>
  </si>
  <si>
    <t>Υποέργο 3: Έργα διαχείρισης αποβλήτων προσφυγικών ροών Μήθυμνας</t>
  </si>
  <si>
    <t>Υποέργο 4: Έργα διαχείρισης αποβλήτων προσφυγικών ροών Μανταμάδου</t>
  </si>
  <si>
    <t>Υποέργο 5: Προμήθεια εξοπλισμού διαχείρισης αποβλήτων προσφυγικών ροών</t>
  </si>
  <si>
    <t>Υποέργο 6: Αρχαιολογικές δαπάνες</t>
  </si>
  <si>
    <t>Υποέργο 7: Σύνδεση με δίκτυο ΔΕΔΔΗΕ</t>
  </si>
  <si>
    <t>Κατασκευή τάφων σε νεκροταφεία του Δήμου Μυτιλήνης (συνεχιζόμενο από 2019)</t>
  </si>
  <si>
    <t>Προμήθεια Εξοπλισμού Βρεφονηπιακών και Παιδικών Σταθμών Νήσου Λέσβου</t>
  </si>
  <si>
    <t xml:space="preserve">Νέο </t>
  </si>
  <si>
    <t>Πλακοστρώσεις Δήμου Μυτιλήνης</t>
  </si>
  <si>
    <t>Ανακατασκευή τοιχίων Αντιστήριξης Δήμου Μυτιλήνης</t>
  </si>
  <si>
    <t>Εργασίες για την αποκατάσταση βατότητας στο αγροτικό δίκτυο της ΔΕ Αγιάσου (συνεχιζόμενο)</t>
  </si>
  <si>
    <t>Εργασίες για την αποκατάσταση βατότητας στο αγροτικό δίκτυο της Δ.Ε. Ευεργέτουλα (συνεχιζόμενο)</t>
  </si>
  <si>
    <t>Επισκευή και Διαμόρφωση Κοινοτικού Καταστήματος Ασωμάτου</t>
  </si>
  <si>
    <t>Εργασίες για την αποκατάσταση βατότητας στο αγροτικό δίκτυο της Δ.Ε. Μυτιλήνης (συνεχιζόμενο)</t>
  </si>
  <si>
    <t>Προμήθεια έτοιμου σκυροδέματος στη Δ.Ε. Μυτιλήνης (συνεχιζόμενο)</t>
  </si>
  <si>
    <t>Προμήθεια φουσκωτών στεγάστρων για αθλητικές εγκαταστάσεις στη Δ.Ε. Μυτιλήνης (συνεχιζόμενο)</t>
  </si>
  <si>
    <t>Εργασίες για την αποκατάσταση βατότητας στο αγροτικό δίκτυο της Δ.Ε. Πλωμαρίου (συνεχιζόμενο)</t>
  </si>
  <si>
    <t>Ανακατασκευή Κεντρικού δρόμου Ακρασίου</t>
  </si>
  <si>
    <t>Διαμόρφωση κτιρίου σε Λαογραφικό Μουσείο στην Κοινότητα Ακρασίου</t>
  </si>
  <si>
    <t>Υπηρεσία Συντήρησης Διαγραμμίσεων Οδών και Διαβάσεων</t>
  </si>
  <si>
    <t>Κατασκευή ραμπών και χώρων υγιεινής για την πρόσβαση και την εξυπηρέτηση ΑΜΕΑ σε σχολικές μονάδες</t>
  </si>
  <si>
    <t>ΦΙΛΟΔΗΜΟΣ ΙΙ</t>
  </si>
  <si>
    <t>Αποκατάσταση Ζημιών στο Οδικό δίκτυο του Δήμου Μυτιλήνης</t>
  </si>
  <si>
    <t>45.7326.0003</t>
  </si>
  <si>
    <t xml:space="preserve">Προμήθεια  οικοδομικών υλικών στη Δ.Ε. Μυτιλήνης </t>
  </si>
  <si>
    <t>69.7135.0003</t>
  </si>
  <si>
    <t>30.6662.0009</t>
  </si>
  <si>
    <t>Προμήθεια χρωμάτων σχετικών υλικών κλπ για τις ανάγκες του Δήμου Μυτιλήνης (συνεχιζόμενο)</t>
  </si>
  <si>
    <t xml:space="preserve"> ΕΝΕΡΓΕΙΕΣ ΠΡΟΣ ΕΓΓΡΑΦΗ ΣΤΟΝ ΠΡΟΫΠΟΛΟΓΙΣΜΟ 2021</t>
  </si>
  <si>
    <t>Εργασίες αποτύπωσης φωτιστικών για την Ενεργειακή Αναβάθμιση - Αυτοματοποίηση του Συστήματος Ηλεκτροφωτισμού Κοινοχρήστων Χώρων - Εφαρμογές Smart Cities, με Εξοικονόμηση Ενέργειας</t>
  </si>
  <si>
    <t xml:space="preserve">39.958,93,00 </t>
  </si>
  <si>
    <t>70.7135.0010</t>
  </si>
  <si>
    <t>Γεωτεχνική μελέτη έργων προστασίας από καταπτώσεις βράχων στο Πλωμάρι</t>
  </si>
  <si>
    <t>ΜΕΛΕΤΗ ΓΙΑ ΤΗ ΧΩΡΟΘΕΤΗΣΗ ΚΑΙ ΚΑΤΑΣΚΕΥΗ ΚΑΤΑΔΥΤΙΚΟΥ ΠΑΡΚΟΥ ΣΤΟ ΔΗΜΟ ΜΥΤΙΛΗΝΗΣ</t>
  </si>
  <si>
    <t>30.6117.0001</t>
  </si>
  <si>
    <t>30.7336.0003</t>
  </si>
  <si>
    <t>69.7336.0001</t>
  </si>
  <si>
    <t>64.7333.0003</t>
  </si>
  <si>
    <t>30.7412.0002</t>
  </si>
  <si>
    <t>Δημιουργία παιδικής χαράς στο δημοτικό οικόπεδο που βρίσκονται τα λυόμενα στην Παραλία Θερμής</t>
  </si>
  <si>
    <t>Ασφαλτόστρωση του δρόμου από το ελαιοτριβείο του κ. Παπαδέλλη έως την γεώτρηση στην Κοινότητα Λουτρόπολης Θερμής</t>
  </si>
  <si>
    <t xml:space="preserve"> Eπισκευή του παλιού σινεμά στην Κοινότητα Λουτρόπολης Θερμής</t>
  </si>
  <si>
    <t> Αποπεράτωση Παιδικής Χαράς στην Κοινότητα Πύργων Θερμής</t>
  </si>
  <si>
    <t>Αποκατάσταση οδικού δικτύου (Τσιμεντοστρώσεις) στην Κοινότητα Πύργων Θερμής</t>
  </si>
  <si>
    <t>Κατασκευή Παιδικής Χαράς στην Κοινότητα Νέων Κυδωνιών</t>
  </si>
  <si>
    <t>Αποκατάσταση οδικού δικτύου (Τσιμεντοστρώσεις) στην Κοινότητα Νέων Κυδωνιών</t>
  </si>
  <si>
    <t xml:space="preserve"> Ανάπλαση παλαιού γηπέδου στην Σκ. Μιστεγνών</t>
  </si>
  <si>
    <t xml:space="preserve"> Ασφαλτόστρωση παράλληλων δρόμων που οδηγούν στην παραλία Σκ. Μιστεγνών</t>
  </si>
  <si>
    <t xml:space="preserve"> Ολοκλήρωση κατασκευής της πλατείας του χωριού στην Κοινότητα Πηγής</t>
  </si>
  <si>
    <t>Κατασκευή Παιδικής Χαράς στην Κοινότητα Κώμης</t>
  </si>
  <si>
    <t>Κατασκευή γηπέδου 5x5 στην Κοινότητα Πηγής</t>
  </si>
  <si>
    <t>  Αποκατάσταση οδικού δικτύου (Τσιμεντοστρώσεις) στην Κοινότητα Κώμης</t>
  </si>
  <si>
    <t>Ανακατασκευή Πλατείας στην Κοινότητα Κώμης</t>
  </si>
  <si>
    <t>Επισκευή κτιρίου κοινότητας στην Κοινότητα Κώμης</t>
  </si>
  <si>
    <t>Μετατροπή του κεντρικού δημοτικού ελαιοτριβείου στην περιοχή Καμπούδι της Δημοτικής Ενότητας Αγιάσου σε συνεδριακό κέντρο</t>
  </si>
  <si>
    <t>Αποκατάσταση του δρόμου Άντρεια-Σανατόριο-Καλά περιβόλια προς Μεσαγρό</t>
  </si>
  <si>
    <t>Ανάπλαση πλατέιας Αγιάσου και ανακατασκευή πλακοστρώτου των κεντρικών οδών</t>
  </si>
  <si>
    <t>Διαμόρφωση πρώην ΧΑΔΑ σε δημοτικό πάρκινγκ</t>
  </si>
  <si>
    <t>Ανόρυξη Υδρευτικής γεώτρησης στην Ευρειακή και κατασκευή δικτύου ύδρευσης παραλιακών οικισμών Κόλπου Γέρας</t>
  </si>
  <si>
    <t>Ανάπλαση-Φωτισμός  Άλσους Αγίας Παρασκευής στην Κοινότητα Παπάδου</t>
  </si>
  <si>
    <t>Ενεργειακή αναβάθμιση Δημοτικού Κτιρίου ΑΝΕΜΩΝΗ στην Κοινότητα Παπάδου</t>
  </si>
  <si>
    <t>Ασφαλτόστρωση  δρόμου Μάρμαρο-Κοκοτσ μήκους 4,5 χιλιομέτρων περίπου στην Κοινότητα Περάματος</t>
  </si>
  <si>
    <t>Σύνδεση δρόμου Πλακάδου-Μεσαγρού-Καλά Περιβόλια-Αγιάσος</t>
  </si>
  <si>
    <t>Ανάπλαση χώρου γηπέδου Πλακάδου</t>
  </si>
  <si>
    <t>Ανάπλαση 2 πλατειών Σκοπέλου και σύνδεση αυτών</t>
  </si>
  <si>
    <t>Ενεργειακή αναβάθμιση Πολύκεντρου Σκοπέλου</t>
  </si>
  <si>
    <t>Εκπόνηση μελέτης Νότιων οικισμών Γέρας (Φαρά,Τάρτι,Τσάφι,Λιγωνάρι,Τσίλια)</t>
  </si>
  <si>
    <t xml:space="preserve">  Ασφαλτόστρωση δρόμου Μεσαγρού-Καλά Περιβόλια-Αγιάσος</t>
  </si>
  <si>
    <t>Αποκατάσταση γηπέδου 5x5  Μεσαγρού</t>
  </si>
  <si>
    <t>Επέκταση τοιχείου στην τοποθεσία «Καπνός» στην Κοινότητα Ακρασίου</t>
  </si>
  <si>
    <t>Προμήθεια οργάνων παιδικής χαράς  στην Κοινότητα Πλακάδου</t>
  </si>
  <si>
    <t>Πλακόστρωση της οδού «Σοφού Βενιαμίν» μέχρι «Μάρμαρο» στην Κοινότητα Μεγαλοχωρίου</t>
  </si>
  <si>
    <t>Καθαρισμός-Ανάδειξη Μονοπατιών και σήμανσή τους για χρήση Ορεβατικών Διαδρομών στην Κοινότητα Μεγαλοχωρίου</t>
  </si>
  <si>
    <t>Επισκευή στέγης Μουσείου Ελιάς στην Κοινότητα Νεοχωρίου</t>
  </si>
  <si>
    <t>Ασφαλτόστρωση χώρου στάθμευσης στην Κοινότητα Νεοχωρίου</t>
  </si>
  <si>
    <t>Κατασκευή αγροτικών έργων αγροτικής οδοποιίας στην Κοινότητα Νεοχωρίου</t>
  </si>
  <si>
    <t>Επισκευή τουαλετών Κοινότητας στην Κοινότητα Νεοχωρίου</t>
  </si>
  <si>
    <t>Συντήρηση-Επισκευή πέτρινου τοξωτού γεφυριού στην Κοινότητα Νεοχωρίου</t>
  </si>
  <si>
    <r>
      <t xml:space="preserve">Κατασκευή πεζογέφυρας ποταμού </t>
    </r>
    <r>
      <rPr>
        <b/>
        <sz val="12"/>
        <rFont val="Calibri"/>
        <family val="2"/>
        <charset val="161"/>
      </rPr>
      <t>«</t>
    </r>
    <r>
      <rPr>
        <b/>
        <sz val="12"/>
        <rFont val="Arial"/>
        <family val="2"/>
        <charset val="161"/>
      </rPr>
      <t>Πρίονα</t>
    </r>
    <r>
      <rPr>
        <b/>
        <sz val="12"/>
        <rFont val="Calibri"/>
        <family val="2"/>
        <charset val="161"/>
      </rPr>
      <t>»</t>
    </r>
    <r>
      <rPr>
        <b/>
        <sz val="12"/>
        <rFont val="Arial"/>
        <family val="2"/>
        <charset val="161"/>
      </rPr>
      <t xml:space="preserve"> στην Κοινότητα Νεοχωρίου</t>
    </r>
  </si>
  <si>
    <t>Διάνοιξη ημιονικών αγροτικών δρόμων στην Κοινότητα Νεοχωρίου</t>
  </si>
  <si>
    <t>Κατασκευή τοιχείου αντιστήριξης κάτωθεν του ξενώνα του Ιερού Ναού Αγ.Νικολάου Αμπελικού</t>
  </si>
  <si>
    <t>Συντήρηση του Αθλητικού Κέντρου Αμπελικού εσωτερικά και εξωτερικά</t>
  </si>
  <si>
    <t>Δημιουργία πάρκινγκ-Αγορά οικοπέδου Πηνελόπης Πασγιάνου στην Κοινότητα Πλαγιάς</t>
  </si>
  <si>
    <t>Διάνοιξη νέων αγροτικών δρόμών για τους ελαιοκτηματίες προς διευκόλυσή τους στην Κοινότητα Πλαγιάς</t>
  </si>
  <si>
    <r>
      <t xml:space="preserve">Κατασκευή μικρής έκτασης τοιχείου αντιστήριξης στη θέση </t>
    </r>
    <r>
      <rPr>
        <b/>
        <sz val="12"/>
        <rFont val="Calibri"/>
        <family val="2"/>
        <charset val="161"/>
      </rPr>
      <t>«</t>
    </r>
    <r>
      <rPr>
        <b/>
        <sz val="12"/>
        <rFont val="Arial"/>
        <family val="2"/>
        <charset val="161"/>
      </rPr>
      <t>Ραϊδέλη</t>
    </r>
    <r>
      <rPr>
        <b/>
        <sz val="12"/>
        <rFont val="Calibri"/>
        <family val="2"/>
        <charset val="161"/>
      </rPr>
      <t>» στην Κοινότητα Πλαγιάς</t>
    </r>
  </si>
  <si>
    <r>
      <t xml:space="preserve">Εκβάθυνση ποταμού στο γεφύρι στον κεντρικό δρόμο έξω από το ελαιοτριβείο </t>
    </r>
    <r>
      <rPr>
        <b/>
        <sz val="12"/>
        <rFont val="Calibri"/>
        <family val="2"/>
        <charset val="161"/>
      </rPr>
      <t>«</t>
    </r>
    <r>
      <rPr>
        <b/>
        <sz val="12"/>
        <rFont val="Arial"/>
        <family val="2"/>
        <charset val="161"/>
      </rPr>
      <t>Πρωτούλη</t>
    </r>
    <r>
      <rPr>
        <b/>
        <sz val="12"/>
        <rFont val="Calibri"/>
        <family val="2"/>
        <charset val="161"/>
      </rPr>
      <t>», για την αντιμετώπιση χειμάρων στην Κοινότητα Τρύγονα</t>
    </r>
  </si>
  <si>
    <t>Αντικατάσταση στέγης του Νηπιαγωγείου στην Κοινότητα Τρύγονα</t>
  </si>
  <si>
    <r>
      <t xml:space="preserve">Δύο τεχνικά έργα στην περιοχή </t>
    </r>
    <r>
      <rPr>
        <b/>
        <sz val="12"/>
        <rFont val="Calibri"/>
        <family val="2"/>
        <charset val="161"/>
      </rPr>
      <t>«</t>
    </r>
    <r>
      <rPr>
        <b/>
        <sz val="12"/>
        <rFont val="Arial"/>
        <family val="2"/>
        <charset val="161"/>
      </rPr>
      <t>Φάβα-Αχελονόπορτα</t>
    </r>
    <r>
      <rPr>
        <b/>
        <sz val="12"/>
        <rFont val="Calibri"/>
        <family val="2"/>
        <charset val="161"/>
      </rPr>
      <t xml:space="preserve">» </t>
    </r>
    <r>
      <rPr>
        <b/>
        <sz val="12"/>
        <rFont val="Arial"/>
        <family val="2"/>
        <charset val="161"/>
      </rPr>
      <t xml:space="preserve">και ένα τεχνικό έργο στην περιοχή </t>
    </r>
    <r>
      <rPr>
        <b/>
        <sz val="12"/>
        <rFont val="Calibri"/>
        <family val="2"/>
        <charset val="161"/>
      </rPr>
      <t>«Γαβαλάς-Μηλιές» στην Κοινότητα Τρύγονα</t>
    </r>
  </si>
  <si>
    <t>ΜΟΥΣΕΙΟΛΟΓΙΚΗ ΚΑΙ ΜΟΥΣΙΟΓΡΑΦΙΚΗ ΜΕΛΕΤΗ ΜΟΥΣΕΙΟΥ ΘΕΟΦΙΛΟΥ ΚΑΙ ΔΗΜΟΤΙΚΗΣ ΠΙΝΑΚΟΘΗΚΗΣ</t>
  </si>
  <si>
    <t>ΠΑΑ 2014-2020 + Ίδιοι πόροι</t>
  </si>
  <si>
    <t>180.000 + 50.000 (ίδιοι πόροι)</t>
  </si>
  <si>
    <t>160459,81 = (38.822,11 + 121637,170 ίδιοι πόροι)</t>
  </si>
  <si>
    <t xml:space="preserve">Έργα συντήρησης και επισκευής κοιμητηρίων ΔΕ Γέρας (ΔΚ Σκοπέλου,Παπάδου,Παλαιοκήπου,Περάματος και Πλακάδου)                        </t>
  </si>
  <si>
    <t>Εργασία       Δ/νση Περιβάλλοντος</t>
  </si>
  <si>
    <t>3</t>
  </si>
  <si>
    <t>403.126,7 = 343074,42 + 60052,05 ίδιοι πόροι</t>
  </si>
  <si>
    <t>Δ/νση Περιβάλλοντος</t>
  </si>
  <si>
    <t>Έργο                   Δ/νση Καθαριότητας</t>
  </si>
  <si>
    <t>120000 = 60.000 + 60.000 ίδιοι πόροι</t>
  </si>
  <si>
    <t>Κατασκευή τοιχίου αντιστήριξης στον αύλειο χώρο του νηπιαγωγείου Ταξιαρχών</t>
  </si>
  <si>
    <t>Διαμόρφωση παιδικών χαρών Δήμου Μυτιλήνης (συνεχιζόμενο)</t>
  </si>
  <si>
    <t xml:space="preserve">Διαμόρφωση παιδικών χαρών Δήμου Μυτιλήνης </t>
  </si>
  <si>
    <t>Προμήθεια ψυχρού ασφαλτομίγματος Δήμου Μυτιλήνης</t>
  </si>
  <si>
    <t>Αναθεώρηση - τροποποίηση του εγκεκριμένου ΓΠΣ του Δήμου Μυτιλήνης</t>
  </si>
  <si>
    <t>Αναθεώρηση - τροποποίηση του εγκεκριμένου σχεδίου πόλεως Μυτιλήνης στο Νότιο μη παραδοσιακό τμήμα αυτής</t>
  </si>
  <si>
    <t>Αναθεώρηση - τροποποίηση του εγκεκριμένου σχεδίου πόλεως Μυτιλήνης στο Βόρειο παραδοσιακό τμήμα αυτής</t>
  </si>
  <si>
    <t>Σύνταξη πινάκων απαλλοτριώσεων για τη σύνδεση της βόρειας παράκαμψης με την Ε.Ο. Μυτιλήνης - Θερμής (ισόπεδος κόμβος Κ2)</t>
  </si>
  <si>
    <t>40.7412.0007</t>
  </si>
  <si>
    <t xml:space="preserve">Εκπόνηση της Γ΄ Φάσης της Π.Μ Βαρεια - Ακρωτήρι </t>
  </si>
  <si>
    <t xml:space="preserve">Σύνταξη φακέλου δημόσιας σύμβασης για τη δημοπράτησης της μελέτης "Εκπόνηση της Γ΄ Φάσης της Π.Μ Βαρεια - Ακρωτήρι" </t>
  </si>
  <si>
    <t xml:space="preserve">Εναρμόνιση των χρήσεων γης πόλεως Μυτιλήνης σύφωνα με το εγκεκριμένο ΓΠΣ </t>
  </si>
  <si>
    <t>Σύνταξη φακέλου δημόσιας σύμβασης για τη δημοπράτησης της μελέτης "Εναρμόνιση των χρήσεων γης πόλεως Μυτιλήνης σύφωνα με το εγκεκριμένο ΓΠΣ"</t>
  </si>
  <si>
    <t>Σύνταξη φακέλου δημόσιας σύμβασης για τη δημοπράτησης της μελέτης "Αναθεώρηση - τροποποίηση του εγκεκριμένου ΓΠΣ του Δήμου Μυτιλήνης"</t>
  </si>
</sst>
</file>

<file path=xl/styles.xml><?xml version="1.0" encoding="utf-8"?>
<styleSheet xmlns="http://schemas.openxmlformats.org/spreadsheetml/2006/main">
  <numFmts count="6">
    <numFmt numFmtId="44" formatCode="_-* #,##0.00\ &quot;€&quot;_-;\-* #,##0.00\ &quot;€&quot;_-;_-* &quot;-&quot;??\ &quot;€&quot;_-;_-@_-"/>
    <numFmt numFmtId="164" formatCode="#,##0.00\ &quot;€&quot;"/>
    <numFmt numFmtId="165" formatCode="#,##0.00\ _€"/>
    <numFmt numFmtId="166" formatCode="#,##0.00_);\-#,##0.00"/>
    <numFmt numFmtId="167" formatCode="0_ ;[Red]\-0\ "/>
    <numFmt numFmtId="168" formatCode="0;[Red]0"/>
  </numFmts>
  <fonts count="96">
    <font>
      <sz val="10"/>
      <name val="Arial"/>
      <charset val="161"/>
    </font>
    <font>
      <sz val="11"/>
      <color theme="1"/>
      <name val="Calibri"/>
      <family val="2"/>
      <charset val="161"/>
      <scheme val="minor"/>
    </font>
    <font>
      <sz val="10"/>
      <name val="Arial"/>
      <family val="2"/>
      <charset val="161"/>
    </font>
    <font>
      <sz val="10"/>
      <color indexed="8"/>
      <name val="Arial"/>
      <family val="2"/>
      <charset val="161"/>
    </font>
    <font>
      <sz val="8"/>
      <name val="Arial"/>
      <family val="2"/>
      <charset val="161"/>
    </font>
    <font>
      <b/>
      <sz val="10"/>
      <color indexed="8"/>
      <name val="Arial"/>
      <family val="2"/>
      <charset val="161"/>
    </font>
    <font>
      <sz val="10"/>
      <name val="Arial"/>
      <family val="2"/>
      <charset val="161"/>
    </font>
    <font>
      <b/>
      <sz val="10"/>
      <name val="Arial"/>
      <family val="2"/>
      <charset val="161"/>
    </font>
    <font>
      <b/>
      <sz val="14"/>
      <name val="Arial"/>
      <family val="2"/>
      <charset val="161"/>
    </font>
    <font>
      <sz val="11"/>
      <name val="Arial"/>
      <family val="2"/>
      <charset val="161"/>
    </font>
    <font>
      <sz val="9"/>
      <name val="Arial"/>
      <family val="2"/>
      <charset val="161"/>
    </font>
    <font>
      <b/>
      <sz val="16"/>
      <name val="Arial"/>
      <family val="2"/>
      <charset val="161"/>
    </font>
    <font>
      <sz val="12"/>
      <name val="Arial"/>
      <family val="2"/>
      <charset val="161"/>
    </font>
    <font>
      <sz val="6"/>
      <name val="Arial"/>
      <family val="2"/>
      <charset val="161"/>
    </font>
    <font>
      <b/>
      <sz val="12"/>
      <name val="Arial"/>
      <family val="2"/>
      <charset val="161"/>
    </font>
    <font>
      <sz val="10"/>
      <name val="Arial"/>
      <family val="2"/>
      <charset val="161"/>
    </font>
    <font>
      <sz val="9"/>
      <color indexed="8"/>
      <name val="Arial"/>
      <family val="2"/>
      <charset val="161"/>
    </font>
    <font>
      <b/>
      <sz val="18"/>
      <name val="Arial"/>
      <family val="2"/>
      <charset val="161"/>
    </font>
    <font>
      <b/>
      <sz val="9"/>
      <name val="Arial"/>
      <family val="2"/>
      <charset val="161"/>
    </font>
    <font>
      <b/>
      <sz val="9"/>
      <color indexed="8"/>
      <name val="Arial"/>
      <family val="2"/>
      <charset val="161"/>
    </font>
    <font>
      <b/>
      <u/>
      <sz val="10"/>
      <name val="Arial"/>
      <family val="2"/>
      <charset val="161"/>
    </font>
    <font>
      <b/>
      <u/>
      <sz val="9"/>
      <name val="Arial"/>
      <family val="2"/>
      <charset val="161"/>
    </font>
    <font>
      <b/>
      <u/>
      <sz val="9"/>
      <color indexed="8"/>
      <name val="Arial"/>
      <family val="2"/>
      <charset val="161"/>
    </font>
    <font>
      <b/>
      <u/>
      <sz val="10"/>
      <name val="Arial"/>
      <family val="2"/>
    </font>
    <font>
      <sz val="8"/>
      <name val="Arial"/>
      <family val="2"/>
    </font>
    <font>
      <sz val="9"/>
      <name val="Arial"/>
      <family val="2"/>
    </font>
    <font>
      <b/>
      <u/>
      <sz val="9"/>
      <name val="Arial"/>
      <family val="2"/>
    </font>
    <font>
      <sz val="9"/>
      <color indexed="8"/>
      <name val="Arial"/>
      <family val="2"/>
    </font>
    <font>
      <sz val="10"/>
      <name val="Arial"/>
      <family val="2"/>
    </font>
    <font>
      <u/>
      <sz val="9"/>
      <name val="Arial"/>
      <family val="2"/>
      <charset val="161"/>
    </font>
    <font>
      <b/>
      <sz val="10"/>
      <name val="Arial"/>
      <family val="2"/>
    </font>
    <font>
      <sz val="12"/>
      <name val="Times New Roman"/>
      <family val="1"/>
    </font>
    <font>
      <sz val="10"/>
      <name val="Times New Roman"/>
      <family val="1"/>
    </font>
    <font>
      <b/>
      <sz val="10"/>
      <name val="Times New Roman"/>
      <family val="1"/>
    </font>
    <font>
      <u/>
      <sz val="9"/>
      <name val="Arial"/>
      <family val="2"/>
    </font>
    <font>
      <b/>
      <sz val="9"/>
      <name val="Arial"/>
      <family val="2"/>
    </font>
    <font>
      <u/>
      <sz val="10"/>
      <name val="Arial"/>
      <family val="2"/>
    </font>
    <font>
      <u/>
      <sz val="10"/>
      <name val="Arial"/>
      <family val="2"/>
      <charset val="161"/>
    </font>
    <font>
      <sz val="10"/>
      <color indexed="60"/>
      <name val="Arial"/>
      <family val="2"/>
      <charset val="161"/>
    </font>
    <font>
      <b/>
      <sz val="10"/>
      <name val="Trebuchet MS"/>
      <family val="2"/>
      <charset val="161"/>
    </font>
    <font>
      <b/>
      <sz val="11.5"/>
      <name val="Times New Roman"/>
      <family val="1"/>
      <charset val="161"/>
    </font>
    <font>
      <sz val="11.5"/>
      <name val="Times New Roman"/>
      <family val="1"/>
      <charset val="161"/>
    </font>
    <font>
      <sz val="9"/>
      <color indexed="10"/>
      <name val="Arial"/>
      <family val="2"/>
      <charset val="161"/>
    </font>
    <font>
      <sz val="9"/>
      <name val="Times New Roman"/>
      <family val="1"/>
    </font>
    <font>
      <b/>
      <sz val="9"/>
      <color indexed="10"/>
      <name val="Arial"/>
      <family val="2"/>
      <charset val="161"/>
    </font>
    <font>
      <b/>
      <u/>
      <sz val="9"/>
      <color indexed="8"/>
      <name val="Calibri"/>
      <family val="2"/>
      <charset val="161"/>
    </font>
    <font>
      <sz val="9"/>
      <color indexed="8"/>
      <name val="Calibri"/>
      <family val="2"/>
      <charset val="161"/>
    </font>
    <font>
      <u/>
      <sz val="9"/>
      <color indexed="10"/>
      <name val="Arial"/>
      <family val="2"/>
      <charset val="161"/>
    </font>
    <font>
      <b/>
      <sz val="9"/>
      <color indexed="53"/>
      <name val="Arial"/>
      <family val="2"/>
      <charset val="161"/>
    </font>
    <font>
      <sz val="11"/>
      <color indexed="8"/>
      <name val="Arial"/>
      <family val="2"/>
      <charset val="161"/>
    </font>
    <font>
      <sz val="14"/>
      <name val="Arial"/>
      <family val="2"/>
      <charset val="161"/>
    </font>
    <font>
      <sz val="10"/>
      <color rgb="FFFF0000"/>
      <name val="Arial"/>
      <family val="2"/>
      <charset val="161"/>
    </font>
    <font>
      <sz val="9"/>
      <color theme="1"/>
      <name val="Arial"/>
      <family val="2"/>
      <charset val="161"/>
    </font>
    <font>
      <sz val="9"/>
      <color rgb="FFFF0000"/>
      <name val="Arial"/>
      <family val="2"/>
      <charset val="161"/>
    </font>
    <font>
      <sz val="10"/>
      <color indexed="8"/>
      <name val="Arial"/>
      <family val="2"/>
    </font>
    <font>
      <sz val="12"/>
      <name val="Arial"/>
      <family val="2"/>
    </font>
    <font>
      <b/>
      <sz val="12"/>
      <name val="Arial"/>
      <family val="2"/>
    </font>
    <font>
      <sz val="10"/>
      <color theme="1"/>
      <name val="Arial"/>
      <family val="2"/>
      <charset val="161"/>
    </font>
    <font>
      <sz val="8"/>
      <color indexed="8"/>
      <name val="Arial"/>
      <family val="2"/>
      <charset val="161"/>
    </font>
    <font>
      <b/>
      <i/>
      <sz val="10"/>
      <name val="Arial"/>
      <family val="2"/>
    </font>
    <font>
      <sz val="8"/>
      <color indexed="8"/>
      <name val="Arial"/>
      <family val="2"/>
    </font>
    <font>
      <sz val="10"/>
      <color rgb="FFFF0000"/>
      <name val="Arial"/>
      <family val="2"/>
    </font>
    <font>
      <b/>
      <i/>
      <u/>
      <sz val="10"/>
      <name val="Arial"/>
      <family val="2"/>
    </font>
    <font>
      <b/>
      <u/>
      <sz val="10"/>
      <color indexed="8"/>
      <name val="Arial"/>
      <family val="2"/>
    </font>
    <font>
      <b/>
      <u/>
      <sz val="12"/>
      <name val="Arial"/>
      <family val="2"/>
    </font>
    <font>
      <b/>
      <u/>
      <sz val="12"/>
      <name val="Arial"/>
      <family val="2"/>
      <charset val="161"/>
    </font>
    <font>
      <sz val="16"/>
      <name val="Arial"/>
      <family val="2"/>
    </font>
    <font>
      <u/>
      <sz val="8"/>
      <color indexed="8"/>
      <name val="Arial"/>
      <family val="2"/>
    </font>
    <font>
      <b/>
      <sz val="10"/>
      <color indexed="8"/>
      <name val="Arial"/>
      <family val="2"/>
    </font>
    <font>
      <b/>
      <u/>
      <sz val="9"/>
      <color indexed="8"/>
      <name val="Arial"/>
      <family val="2"/>
    </font>
    <font>
      <b/>
      <sz val="9"/>
      <color indexed="8"/>
      <name val="Arial"/>
      <family val="2"/>
    </font>
    <font>
      <b/>
      <sz val="11"/>
      <name val="Arial"/>
      <family val="2"/>
      <charset val="161"/>
    </font>
    <font>
      <b/>
      <vertAlign val="superscript"/>
      <sz val="10"/>
      <name val="Arial"/>
      <family val="2"/>
      <charset val="161"/>
    </font>
    <font>
      <b/>
      <sz val="14"/>
      <name val="Arial"/>
      <family val="2"/>
    </font>
    <font>
      <b/>
      <sz val="12"/>
      <color indexed="8"/>
      <name val="Arial"/>
      <family val="2"/>
      <charset val="161"/>
    </font>
    <font>
      <b/>
      <sz val="14"/>
      <color indexed="8"/>
      <name val="Arial"/>
      <family val="2"/>
      <charset val="161"/>
    </font>
    <font>
      <b/>
      <sz val="16"/>
      <name val="Arial"/>
      <family val="2"/>
    </font>
    <font>
      <u/>
      <sz val="7"/>
      <color theme="10"/>
      <name val="Arial"/>
      <family val="2"/>
    </font>
    <font>
      <b/>
      <u/>
      <sz val="10"/>
      <color theme="1"/>
      <name val="Calibri"/>
      <family val="2"/>
      <charset val="161"/>
      <scheme val="minor"/>
    </font>
    <font>
      <b/>
      <i/>
      <u/>
      <sz val="10"/>
      <name val="Arial"/>
      <family val="2"/>
      <charset val="161"/>
    </font>
    <font>
      <i/>
      <sz val="10"/>
      <name val="Arial"/>
      <family val="2"/>
      <charset val="161"/>
    </font>
    <font>
      <sz val="8"/>
      <color theme="1"/>
      <name val="Tahoma"/>
      <family val="2"/>
      <charset val="161"/>
    </font>
    <font>
      <sz val="12"/>
      <color theme="1"/>
      <name val="Arial"/>
      <family val="2"/>
      <charset val="161"/>
    </font>
    <font>
      <sz val="12"/>
      <color rgb="FFFF0000"/>
      <name val="Arial"/>
      <family val="2"/>
      <charset val="161"/>
    </font>
    <font>
      <sz val="12"/>
      <color indexed="8"/>
      <name val="Arial"/>
      <family val="2"/>
      <charset val="161"/>
    </font>
    <font>
      <b/>
      <sz val="8"/>
      <color theme="1"/>
      <name val="Tahoma"/>
      <family val="2"/>
      <charset val="161"/>
    </font>
    <font>
      <b/>
      <sz val="12"/>
      <name val="Times New Roman"/>
      <family val="1"/>
      <charset val="161"/>
    </font>
    <font>
      <b/>
      <u/>
      <sz val="10"/>
      <color theme="1"/>
      <name val="Arial"/>
      <family val="2"/>
      <charset val="161"/>
    </font>
    <font>
      <vertAlign val="superscript"/>
      <sz val="10"/>
      <name val="Arial"/>
      <family val="2"/>
      <charset val="161"/>
    </font>
    <font>
      <sz val="12"/>
      <name val="Calibri"/>
      <family val="2"/>
      <charset val="161"/>
    </font>
    <font>
      <b/>
      <sz val="12"/>
      <name val="Calibri"/>
      <family val="2"/>
      <charset val="161"/>
    </font>
    <font>
      <sz val="12"/>
      <color rgb="FFFF0000"/>
      <name val="Arial"/>
      <family val="2"/>
    </font>
    <font>
      <b/>
      <sz val="13"/>
      <name val="Arial"/>
      <family val="2"/>
      <charset val="161"/>
    </font>
    <font>
      <b/>
      <sz val="36"/>
      <name val="Arial"/>
      <family val="2"/>
      <charset val="161"/>
    </font>
    <font>
      <b/>
      <i/>
      <sz val="12"/>
      <name val="Times New Roman"/>
      <family val="1"/>
      <charset val="161"/>
    </font>
    <font>
      <b/>
      <sz val="11"/>
      <name val="Calibri"/>
      <family val="2"/>
      <charset val="161"/>
    </font>
  </fonts>
  <fills count="28">
    <fill>
      <patternFill patternType="none"/>
    </fill>
    <fill>
      <patternFill patternType="gray125"/>
    </fill>
    <fill>
      <patternFill patternType="solid">
        <fgColor indexed="22"/>
        <bgColor indexed="0"/>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0"/>
        <bgColor indexed="0"/>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249977111117893"/>
        <bgColor indexed="0"/>
      </patternFill>
    </fill>
    <fill>
      <patternFill patternType="solid">
        <fgColor rgb="FFCCFF66"/>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34998626667073579"/>
        <bgColor indexed="0"/>
      </patternFill>
    </fill>
    <fill>
      <patternFill patternType="solid">
        <fgColor theme="5"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1">
    <xf numFmtId="0" fontId="0" fillId="0" borderId="0"/>
    <xf numFmtId="0" fontId="3" fillId="0" borderId="0"/>
    <xf numFmtId="0" fontId="3" fillId="0" borderId="0"/>
    <xf numFmtId="0" fontId="3" fillId="0" borderId="0"/>
    <xf numFmtId="0" fontId="3" fillId="0" borderId="0"/>
    <xf numFmtId="0" fontId="6" fillId="0" borderId="0"/>
    <xf numFmtId="44" fontId="15" fillId="0" borderId="0" applyFont="0" applyFill="0" applyBorder="0" applyAlignment="0" applyProtection="0"/>
    <xf numFmtId="9" fontId="15" fillId="0" borderId="0" applyFont="0" applyFill="0" applyBorder="0" applyAlignment="0" applyProtection="0"/>
    <xf numFmtId="0" fontId="28" fillId="0" borderId="0"/>
    <xf numFmtId="0" fontId="2" fillId="0" borderId="0"/>
    <xf numFmtId="0" fontId="77" fillId="0" borderId="0" applyNumberFormat="0" applyFill="0" applyBorder="0" applyAlignment="0" applyProtection="0">
      <alignment vertical="top"/>
      <protection locked="0"/>
    </xf>
  </cellStyleXfs>
  <cellXfs count="2779">
    <xf numFmtId="0" fontId="0" fillId="0" borderId="0" xfId="0"/>
    <xf numFmtId="0" fontId="0" fillId="0" borderId="0" xfId="0" applyAlignment="1">
      <alignment wrapText="1"/>
    </xf>
    <xf numFmtId="0" fontId="6" fillId="0" borderId="0" xfId="0" applyFont="1" applyBorder="1" applyAlignment="1">
      <alignment wrapText="1"/>
    </xf>
    <xf numFmtId="0" fontId="6" fillId="0" borderId="0" xfId="0" applyFont="1" applyBorder="1" applyAlignment="1">
      <alignment horizontal="left" wrapText="1"/>
    </xf>
    <xf numFmtId="0" fontId="6" fillId="0" borderId="0" xfId="0" applyFont="1" applyBorder="1" applyAlignment="1">
      <alignment horizontal="center" wrapText="1"/>
    </xf>
    <xf numFmtId="49" fontId="5" fillId="2" borderId="1" xfId="1" applyNumberFormat="1" applyFont="1" applyFill="1" applyBorder="1" applyAlignment="1">
      <alignment horizontal="center" vertical="center" wrapText="1"/>
    </xf>
    <xf numFmtId="49" fontId="6" fillId="0" borderId="0" xfId="0" applyNumberFormat="1" applyFont="1" applyBorder="1" applyAlignment="1">
      <alignment wrapText="1"/>
    </xf>
    <xf numFmtId="0" fontId="0" fillId="0" borderId="0" xfId="0"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49" fontId="6" fillId="0" borderId="0" xfId="0" applyNumberFormat="1" applyFont="1" applyBorder="1" applyAlignment="1">
      <alignment vertical="center" wrapText="1"/>
    </xf>
    <xf numFmtId="1" fontId="7" fillId="0" borderId="0" xfId="0" applyNumberFormat="1" applyFont="1" applyBorder="1" applyAlignment="1">
      <alignment wrapText="1"/>
    </xf>
    <xf numFmtId="1" fontId="6" fillId="0" borderId="0" xfId="0" applyNumberFormat="1" applyFont="1" applyBorder="1" applyAlignment="1">
      <alignment vertical="center" wrapText="1"/>
    </xf>
    <xf numFmtId="1" fontId="7" fillId="0" borderId="0" xfId="0" applyNumberFormat="1" applyFont="1" applyBorder="1" applyAlignment="1">
      <alignment vertical="center" wrapText="1"/>
    </xf>
    <xf numFmtId="1" fontId="6" fillId="0" borderId="0" xfId="0" applyNumberFormat="1" applyFont="1" applyBorder="1" applyAlignment="1">
      <alignment horizontal="center" wrapText="1"/>
    </xf>
    <xf numFmtId="0" fontId="0" fillId="0" borderId="0" xfId="0" applyBorder="1" applyAlignment="1">
      <alignment vertical="center" wrapText="1"/>
    </xf>
    <xf numFmtId="49" fontId="6" fillId="0" borderId="0" xfId="0" applyNumberFormat="1" applyFont="1" applyBorder="1" applyAlignment="1">
      <alignment horizontal="center" vertical="center" wrapText="1"/>
    </xf>
    <xf numFmtId="0" fontId="7" fillId="0" borderId="0" xfId="0" applyFont="1" applyBorder="1" applyAlignment="1">
      <alignment vertical="center" wrapText="1"/>
    </xf>
    <xf numFmtId="0" fontId="7" fillId="3" borderId="0"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Border="1" applyAlignment="1">
      <alignment wrapText="1"/>
    </xf>
    <xf numFmtId="0" fontId="7" fillId="0" borderId="0" xfId="0" applyFont="1" applyBorder="1" applyAlignment="1">
      <alignment wrapText="1"/>
    </xf>
    <xf numFmtId="4" fontId="5" fillId="2" borderId="1" xfId="1" applyNumberFormat="1"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Border="1" applyAlignment="1">
      <alignment horizontal="center" vertical="center" wrapText="1"/>
    </xf>
    <xf numFmtId="0" fontId="0" fillId="0" borderId="0" xfId="0" applyAlignment="1">
      <alignment horizontal="center" vertical="center" wrapText="1"/>
    </xf>
    <xf numFmtId="0" fontId="6" fillId="0" borderId="0" xfId="0" applyFont="1" applyFill="1" applyBorder="1" applyAlignment="1">
      <alignment wrapText="1"/>
    </xf>
    <xf numFmtId="0" fontId="7" fillId="0" borderId="0" xfId="0" applyFont="1" applyFill="1" applyBorder="1" applyAlignment="1">
      <alignment horizontal="center" vertical="center" wrapText="1"/>
    </xf>
    <xf numFmtId="0" fontId="2" fillId="0" borderId="0" xfId="0" applyFont="1" applyBorder="1" applyAlignment="1">
      <alignment wrapText="1"/>
    </xf>
    <xf numFmtId="0" fontId="0" fillId="0" borderId="0" xfId="0" applyFill="1" applyBorder="1" applyAlignment="1">
      <alignment vertical="center" wrapText="1"/>
    </xf>
    <xf numFmtId="0" fontId="0" fillId="0" borderId="0" xfId="0" applyFill="1" applyAlignment="1">
      <alignment wrapText="1"/>
    </xf>
    <xf numFmtId="0" fontId="6" fillId="0" borderId="0" xfId="5" applyFill="1" applyAlignment="1">
      <alignment vertical="center" wrapText="1"/>
    </xf>
    <xf numFmtId="0" fontId="6" fillId="0" borderId="2" xfId="5" applyFill="1" applyBorder="1" applyAlignment="1">
      <alignment vertical="center" wrapText="1"/>
    </xf>
    <xf numFmtId="0" fontId="0" fillId="0" borderId="0" xfId="0" applyFill="1" applyAlignment="1">
      <alignment vertical="center" wrapText="1"/>
    </xf>
    <xf numFmtId="0" fontId="7" fillId="3" borderId="1" xfId="0" applyFont="1" applyFill="1" applyBorder="1" applyAlignment="1">
      <alignment wrapText="1"/>
    </xf>
    <xf numFmtId="0" fontId="0" fillId="0" borderId="1" xfId="0" applyBorder="1" applyAlignment="1">
      <alignment wrapText="1"/>
    </xf>
    <xf numFmtId="0" fontId="0" fillId="5" borderId="0" xfId="0" applyFill="1" applyAlignment="1">
      <alignment wrapText="1"/>
    </xf>
    <xf numFmtId="0" fontId="0" fillId="0" borderId="0" xfId="0" applyAlignment="1">
      <alignment horizontal="left" vertical="center" wrapText="1"/>
    </xf>
    <xf numFmtId="0" fontId="0" fillId="0" borderId="0" xfId="0" applyAlignment="1">
      <alignment horizontal="center" vertical="center"/>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wrapText="1"/>
    </xf>
    <xf numFmtId="4" fontId="0" fillId="6" borderId="1" xfId="0" applyNumberFormat="1" applyFill="1" applyBorder="1" applyAlignment="1">
      <alignment horizontal="center" vertical="center" wrapText="1"/>
    </xf>
    <xf numFmtId="0" fontId="2" fillId="6"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4" fontId="7" fillId="6" borderId="1" xfId="0" applyNumberFormat="1" applyFont="1" applyFill="1" applyBorder="1" applyAlignment="1">
      <alignment horizontal="center" vertical="center" wrapText="1"/>
    </xf>
    <xf numFmtId="0" fontId="2" fillId="6" borderId="1" xfId="0" applyFont="1" applyFill="1" applyBorder="1" applyAlignment="1">
      <alignment vertical="center" wrapText="1"/>
    </xf>
    <xf numFmtId="0" fontId="2" fillId="6" borderId="1" xfId="0" applyFont="1" applyFill="1" applyBorder="1" applyAlignment="1">
      <alignment wrapText="1"/>
    </xf>
    <xf numFmtId="0" fontId="3" fillId="6" borderId="1" xfId="1" applyFont="1" applyFill="1" applyBorder="1" applyAlignment="1">
      <alignment horizontal="center" vertical="center" wrapText="1"/>
    </xf>
    <xf numFmtId="0" fontId="3" fillId="6" borderId="1" xfId="2" applyFont="1" applyFill="1" applyBorder="1" applyAlignment="1">
      <alignment horizontal="center" vertical="center" wrapText="1"/>
    </xf>
    <xf numFmtId="4" fontId="3" fillId="6" borderId="1" xfId="2" applyNumberFormat="1" applyFont="1" applyFill="1" applyBorder="1" applyAlignment="1">
      <alignment horizontal="center" vertical="center" wrapText="1"/>
    </xf>
    <xf numFmtId="0" fontId="5" fillId="6" borderId="1" xfId="1" applyFont="1" applyFill="1" applyBorder="1" applyAlignment="1">
      <alignment horizontal="center" vertical="center" wrapText="1"/>
    </xf>
    <xf numFmtId="0" fontId="5" fillId="6" borderId="1" xfId="2" applyFont="1" applyFill="1" applyBorder="1" applyAlignment="1">
      <alignment horizontal="left" vertical="center" wrapText="1"/>
    </xf>
    <xf numFmtId="4" fontId="5" fillId="6" borderId="1" xfId="2" applyNumberFormat="1" applyFont="1" applyFill="1" applyBorder="1" applyAlignment="1">
      <alignment horizontal="center" vertical="center" wrapText="1"/>
    </xf>
    <xf numFmtId="0" fontId="3" fillId="6" borderId="1" xfId="1" applyFont="1" applyFill="1" applyBorder="1" applyAlignment="1">
      <alignment horizontal="left" vertical="center" wrapText="1"/>
    </xf>
    <xf numFmtId="4" fontId="5" fillId="6" borderId="1" xfId="1"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5" fillId="6" borderId="1" xfId="2" applyFont="1" applyFill="1" applyBorder="1" applyAlignment="1">
      <alignment horizontal="center" vertical="center" wrapText="1"/>
    </xf>
    <xf numFmtId="4" fontId="3" fillId="6" borderId="1" xfId="1" applyNumberFormat="1" applyFont="1" applyFill="1" applyBorder="1" applyAlignment="1">
      <alignment horizontal="center" vertical="center" wrapText="1"/>
    </xf>
    <xf numFmtId="4" fontId="2" fillId="6" borderId="1" xfId="1" applyNumberFormat="1" applyFont="1" applyFill="1" applyBorder="1" applyAlignment="1">
      <alignment horizontal="center" vertical="center" wrapText="1"/>
    </xf>
    <xf numFmtId="0" fontId="2" fillId="6" borderId="1" xfId="1" applyFont="1" applyFill="1" applyBorder="1" applyAlignment="1">
      <alignment horizontal="center" vertical="center" wrapText="1"/>
    </xf>
    <xf numFmtId="0" fontId="2" fillId="6" borderId="1" xfId="1" applyFont="1" applyFill="1" applyBorder="1" applyAlignment="1">
      <alignment horizontal="left" vertical="center" wrapText="1"/>
    </xf>
    <xf numFmtId="0" fontId="7" fillId="0" borderId="1" xfId="0" applyFont="1" applyBorder="1" applyAlignment="1">
      <alignment wrapText="1"/>
    </xf>
    <xf numFmtId="0" fontId="0" fillId="0" borderId="1" xfId="0" applyBorder="1" applyAlignment="1">
      <alignment vertical="center" wrapText="1"/>
    </xf>
    <xf numFmtId="49" fontId="2" fillId="5" borderId="1" xfId="0" applyNumberFormat="1" applyFont="1" applyFill="1" applyBorder="1" applyAlignment="1">
      <alignment horizontal="center" vertical="center" wrapText="1"/>
    </xf>
    <xf numFmtId="0" fontId="3" fillId="5" borderId="1" xfId="1"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7" borderId="1" xfId="0" applyFont="1" applyFill="1" applyBorder="1" applyAlignment="1">
      <alignment vertical="center" wrapText="1"/>
    </xf>
    <xf numFmtId="4" fontId="2" fillId="7" borderId="1" xfId="0" applyNumberFormat="1" applyFont="1" applyFill="1" applyBorder="1" applyAlignment="1">
      <alignment horizontal="center" vertical="center" wrapText="1"/>
    </xf>
    <xf numFmtId="0" fontId="3" fillId="7" borderId="1" xfId="2"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0" fontId="3" fillId="7" borderId="1" xfId="1" applyFont="1" applyFill="1" applyBorder="1" applyAlignment="1">
      <alignment horizontal="center" vertical="center" wrapText="1"/>
    </xf>
    <xf numFmtId="0" fontId="2" fillId="7" borderId="1" xfId="0" applyFont="1" applyFill="1" applyBorder="1" applyAlignment="1">
      <alignment horizontal="left" vertical="center" wrapText="1"/>
    </xf>
    <xf numFmtId="4" fontId="3" fillId="7" borderId="1" xfId="2" applyNumberFormat="1" applyFont="1" applyFill="1" applyBorder="1" applyAlignment="1">
      <alignment horizontal="center" vertical="center" wrapText="1"/>
    </xf>
    <xf numFmtId="0" fontId="0" fillId="7" borderId="1" xfId="0" applyFill="1" applyBorder="1" applyAlignment="1">
      <alignment vertical="center" wrapText="1"/>
    </xf>
    <xf numFmtId="4" fontId="2" fillId="5" borderId="1" xfId="0" applyNumberFormat="1" applyFont="1" applyFill="1" applyBorder="1" applyAlignment="1">
      <alignment horizontal="center" vertical="center" wrapText="1"/>
    </xf>
    <xf numFmtId="4" fontId="3" fillId="5" borderId="1" xfId="1" applyNumberFormat="1" applyFont="1" applyFill="1" applyBorder="1" applyAlignment="1">
      <alignment horizontal="center" vertical="center" wrapText="1"/>
    </xf>
    <xf numFmtId="0" fontId="2" fillId="5" borderId="1" xfId="0" applyFont="1" applyFill="1" applyBorder="1" applyAlignment="1">
      <alignment wrapText="1"/>
    </xf>
    <xf numFmtId="0" fontId="0" fillId="5" borderId="1" xfId="0" applyFill="1" applyBorder="1" applyAlignment="1">
      <alignment horizontal="center" vertical="center" wrapText="1"/>
    </xf>
    <xf numFmtId="0" fontId="5" fillId="7" borderId="1" xfId="1" applyFont="1" applyFill="1" applyBorder="1" applyAlignment="1">
      <alignment horizontal="left" vertical="center" wrapText="1"/>
    </xf>
    <xf numFmtId="0" fontId="3" fillId="7" borderId="1" xfId="1" applyFont="1" applyFill="1" applyBorder="1" applyAlignment="1">
      <alignment horizontal="left" vertical="center" wrapText="1"/>
    </xf>
    <xf numFmtId="0" fontId="7" fillId="0" borderId="1" xfId="0" applyFont="1" applyFill="1" applyBorder="1" applyAlignment="1">
      <alignment wrapText="1"/>
    </xf>
    <xf numFmtId="0" fontId="5" fillId="5" borderId="1" xfId="2" applyFont="1" applyFill="1" applyBorder="1" applyAlignment="1">
      <alignment horizontal="center" vertical="center" wrapText="1"/>
    </xf>
    <xf numFmtId="0" fontId="0" fillId="5" borderId="1" xfId="0" applyFill="1" applyBorder="1" applyAlignment="1">
      <alignment wrapText="1"/>
    </xf>
    <xf numFmtId="0" fontId="7" fillId="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0" borderId="1" xfId="0" applyFill="1" applyBorder="1" applyAlignment="1">
      <alignment wrapText="1"/>
    </xf>
    <xf numFmtId="0" fontId="2" fillId="7" borderId="1" xfId="1" applyFont="1" applyFill="1" applyBorder="1" applyAlignment="1">
      <alignment horizontal="center" vertical="center" wrapText="1"/>
    </xf>
    <xf numFmtId="4" fontId="2" fillId="5" borderId="3" xfId="0" applyNumberFormat="1" applyFont="1" applyFill="1" applyBorder="1" applyAlignment="1">
      <alignment horizontal="center" vertical="center" wrapText="1"/>
    </xf>
    <xf numFmtId="0" fontId="0" fillId="7" borderId="1" xfId="0" applyFill="1" applyBorder="1"/>
    <xf numFmtId="49" fontId="2" fillId="6" borderId="1" xfId="0" applyNumberFormat="1" applyFont="1" applyFill="1" applyBorder="1" applyAlignment="1">
      <alignment horizontal="center" vertical="center" wrapText="1"/>
    </xf>
    <xf numFmtId="4" fontId="28" fillId="5" borderId="1" xfId="0" applyNumberFormat="1" applyFont="1" applyFill="1" applyBorder="1" applyAlignment="1">
      <alignment horizontal="left" vertical="center" wrapText="1"/>
    </xf>
    <xf numFmtId="4" fontId="2" fillId="7" borderId="3" xfId="0" applyNumberFormat="1" applyFont="1" applyFill="1" applyBorder="1" applyAlignment="1">
      <alignment horizontal="center" vertical="center" wrapText="1"/>
    </xf>
    <xf numFmtId="0" fontId="28" fillId="0" borderId="1" xfId="0" applyFont="1" applyBorder="1" applyAlignment="1">
      <alignment vertical="center" wrapText="1"/>
    </xf>
    <xf numFmtId="0" fontId="2" fillId="6" borderId="1" xfId="0" applyFont="1" applyFill="1" applyBorder="1" applyAlignment="1">
      <alignment horizontal="left" wrapText="1"/>
    </xf>
    <xf numFmtId="0" fontId="2" fillId="0" borderId="0" xfId="0" applyFont="1" applyBorder="1" applyAlignment="1">
      <alignment horizontal="left" wrapText="1"/>
    </xf>
    <xf numFmtId="0" fontId="28" fillId="0" borderId="1" xfId="0" applyFont="1" applyBorder="1" applyAlignment="1">
      <alignment wrapText="1"/>
    </xf>
    <xf numFmtId="4" fontId="28" fillId="6" borderId="1" xfId="0" applyNumberFormat="1" applyFont="1" applyFill="1" applyBorder="1" applyAlignment="1">
      <alignment horizontal="center" vertical="center" wrapText="1"/>
    </xf>
    <xf numFmtId="4" fontId="2" fillId="6" borderId="3" xfId="0" applyNumberFormat="1" applyFont="1" applyFill="1" applyBorder="1" applyAlignment="1">
      <alignment horizontal="center" vertical="center" wrapText="1"/>
    </xf>
    <xf numFmtId="0" fontId="28"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0" fillId="0" borderId="0" xfId="0" applyAlignment="1">
      <alignment horizontal="left" wrapText="1"/>
    </xf>
    <xf numFmtId="0" fontId="7" fillId="0" borderId="1" xfId="0" applyFont="1" applyFill="1" applyBorder="1" applyAlignment="1">
      <alignment horizontal="left" vertical="center" wrapText="1"/>
    </xf>
    <xf numFmtId="4" fontId="2" fillId="6" borderId="1" xfId="0" applyNumberFormat="1" applyFont="1" applyFill="1" applyBorder="1" applyAlignment="1">
      <alignment horizontal="center" vertical="center" wrapText="1"/>
    </xf>
    <xf numFmtId="0" fontId="25" fillId="0" borderId="1" xfId="0" applyFont="1" applyFill="1" applyBorder="1" applyAlignment="1">
      <alignment wrapText="1"/>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6" borderId="4" xfId="0" applyFont="1" applyFill="1" applyBorder="1" applyAlignment="1">
      <alignment horizontal="center" vertical="center" wrapText="1"/>
    </xf>
    <xf numFmtId="4" fontId="2" fillId="6" borderId="4" xfId="0" applyNumberFormat="1" applyFont="1" applyFill="1" applyBorder="1" applyAlignment="1">
      <alignment horizontal="center" vertical="center" wrapText="1"/>
    </xf>
    <xf numFmtId="4" fontId="2" fillId="6" borderId="5" xfId="0" applyNumberFormat="1" applyFont="1" applyFill="1" applyBorder="1" applyAlignment="1">
      <alignment horizontal="center" vertical="center" wrapText="1"/>
    </xf>
    <xf numFmtId="4" fontId="2" fillId="6" borderId="6" xfId="0" applyNumberFormat="1" applyFont="1" applyFill="1" applyBorder="1" applyAlignment="1">
      <alignment horizontal="center" vertical="center" wrapText="1"/>
    </xf>
    <xf numFmtId="0" fontId="7"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4" fontId="0" fillId="5" borderId="1" xfId="0" applyNumberFormat="1" applyFill="1" applyBorder="1" applyAlignment="1">
      <alignment horizontal="center" vertical="center" wrapText="1"/>
    </xf>
    <xf numFmtId="0" fontId="7" fillId="5" borderId="1" xfId="0" applyFont="1" applyFill="1" applyBorder="1" applyAlignment="1">
      <alignment horizontal="left" vertical="center" wrapText="1"/>
    </xf>
    <xf numFmtId="4" fontId="7" fillId="7" borderId="1"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4" fontId="2" fillId="7" borderId="1" xfId="0" applyNumberFormat="1" applyFont="1" applyFill="1" applyBorder="1" applyAlignment="1">
      <alignment horizontal="left" vertical="center" wrapText="1"/>
    </xf>
    <xf numFmtId="4" fontId="7" fillId="5"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5" borderId="1" xfId="0" applyFont="1" applyFill="1" applyBorder="1" applyAlignment="1">
      <alignment vertical="center" wrapText="1"/>
    </xf>
    <xf numFmtId="0" fontId="2" fillId="7" borderId="3" xfId="0" applyFont="1" applyFill="1" applyBorder="1" applyAlignment="1">
      <alignment horizontal="center" vertical="center" wrapText="1"/>
    </xf>
    <xf numFmtId="0" fontId="2" fillId="7" borderId="1" xfId="0" applyFont="1" applyFill="1" applyBorder="1" applyAlignment="1">
      <alignment wrapText="1"/>
    </xf>
    <xf numFmtId="0" fontId="0" fillId="0" borderId="1" xfId="0"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5" fillId="7" borderId="1" xfId="2" applyFont="1" applyFill="1" applyBorder="1" applyAlignment="1">
      <alignment horizontal="left" vertical="center" wrapText="1"/>
    </xf>
    <xf numFmtId="4" fontId="5" fillId="7" borderId="1" xfId="2" applyNumberFormat="1" applyFont="1" applyFill="1" applyBorder="1" applyAlignment="1">
      <alignment horizontal="center" vertical="center" wrapText="1"/>
    </xf>
    <xf numFmtId="0" fontId="5" fillId="7" borderId="1" xfId="1" applyFont="1" applyFill="1" applyBorder="1" applyAlignment="1">
      <alignment horizontal="center" vertical="center" wrapText="1"/>
    </xf>
    <xf numFmtId="0" fontId="7" fillId="7" borderId="1" xfId="0" applyFont="1" applyFill="1" applyBorder="1" applyAlignment="1">
      <alignment wrapText="1"/>
    </xf>
    <xf numFmtId="0" fontId="7" fillId="7" borderId="3" xfId="0" applyFont="1" applyFill="1" applyBorder="1" applyAlignment="1">
      <alignment horizontal="center" vertical="center" wrapText="1"/>
    </xf>
    <xf numFmtId="4" fontId="7" fillId="7" borderId="3" xfId="0" applyNumberFormat="1"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1" xfId="2" applyFont="1" applyFill="1" applyBorder="1" applyAlignment="1">
      <alignment horizontal="left" vertical="center" wrapText="1"/>
    </xf>
    <xf numFmtId="0" fontId="7" fillId="6" borderId="1" xfId="0" applyFont="1" applyFill="1" applyBorder="1" applyAlignment="1">
      <alignment horizontal="left" vertical="center" wrapText="1"/>
    </xf>
    <xf numFmtId="0" fontId="2" fillId="0" borderId="1" xfId="0" applyFont="1" applyFill="1" applyBorder="1" applyAlignment="1">
      <alignment horizontal="left" wrapText="1"/>
    </xf>
    <xf numFmtId="4" fontId="2" fillId="0" borderId="4" xfId="0" applyNumberFormat="1" applyFont="1" applyFill="1" applyBorder="1" applyAlignment="1">
      <alignment horizontal="right" vertical="center" wrapText="1"/>
    </xf>
    <xf numFmtId="0" fontId="2" fillId="0" borderId="1" xfId="0" applyFont="1" applyFill="1" applyBorder="1" applyAlignment="1">
      <alignment wrapText="1"/>
    </xf>
    <xf numFmtId="0" fontId="2" fillId="0" borderId="5" xfId="0" applyFont="1" applyBorder="1" applyAlignment="1">
      <alignment horizontal="right" wrapText="1"/>
    </xf>
    <xf numFmtId="0" fontId="2" fillId="0" borderId="6" xfId="0" applyFont="1" applyBorder="1" applyAlignment="1">
      <alignment horizontal="right" wrapText="1"/>
    </xf>
    <xf numFmtId="0" fontId="12" fillId="0" borderId="1" xfId="1"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0" fontId="2" fillId="6" borderId="3" xfId="0" applyFont="1" applyFill="1" applyBorder="1" applyAlignment="1">
      <alignment horizontal="left" vertical="center" wrapText="1"/>
    </xf>
    <xf numFmtId="0" fontId="2" fillId="6" borderId="3" xfId="0" applyFont="1" applyFill="1" applyBorder="1" applyAlignment="1">
      <alignment horizontal="center" vertical="center" wrapText="1"/>
    </xf>
    <xf numFmtId="0" fontId="12" fillId="0" borderId="1" xfId="0" applyFont="1" applyBorder="1" applyAlignment="1">
      <alignment horizontal="left" wrapText="1"/>
    </xf>
    <xf numFmtId="4" fontId="2" fillId="0" borderId="1" xfId="0" applyNumberFormat="1" applyFont="1" applyBorder="1" applyAlignment="1">
      <alignment horizontal="right" wrapText="1"/>
    </xf>
    <xf numFmtId="0" fontId="5" fillId="6" borderId="1" xfId="1" applyFont="1" applyFill="1" applyBorder="1" applyAlignment="1">
      <alignment horizontal="left" vertical="center" wrapText="1"/>
    </xf>
    <xf numFmtId="0" fontId="7" fillId="6" borderId="1" xfId="0" applyNumberFormat="1" applyFont="1" applyFill="1" applyBorder="1" applyAlignment="1">
      <alignment horizontal="left" vertical="center" wrapText="1"/>
    </xf>
    <xf numFmtId="4" fontId="7" fillId="6" borderId="3" xfId="0" applyNumberFormat="1" applyFont="1" applyFill="1" applyBorder="1" applyAlignment="1">
      <alignment horizontal="center" vertical="center" wrapText="1"/>
    </xf>
    <xf numFmtId="0" fontId="28" fillId="6" borderId="3" xfId="0" applyFont="1" applyFill="1" applyBorder="1" applyAlignment="1">
      <alignment horizontal="left" vertical="center" wrapText="1"/>
    </xf>
    <xf numFmtId="0" fontId="7" fillId="6" borderId="1" xfId="0" applyFont="1" applyFill="1" applyBorder="1" applyAlignment="1">
      <alignment wrapText="1"/>
    </xf>
    <xf numFmtId="0" fontId="5" fillId="7" borderId="1" xfId="1" applyFont="1" applyFill="1" applyBorder="1" applyAlignment="1">
      <alignment vertical="center" wrapText="1"/>
    </xf>
    <xf numFmtId="4" fontId="5" fillId="7" borderId="1" xfId="1"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4" fontId="7" fillId="7" borderId="4" xfId="0" applyNumberFormat="1" applyFont="1" applyFill="1" applyBorder="1" applyAlignment="1">
      <alignment horizontal="center" vertical="center" wrapText="1"/>
    </xf>
    <xf numFmtId="0" fontId="0" fillId="7" borderId="1" xfId="0" applyFill="1" applyBorder="1" applyAlignment="1">
      <alignment wrapText="1"/>
    </xf>
    <xf numFmtId="0" fontId="3" fillId="7" borderId="1" xfId="1" applyFont="1" applyFill="1" applyBorder="1" applyAlignment="1">
      <alignment vertical="center" wrapText="1"/>
    </xf>
    <xf numFmtId="4" fontId="3" fillId="7" borderId="1" xfId="1" applyNumberFormat="1" applyFont="1" applyFill="1" applyBorder="1" applyAlignment="1">
      <alignment horizontal="center" vertical="center" wrapText="1"/>
    </xf>
    <xf numFmtId="0" fontId="7" fillId="7" borderId="5" xfId="0" applyFont="1" applyFill="1" applyBorder="1" applyAlignment="1">
      <alignment horizontal="center" vertical="center" wrapText="1"/>
    </xf>
    <xf numFmtId="4" fontId="7" fillId="7" borderId="5" xfId="0" applyNumberFormat="1" applyFont="1" applyFill="1" applyBorder="1" applyAlignment="1">
      <alignment horizontal="center" vertical="center" wrapText="1"/>
    </xf>
    <xf numFmtId="0" fontId="7" fillId="7" borderId="6" xfId="0" applyFont="1" applyFill="1" applyBorder="1" applyAlignment="1">
      <alignment horizontal="center" vertical="center" wrapText="1"/>
    </xf>
    <xf numFmtId="4" fontId="7" fillId="7" borderId="6" xfId="0" applyNumberFormat="1" applyFont="1" applyFill="1" applyBorder="1" applyAlignment="1">
      <alignment horizontal="center" vertical="center" wrapText="1"/>
    </xf>
    <xf numFmtId="0" fontId="5" fillId="5" borderId="1" xfId="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2" fillId="5" borderId="3" xfId="0" applyFont="1" applyFill="1" applyBorder="1" applyAlignment="1">
      <alignment horizontal="left" vertical="center" wrapText="1"/>
    </xf>
    <xf numFmtId="0" fontId="7" fillId="5" borderId="1" xfId="0" applyFont="1" applyFill="1" applyBorder="1" applyAlignment="1">
      <alignment wrapText="1"/>
    </xf>
    <xf numFmtId="0" fontId="7" fillId="7" borderId="1" xfId="0" applyFont="1" applyFill="1" applyBorder="1" applyAlignment="1">
      <alignment horizontal="left" vertical="center" wrapText="1"/>
    </xf>
    <xf numFmtId="4" fontId="7" fillId="7" borderId="1" xfId="0" applyNumberFormat="1" applyFont="1" applyFill="1" applyBorder="1" applyAlignment="1">
      <alignment wrapText="1"/>
    </xf>
    <xf numFmtId="0" fontId="5" fillId="7" borderId="1" xfId="2"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0" fontId="2" fillId="0" borderId="1" xfId="0" applyFont="1" applyFill="1" applyBorder="1" applyAlignment="1">
      <alignment vertical="center" wrapText="1"/>
    </xf>
    <xf numFmtId="0" fontId="39" fillId="7" borderId="1" xfId="0" applyFont="1" applyFill="1" applyBorder="1" applyAlignment="1">
      <alignment horizontal="left" vertical="center" wrapText="1"/>
    </xf>
    <xf numFmtId="0" fontId="7" fillId="7" borderId="0" xfId="0" applyFont="1" applyFill="1" applyBorder="1" applyAlignment="1">
      <alignment wrapText="1"/>
    </xf>
    <xf numFmtId="0" fontId="5" fillId="0" borderId="1" xfId="2"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0" xfId="0" applyFont="1" applyFill="1" applyBorder="1" applyAlignment="1">
      <alignment wrapText="1"/>
    </xf>
    <xf numFmtId="4" fontId="5" fillId="0" borderId="1" xfId="2"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3" fillId="0" borderId="1" xfId="2"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 fontId="0" fillId="0" borderId="1" xfId="0" applyNumberForma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0" fontId="7" fillId="6" borderId="1" xfId="2" applyFont="1" applyFill="1" applyBorder="1" applyAlignment="1">
      <alignment horizontal="left" vertical="center" wrapText="1"/>
    </xf>
    <xf numFmtId="4" fontId="2" fillId="6" borderId="1" xfId="1" applyNumberFormat="1" applyFont="1" applyFill="1" applyBorder="1" applyAlignment="1">
      <alignment horizontal="right" vertical="center" wrapText="1"/>
    </xf>
    <xf numFmtId="0" fontId="2" fillId="6" borderId="1" xfId="1" applyFont="1" applyFill="1" applyBorder="1" applyAlignment="1">
      <alignment horizontal="left" wrapText="1"/>
    </xf>
    <xf numFmtId="0" fontId="2" fillId="6" borderId="1" xfId="3" applyFont="1" applyFill="1" applyBorder="1" applyAlignment="1">
      <alignment horizontal="left" vertical="center" wrapText="1"/>
    </xf>
    <xf numFmtId="0" fontId="7" fillId="6" borderId="1" xfId="0" applyFont="1" applyFill="1" applyBorder="1" applyAlignment="1">
      <alignment vertical="center" wrapText="1"/>
    </xf>
    <xf numFmtId="0" fontId="40" fillId="6" borderId="1" xfId="0" applyFont="1" applyFill="1" applyBorder="1" applyAlignment="1">
      <alignment vertical="center" wrapText="1"/>
    </xf>
    <xf numFmtId="0" fontId="5" fillId="6" borderId="4" xfId="1" applyFont="1" applyFill="1" applyBorder="1" applyAlignment="1">
      <alignment horizontal="center" vertical="center" wrapText="1"/>
    </xf>
    <xf numFmtId="0" fontId="2" fillId="0" borderId="7" xfId="0" applyFont="1" applyBorder="1" applyAlignment="1">
      <alignment wrapText="1"/>
    </xf>
    <xf numFmtId="0" fontId="41" fillId="6" borderId="1" xfId="0" applyFont="1" applyFill="1" applyBorder="1" applyAlignment="1">
      <alignment vertical="center" wrapText="1"/>
    </xf>
    <xf numFmtId="0" fontId="2" fillId="0" borderId="1" xfId="0" applyFont="1" applyBorder="1" applyAlignment="1">
      <alignment wrapText="1"/>
    </xf>
    <xf numFmtId="4" fontId="0" fillId="0" borderId="1" xfId="0" applyNumberFormat="1" applyBorder="1" applyAlignment="1">
      <alignment vertical="center" wrapText="1"/>
    </xf>
    <xf numFmtId="1" fontId="7" fillId="6" borderId="1" xfId="0" applyNumberFormat="1" applyFont="1" applyFill="1" applyBorder="1" applyAlignment="1">
      <alignment horizontal="center" vertical="center" wrapText="1"/>
    </xf>
    <xf numFmtId="4" fontId="2" fillId="0" borderId="1" xfId="0" applyNumberFormat="1" applyFont="1" applyBorder="1" applyAlignment="1">
      <alignment wrapText="1"/>
    </xf>
    <xf numFmtId="1" fontId="7" fillId="7" borderId="1" xfId="0"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4" fontId="1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wrapText="1"/>
    </xf>
    <xf numFmtId="0" fontId="30" fillId="0" borderId="0" xfId="0" applyFont="1" applyBorder="1" applyAlignment="1">
      <alignment horizontal="left" vertical="center" wrapText="1"/>
    </xf>
    <xf numFmtId="0" fontId="5" fillId="0" borderId="1" xfId="1"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vertical="center" wrapText="1"/>
    </xf>
    <xf numFmtId="3" fontId="7" fillId="0" borderId="0" xfId="0" applyNumberFormat="1" applyFont="1" applyFill="1" applyBorder="1" applyAlignment="1">
      <alignment horizontal="center" vertical="center" wrapText="1"/>
    </xf>
    <xf numFmtId="0" fontId="36" fillId="0" borderId="1" xfId="0" applyFont="1" applyFill="1" applyBorder="1" applyAlignment="1">
      <alignment vertical="center" wrapText="1"/>
    </xf>
    <xf numFmtId="4" fontId="7" fillId="7" borderId="1" xfId="0" applyNumberFormat="1" applyFont="1" applyFill="1" applyBorder="1" applyAlignment="1">
      <alignment horizontal="left" vertical="center" wrapText="1"/>
    </xf>
    <xf numFmtId="1" fontId="2" fillId="7" borderId="1" xfId="0" applyNumberFormat="1" applyFont="1" applyFill="1" applyBorder="1" applyAlignment="1">
      <alignment horizontal="center" vertical="center" wrapText="1"/>
    </xf>
    <xf numFmtId="4" fontId="2" fillId="7" borderId="1" xfId="1" applyNumberFormat="1" applyFont="1" applyFill="1" applyBorder="1" applyAlignment="1">
      <alignment horizontal="left" vertical="center" wrapText="1"/>
    </xf>
    <xf numFmtId="4" fontId="2" fillId="0" borderId="1" xfId="1" applyNumberFormat="1" applyFont="1" applyFill="1" applyBorder="1" applyAlignment="1">
      <alignment horizontal="right" vertical="center" wrapText="1"/>
    </xf>
    <xf numFmtId="0" fontId="7" fillId="7" borderId="1" xfId="1" applyFont="1" applyFill="1" applyBorder="1" applyAlignment="1">
      <alignment horizontal="center" vertical="center" wrapText="1"/>
    </xf>
    <xf numFmtId="4" fontId="7" fillId="7" borderId="0" xfId="0" applyNumberFormat="1" applyFont="1" applyFill="1" applyBorder="1" applyAlignment="1">
      <alignment horizontal="center" vertical="center" wrapText="1"/>
    </xf>
    <xf numFmtId="0" fontId="5" fillId="7" borderId="1" xfId="3" applyFont="1" applyFill="1" applyBorder="1" applyAlignment="1">
      <alignment horizontal="left" vertical="center" wrapText="1"/>
    </xf>
    <xf numFmtId="4" fontId="5" fillId="7" borderId="1" xfId="3" applyNumberFormat="1" applyFont="1" applyFill="1" applyBorder="1" applyAlignment="1">
      <alignment horizontal="center" vertical="center" wrapText="1"/>
    </xf>
    <xf numFmtId="0" fontId="3" fillId="7" borderId="1" xfId="3" applyFont="1" applyFill="1" applyBorder="1" applyAlignment="1">
      <alignment horizontal="left" vertical="center" wrapText="1"/>
    </xf>
    <xf numFmtId="4" fontId="3" fillId="7" borderId="1" xfId="3" applyNumberFormat="1" applyFont="1" applyFill="1" applyBorder="1" applyAlignment="1">
      <alignment horizontal="center" vertical="center" wrapText="1"/>
    </xf>
    <xf numFmtId="0" fontId="28" fillId="7" borderId="3" xfId="0" applyFont="1" applyFill="1" applyBorder="1" applyAlignment="1">
      <alignment horizontal="left" vertical="center" wrapText="1"/>
    </xf>
    <xf numFmtId="49" fontId="28" fillId="7" borderId="1" xfId="0" applyNumberFormat="1" applyFont="1" applyFill="1" applyBorder="1" applyAlignment="1">
      <alignment horizontal="center" vertical="center" wrapText="1"/>
    </xf>
    <xf numFmtId="0" fontId="7" fillId="6" borderId="1" xfId="1"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7" fillId="6" borderId="0" xfId="0" applyFont="1" applyFill="1" applyAlignment="1">
      <alignment vertical="center" wrapText="1"/>
    </xf>
    <xf numFmtId="4" fontId="7" fillId="6" borderId="0" xfId="0" applyNumberFormat="1" applyFont="1" applyFill="1" applyAlignment="1">
      <alignment horizontal="center" vertical="center"/>
    </xf>
    <xf numFmtId="4" fontId="0" fillId="7" borderId="1" xfId="0" applyNumberFormat="1" applyFill="1" applyBorder="1" applyAlignment="1">
      <alignment horizontal="center" vertical="center" wrapText="1"/>
    </xf>
    <xf numFmtId="4" fontId="33" fillId="0" borderId="0" xfId="0" applyNumberFormat="1" applyFont="1" applyAlignment="1">
      <alignment vertical="center"/>
    </xf>
    <xf numFmtId="4" fontId="32" fillId="0" borderId="0" xfId="0" applyNumberFormat="1" applyFont="1" applyAlignment="1">
      <alignment vertical="center"/>
    </xf>
    <xf numFmtId="0" fontId="28" fillId="6" borderId="1" xfId="0" applyFont="1" applyFill="1" applyBorder="1" applyAlignment="1">
      <alignment horizontal="left" vertical="center" wrapText="1"/>
    </xf>
    <xf numFmtId="1" fontId="2" fillId="6" borderId="1" xfId="0" applyNumberFormat="1" applyFont="1" applyFill="1" applyBorder="1" applyAlignment="1">
      <alignment horizontal="center" vertical="center" wrapText="1"/>
    </xf>
    <xf numFmtId="4" fontId="7" fillId="0" borderId="0" xfId="0" applyNumberFormat="1" applyFont="1" applyBorder="1" applyAlignment="1">
      <alignment wrapText="1"/>
    </xf>
    <xf numFmtId="0" fontId="7" fillId="7" borderId="1" xfId="1" applyFont="1" applyFill="1" applyBorder="1" applyAlignment="1">
      <alignment horizontal="left" vertical="center" wrapText="1"/>
    </xf>
    <xf numFmtId="4" fontId="7" fillId="7" borderId="1" xfId="2" applyNumberFormat="1" applyFont="1" applyFill="1" applyBorder="1" applyAlignment="1">
      <alignment horizontal="center" vertical="center" wrapText="1"/>
    </xf>
    <xf numFmtId="0" fontId="5" fillId="0" borderId="1" xfId="1" applyFont="1" applyFill="1" applyBorder="1" applyAlignment="1">
      <alignment horizontal="left" vertical="center" wrapText="1"/>
    </xf>
    <xf numFmtId="4" fontId="5" fillId="0" borderId="1" xfId="1"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0" fillId="7" borderId="3" xfId="0" applyFont="1" applyFill="1" applyBorder="1" applyAlignment="1">
      <alignment horizontal="left" vertical="center" wrapText="1"/>
    </xf>
    <xf numFmtId="0" fontId="2" fillId="7" borderId="1" xfId="0" applyFont="1" applyFill="1" applyBorder="1" applyAlignment="1">
      <alignment horizontal="left" wrapText="1"/>
    </xf>
    <xf numFmtId="0" fontId="7" fillId="7" borderId="1" xfId="0" applyFont="1" applyFill="1" applyBorder="1" applyAlignment="1">
      <alignment horizontal="left" wrapText="1"/>
    </xf>
    <xf numFmtId="0" fontId="2" fillId="7" borderId="0" xfId="0" applyFont="1" applyFill="1" applyAlignment="1">
      <alignment horizontal="left" vertical="center" wrapText="1"/>
    </xf>
    <xf numFmtId="4" fontId="0" fillId="7" borderId="1" xfId="0" applyNumberFormat="1" applyFill="1" applyBorder="1" applyAlignment="1">
      <alignment horizontal="center" vertical="center"/>
    </xf>
    <xf numFmtId="0" fontId="7" fillId="7" borderId="0" xfId="0" applyFont="1" applyFill="1" applyAlignment="1">
      <alignment horizontal="left" vertical="center" wrapText="1"/>
    </xf>
    <xf numFmtId="4" fontId="2" fillId="7" borderId="0" xfId="0" applyNumberFormat="1" applyFont="1" applyFill="1" applyAlignment="1">
      <alignment vertical="center"/>
    </xf>
    <xf numFmtId="14" fontId="2" fillId="7" borderId="3" xfId="0" applyNumberFormat="1" applyFont="1" applyFill="1" applyBorder="1" applyAlignment="1">
      <alignment horizontal="left" vertical="center" wrapText="1"/>
    </xf>
    <xf numFmtId="14" fontId="2" fillId="5" borderId="3" xfId="0" applyNumberFormat="1" applyFont="1" applyFill="1" applyBorder="1" applyAlignment="1">
      <alignment horizontal="left" vertical="center" wrapText="1"/>
    </xf>
    <xf numFmtId="4" fontId="2" fillId="0" borderId="3" xfId="0" applyNumberFormat="1" applyFont="1" applyFill="1" applyBorder="1" applyAlignment="1">
      <alignment horizontal="right" vertical="center" wrapText="1"/>
    </xf>
    <xf numFmtId="4" fontId="2" fillId="0" borderId="3" xfId="0" applyNumberFormat="1" applyFont="1" applyBorder="1" applyAlignment="1">
      <alignment horizontal="right" wrapText="1"/>
    </xf>
    <xf numFmtId="4" fontId="7" fillId="7" borderId="8" xfId="0" applyNumberFormat="1" applyFont="1" applyFill="1" applyBorder="1" applyAlignment="1">
      <alignment horizontal="center" vertical="center" wrapText="1"/>
    </xf>
    <xf numFmtId="4" fontId="7" fillId="7" borderId="9" xfId="0" applyNumberFormat="1" applyFont="1" applyFill="1" applyBorder="1" applyAlignment="1">
      <alignment horizontal="center" vertical="center" wrapText="1"/>
    </xf>
    <xf numFmtId="4" fontId="7" fillId="7" borderId="10" xfId="0" applyNumberFormat="1" applyFont="1" applyFill="1" applyBorder="1" applyAlignment="1">
      <alignment horizontal="center" vertical="center" wrapText="1"/>
    </xf>
    <xf numFmtId="4" fontId="7" fillId="5" borderId="3" xfId="0" applyNumberFormat="1" applyFont="1" applyFill="1" applyBorder="1" applyAlignment="1">
      <alignment horizontal="center" vertical="center" wrapText="1"/>
    </xf>
    <xf numFmtId="4" fontId="2" fillId="6" borderId="8"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4" fontId="5" fillId="0" borderId="3" xfId="2" applyNumberFormat="1"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4" fontId="0" fillId="0" borderId="3" xfId="0" applyNumberForma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4" fontId="5" fillId="6" borderId="3" xfId="2" applyNumberFormat="1" applyFont="1" applyFill="1" applyBorder="1" applyAlignment="1">
      <alignment horizontal="center" vertical="center" wrapText="1"/>
    </xf>
    <xf numFmtId="4" fontId="3" fillId="6" borderId="3" xfId="2" applyNumberFormat="1" applyFont="1" applyFill="1" applyBorder="1" applyAlignment="1">
      <alignment horizontal="center" vertical="center" wrapText="1"/>
    </xf>
    <xf numFmtId="4" fontId="2" fillId="6" borderId="3" xfId="1" applyNumberFormat="1" applyFont="1" applyFill="1" applyBorder="1" applyAlignment="1">
      <alignment horizontal="right" vertical="center" wrapText="1"/>
    </xf>
    <xf numFmtId="4" fontId="0" fillId="6" borderId="3" xfId="0" applyNumberFormat="1" applyFill="1" applyBorder="1" applyAlignment="1">
      <alignment horizontal="center" vertical="center" wrapText="1"/>
    </xf>
    <xf numFmtId="0" fontId="0" fillId="0" borderId="7" xfId="0" applyBorder="1" applyAlignment="1">
      <alignment wrapText="1"/>
    </xf>
    <xf numFmtId="4" fontId="2" fillId="0" borderId="0" xfId="0" applyNumberFormat="1" applyFont="1" applyFill="1" applyBorder="1" applyAlignment="1">
      <alignment horizontal="right" wrapText="1"/>
    </xf>
    <xf numFmtId="4" fontId="0" fillId="0" borderId="4" xfId="0" applyNumberFormat="1" applyFill="1" applyBorder="1" applyAlignment="1">
      <alignment horizontal="center" vertical="center" wrapText="1"/>
    </xf>
    <xf numFmtId="4" fontId="2" fillId="0" borderId="3" xfId="1" applyNumberFormat="1" applyFont="1" applyFill="1" applyBorder="1" applyAlignment="1">
      <alignment horizontal="right" vertical="center" wrapText="1"/>
    </xf>
    <xf numFmtId="4" fontId="0" fillId="6" borderId="0" xfId="0" applyNumberFormat="1" applyFill="1" applyBorder="1" applyAlignment="1">
      <alignment horizontal="center" vertical="center" wrapText="1"/>
    </xf>
    <xf numFmtId="4" fontId="0" fillId="5" borderId="3" xfId="0" applyNumberFormat="1" applyFill="1" applyBorder="1" applyAlignment="1">
      <alignment horizontal="center" vertical="center" wrapText="1"/>
    </xf>
    <xf numFmtId="4" fontId="0" fillId="7" borderId="3" xfId="0" applyNumberFormat="1" applyFill="1" applyBorder="1" applyAlignment="1">
      <alignment horizontal="center" vertical="center" wrapText="1"/>
    </xf>
    <xf numFmtId="4" fontId="7" fillId="0" borderId="3"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8" fillId="0" borderId="3" xfId="0" applyNumberFormat="1" applyFont="1" applyFill="1" applyBorder="1" applyAlignment="1">
      <alignment horizontal="left" vertical="center" wrapText="1"/>
    </xf>
    <xf numFmtId="4" fontId="28" fillId="6" borderId="3" xfId="0" applyNumberFormat="1" applyFont="1" applyFill="1" applyBorder="1" applyAlignment="1">
      <alignment horizontal="left" vertical="center" wrapText="1"/>
    </xf>
    <xf numFmtId="4" fontId="30" fillId="7" borderId="3" xfId="0" applyNumberFormat="1" applyFont="1" applyFill="1" applyBorder="1" applyAlignment="1">
      <alignment horizontal="left" vertical="center" wrapText="1"/>
    </xf>
    <xf numFmtId="4" fontId="30" fillId="6" borderId="3" xfId="0" applyNumberFormat="1" applyFont="1" applyFill="1" applyBorder="1" applyAlignment="1">
      <alignment horizontal="left" vertical="center" wrapText="1"/>
    </xf>
    <xf numFmtId="166" fontId="16" fillId="9" borderId="1" xfId="0" applyNumberFormat="1" applyFont="1" applyFill="1" applyBorder="1" applyAlignment="1">
      <alignment horizontal="center" vertical="center"/>
    </xf>
    <xf numFmtId="0" fontId="16" fillId="0" borderId="1" xfId="1" applyFont="1" applyFill="1" applyBorder="1" applyAlignment="1">
      <alignment horizontal="left" vertical="center" wrapText="1"/>
    </xf>
    <xf numFmtId="0" fontId="2" fillId="0" borderId="1" xfId="2" applyFont="1" applyFill="1" applyBorder="1" applyAlignment="1">
      <alignment horizontal="center" vertical="center" wrapText="1"/>
    </xf>
    <xf numFmtId="0" fontId="10" fillId="10" borderId="1" xfId="0" applyFont="1" applyFill="1" applyBorder="1" applyAlignment="1">
      <alignment horizontal="left" vertical="center" wrapText="1"/>
    </xf>
    <xf numFmtId="0" fontId="2" fillId="0" borderId="1" xfId="5" applyFont="1" applyFill="1" applyBorder="1" applyAlignment="1">
      <alignment horizontal="center" vertical="center" wrapText="1"/>
    </xf>
    <xf numFmtId="0" fontId="10" fillId="0" borderId="1" xfId="5" applyFont="1" applyFill="1" applyBorder="1" applyAlignment="1">
      <alignment horizontal="left" vertical="center" wrapText="1"/>
    </xf>
    <xf numFmtId="4" fontId="2" fillId="1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10" fillId="0" borderId="1" xfId="0" applyFont="1" applyFill="1" applyBorder="1" applyAlignment="1">
      <alignment horizontal="left" wrapText="1"/>
    </xf>
    <xf numFmtId="0" fontId="10" fillId="0" borderId="1" xfId="0" applyFont="1" applyFill="1" applyBorder="1" applyAlignment="1">
      <alignment horizontal="left" vertical="center" wrapText="1"/>
    </xf>
    <xf numFmtId="0" fontId="10" fillId="9" borderId="1" xfId="0" applyFont="1" applyFill="1" applyBorder="1" applyAlignment="1">
      <alignment horizontal="left" vertical="center" wrapText="1"/>
    </xf>
    <xf numFmtId="0" fontId="0" fillId="10" borderId="1" xfId="0" applyFill="1" applyBorder="1" applyAlignment="1">
      <alignment vertical="center" wrapText="1"/>
    </xf>
    <xf numFmtId="0" fontId="22" fillId="0" borderId="1" xfId="0" applyFont="1" applyFill="1" applyBorder="1" applyAlignment="1">
      <alignment horizontal="left" vertical="center" wrapText="1"/>
    </xf>
    <xf numFmtId="4" fontId="25"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28" fillId="0" borderId="1" xfId="0" applyFont="1" applyFill="1" applyBorder="1" applyAlignment="1">
      <alignment vertical="center" wrapText="1"/>
    </xf>
    <xf numFmtId="0" fontId="16" fillId="0" borderId="1" xfId="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4" fontId="16" fillId="0" borderId="1" xfId="1" applyNumberFormat="1" applyFont="1" applyFill="1" applyBorder="1" applyAlignment="1">
      <alignment horizontal="center" vertical="center" wrapText="1"/>
    </xf>
    <xf numFmtId="0" fontId="0" fillId="0" borderId="0" xfId="0" applyFill="1" applyAlignment="1">
      <alignment horizontal="center" vertical="center" wrapText="1"/>
    </xf>
    <xf numFmtId="4" fontId="2" fillId="0" borderId="1" xfId="1"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6" fillId="0" borderId="0" xfId="0" applyFont="1" applyFill="1" applyBorder="1" applyAlignment="1">
      <alignment horizontal="center" wrapText="1"/>
    </xf>
    <xf numFmtId="0" fontId="6" fillId="0" borderId="0" xfId="0" applyFont="1" applyFill="1" applyBorder="1" applyAlignment="1">
      <alignment horizontal="left" wrapText="1"/>
    </xf>
    <xf numFmtId="0" fontId="0" fillId="0" borderId="0" xfId="0" applyFill="1" applyAlignment="1">
      <alignment horizontal="left" wrapText="1"/>
    </xf>
    <xf numFmtId="0" fontId="2" fillId="0" borderId="1" xfId="1" applyFont="1" applyFill="1" applyBorder="1" applyAlignment="1">
      <alignment horizontal="center" vertical="center" wrapText="1"/>
    </xf>
    <xf numFmtId="0" fontId="25" fillId="0" borderId="1" xfId="5" applyFont="1" applyFill="1" applyBorder="1" applyAlignment="1">
      <alignment horizontal="left" vertical="center" wrapText="1"/>
    </xf>
    <xf numFmtId="1" fontId="6" fillId="0" borderId="0" xfId="0" applyNumberFormat="1" applyFont="1" applyFill="1" applyBorder="1" applyAlignment="1">
      <alignment horizontal="center" wrapText="1"/>
    </xf>
    <xf numFmtId="4" fontId="14"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10" fillId="0" borderId="1" xfId="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5" applyFont="1" applyFill="1" applyBorder="1" applyAlignment="1">
      <alignment vertical="center" wrapText="1"/>
    </xf>
    <xf numFmtId="4" fontId="18" fillId="0" borderId="1" xfId="0" applyNumberFormat="1" applyFont="1" applyFill="1" applyBorder="1" applyAlignment="1">
      <alignment horizontal="center" vertical="center" wrapText="1"/>
    </xf>
    <xf numFmtId="0" fontId="10" fillId="0" borderId="1" xfId="0" applyFont="1" applyFill="1" applyBorder="1" applyAlignment="1">
      <alignment wrapText="1"/>
    </xf>
    <xf numFmtId="0" fontId="10" fillId="0" borderId="1" xfId="5" applyFont="1" applyFill="1" applyBorder="1" applyAlignment="1">
      <alignment horizontal="center" vertical="center" wrapText="1"/>
    </xf>
    <xf numFmtId="4" fontId="10" fillId="0" borderId="1" xfId="0" applyNumberFormat="1" applyFont="1" applyFill="1" applyBorder="1" applyAlignment="1">
      <alignment horizontal="left" vertical="center" wrapText="1"/>
    </xf>
    <xf numFmtId="166" fontId="16"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0" fillId="0" borderId="0" xfId="0" applyFill="1" applyAlignment="1">
      <alignment horizontal="left" vertical="center" wrapText="1"/>
    </xf>
    <xf numFmtId="0" fontId="28" fillId="0" borderId="1" xfId="0" applyFont="1" applyFill="1" applyBorder="1" applyAlignment="1">
      <alignment horizontal="center" vertical="center"/>
    </xf>
    <xf numFmtId="0" fontId="0" fillId="0" borderId="0" xfId="0" applyFill="1"/>
    <xf numFmtId="0" fontId="0" fillId="0" borderId="0" xfId="0" applyFill="1" applyBorder="1"/>
    <xf numFmtId="0" fontId="16" fillId="9" borderId="1" xfId="1" applyFont="1" applyFill="1" applyBorder="1" applyAlignment="1">
      <alignment horizontal="center" vertical="center" wrapText="1"/>
    </xf>
    <xf numFmtId="0" fontId="10" fillId="9" borderId="1" xfId="1" applyFont="1" applyFill="1" applyBorder="1" applyAlignment="1">
      <alignment horizontal="left" vertical="center" wrapText="1"/>
    </xf>
    <xf numFmtId="4" fontId="10" fillId="9" borderId="1" xfId="1" applyNumberFormat="1" applyFont="1" applyFill="1" applyBorder="1" applyAlignment="1">
      <alignment horizontal="center" vertical="center" wrapText="1"/>
    </xf>
    <xf numFmtId="4" fontId="16" fillId="9" borderId="1" xfId="1" applyNumberFormat="1" applyFont="1" applyFill="1" applyBorder="1" applyAlignment="1">
      <alignment horizontal="center" vertical="center" wrapText="1"/>
    </xf>
    <xf numFmtId="0" fontId="10" fillId="9" borderId="1" xfId="0" applyFont="1" applyFill="1" applyBorder="1" applyAlignment="1">
      <alignment vertical="center" wrapText="1"/>
    </xf>
    <xf numFmtId="4" fontId="10" fillId="9" borderId="1" xfId="0"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49" fontId="10" fillId="9" borderId="1" xfId="0" applyNumberFormat="1" applyFont="1" applyFill="1" applyBorder="1" applyAlignment="1">
      <alignment horizontal="center" vertical="center" wrapText="1"/>
    </xf>
    <xf numFmtId="0" fontId="25" fillId="9" borderId="1" xfId="0" applyFont="1" applyFill="1" applyBorder="1" applyAlignment="1">
      <alignment horizontal="left" vertical="center" wrapText="1"/>
    </xf>
    <xf numFmtId="0" fontId="16" fillId="10" borderId="1" xfId="0" applyFont="1" applyFill="1" applyBorder="1" applyAlignment="1">
      <alignment horizontal="left" vertical="center" wrapText="1"/>
    </xf>
    <xf numFmtId="166" fontId="16" fillId="10" borderId="1" xfId="0" applyNumberFormat="1" applyFont="1" applyFill="1" applyBorder="1" applyAlignment="1">
      <alignment horizontal="right" vertical="center"/>
    </xf>
    <xf numFmtId="14" fontId="37" fillId="10" borderId="1" xfId="0" applyNumberFormat="1" applyFont="1" applyFill="1" applyBorder="1" applyAlignment="1">
      <alignment vertical="center" wrapText="1"/>
    </xf>
    <xf numFmtId="0" fontId="25" fillId="10" borderId="1" xfId="0" applyFont="1" applyFill="1" applyBorder="1" applyAlignment="1">
      <alignment horizontal="left" vertical="center" wrapText="1"/>
    </xf>
    <xf numFmtId="4" fontId="10" fillId="10" borderId="1" xfId="0" applyNumberFormat="1" applyFont="1" applyFill="1" applyBorder="1" applyAlignment="1">
      <alignment horizontal="center" vertical="center" wrapText="1"/>
    </xf>
    <xf numFmtId="0" fontId="10" fillId="10" borderId="1" xfId="1" applyFont="1" applyFill="1" applyBorder="1" applyAlignment="1">
      <alignment horizontal="left" vertical="center" wrapText="1"/>
    </xf>
    <xf numFmtId="0" fontId="10" fillId="9" borderId="1" xfId="5" applyFont="1" applyFill="1" applyBorder="1" applyAlignment="1">
      <alignment vertical="center" wrapText="1"/>
    </xf>
    <xf numFmtId="0" fontId="10" fillId="10" borderId="1" xfId="0" applyFont="1" applyFill="1" applyBorder="1" applyAlignment="1">
      <alignment horizontal="center" vertical="center" wrapText="1"/>
    </xf>
    <xf numFmtId="4" fontId="18" fillId="10" borderId="1" xfId="0" applyNumberFormat="1" applyFont="1" applyFill="1" applyBorder="1" applyAlignment="1">
      <alignment horizontal="center" vertical="center" wrapText="1"/>
    </xf>
    <xf numFmtId="0" fontId="10" fillId="9" borderId="1" xfId="5" applyFont="1" applyFill="1" applyBorder="1" applyAlignment="1">
      <alignment horizontal="center" vertical="center" wrapText="1"/>
    </xf>
    <xf numFmtId="166" fontId="16" fillId="10" borderId="1" xfId="0" applyNumberFormat="1" applyFont="1" applyFill="1" applyBorder="1" applyAlignment="1">
      <alignment horizontal="center" vertical="center"/>
    </xf>
    <xf numFmtId="0" fontId="16" fillId="10" borderId="1" xfId="1" applyFont="1" applyFill="1" applyBorder="1" applyAlignment="1">
      <alignment horizontal="center" vertical="center" wrapText="1"/>
    </xf>
    <xf numFmtId="4" fontId="16" fillId="10" borderId="1" xfId="1" applyNumberFormat="1" applyFont="1" applyFill="1" applyBorder="1" applyAlignment="1">
      <alignment horizontal="center" vertical="center" wrapText="1"/>
    </xf>
    <xf numFmtId="49" fontId="16" fillId="10" borderId="1" xfId="1" applyNumberFormat="1" applyFont="1" applyFill="1" applyBorder="1" applyAlignment="1">
      <alignment horizontal="center" vertical="center" wrapText="1"/>
    </xf>
    <xf numFmtId="0" fontId="25" fillId="9" borderId="1" xfId="0" applyFont="1" applyFill="1" applyBorder="1" applyAlignment="1">
      <alignment vertical="center" wrapText="1"/>
    </xf>
    <xf numFmtId="0" fontId="10" fillId="10" borderId="1" xfId="0" applyFont="1" applyFill="1" applyBorder="1" applyAlignment="1">
      <alignment vertical="center" wrapText="1"/>
    </xf>
    <xf numFmtId="49" fontId="10" fillId="10" borderId="1" xfId="0" applyNumberFormat="1"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0" fillId="9" borderId="1" xfId="0" applyFont="1" applyFill="1" applyBorder="1" applyAlignment="1">
      <alignment wrapText="1"/>
    </xf>
    <xf numFmtId="4" fontId="10" fillId="9" borderId="1" xfId="5" applyNumberFormat="1" applyFont="1" applyFill="1" applyBorder="1" applyAlignment="1">
      <alignment horizontal="center" vertical="center" wrapText="1"/>
    </xf>
    <xf numFmtId="0" fontId="10" fillId="9" borderId="1" xfId="5" applyFont="1" applyFill="1" applyBorder="1" applyAlignment="1">
      <alignment horizontal="left" vertical="center" wrapText="1"/>
    </xf>
    <xf numFmtId="49" fontId="10" fillId="9" borderId="1" xfId="5" applyNumberFormat="1" applyFont="1" applyFill="1" applyBorder="1" applyAlignment="1">
      <alignment horizontal="left" vertical="center" wrapText="1"/>
    </xf>
    <xf numFmtId="49" fontId="10" fillId="9" borderId="1" xfId="5" applyNumberFormat="1" applyFont="1" applyFill="1" applyBorder="1" applyAlignment="1">
      <alignment horizontal="center" vertical="center" wrapText="1"/>
    </xf>
    <xf numFmtId="4" fontId="10" fillId="10" borderId="1" xfId="0" applyNumberFormat="1" applyFont="1" applyFill="1" applyBorder="1" applyAlignment="1">
      <alignment horizontal="left" vertical="center" wrapText="1"/>
    </xf>
    <xf numFmtId="0" fontId="18" fillId="9" borderId="1" xfId="0" applyFont="1" applyFill="1" applyBorder="1" applyAlignment="1">
      <alignment horizontal="center" vertical="center" wrapText="1"/>
    </xf>
    <xf numFmtId="4" fontId="10" fillId="9" borderId="1"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0" fillId="0" borderId="2" xfId="0" applyFill="1" applyBorder="1" applyAlignment="1">
      <alignment wrapText="1"/>
    </xf>
    <xf numFmtId="0" fontId="0" fillId="0" borderId="7" xfId="0" applyFill="1" applyBorder="1" applyAlignment="1">
      <alignment wrapText="1"/>
    </xf>
    <xf numFmtId="0" fontId="0" fillId="0" borderId="1" xfId="0" applyBorder="1"/>
    <xf numFmtId="49" fontId="5" fillId="12" borderId="1" xfId="1" applyNumberFormat="1" applyFont="1" applyFill="1" applyBorder="1" applyAlignment="1">
      <alignment horizontal="center" vertical="center" wrapText="1"/>
    </xf>
    <xf numFmtId="4" fontId="5" fillId="12" borderId="1" xfId="1" applyNumberFormat="1" applyFont="1" applyFill="1" applyBorder="1" applyAlignment="1">
      <alignment horizontal="center" vertical="center" wrapText="1"/>
    </xf>
    <xf numFmtId="0" fontId="28" fillId="10" borderId="3" xfId="0" applyFont="1" applyFill="1" applyBorder="1" applyAlignment="1">
      <alignment horizontal="left" vertical="center" wrapText="1"/>
    </xf>
    <xf numFmtId="0" fontId="0" fillId="0" borderId="1" xfId="0"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vertical="center" wrapText="1"/>
    </xf>
    <xf numFmtId="4" fontId="10" fillId="9" borderId="1" xfId="0" applyNumberFormat="1" applyFont="1" applyFill="1" applyBorder="1" applyAlignment="1">
      <alignment vertical="center" wrapText="1"/>
    </xf>
    <xf numFmtId="0" fontId="25" fillId="9" borderId="1" xfId="5" applyFont="1" applyFill="1" applyBorder="1" applyAlignment="1">
      <alignment horizontal="left" vertical="center" wrapText="1"/>
    </xf>
    <xf numFmtId="4" fontId="10" fillId="0" borderId="1" xfId="5" applyNumberFormat="1" applyFont="1" applyFill="1" applyBorder="1" applyAlignment="1">
      <alignment vertical="center" wrapText="1"/>
    </xf>
    <xf numFmtId="0" fontId="0" fillId="0" borderId="1" xfId="0" applyBorder="1" applyAlignment="1">
      <alignment horizontal="center" vertical="center"/>
    </xf>
    <xf numFmtId="49" fontId="10" fillId="0" borderId="1" xfId="0" applyNumberFormat="1" applyFont="1" applyFill="1" applyBorder="1" applyAlignment="1">
      <alignment horizontal="left" vertical="center" wrapText="1"/>
    </xf>
    <xf numFmtId="0" fontId="16" fillId="6" borderId="1" xfId="1" applyFont="1" applyFill="1" applyBorder="1" applyAlignment="1">
      <alignment horizontal="center" vertical="center" wrapText="1"/>
    </xf>
    <xf numFmtId="0" fontId="10" fillId="6" borderId="1" xfId="0" applyFont="1" applyFill="1" applyBorder="1" applyAlignment="1">
      <alignment horizontal="left" vertical="center" wrapText="1"/>
    </xf>
    <xf numFmtId="4" fontId="16" fillId="6" borderId="1" xfId="1"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0" fontId="25" fillId="6" borderId="1" xfId="0" applyFont="1" applyFill="1" applyBorder="1" applyAlignment="1">
      <alignment horizontal="left" vertical="center" wrapText="1"/>
    </xf>
    <xf numFmtId="4" fontId="10" fillId="6" borderId="1" xfId="0" applyNumberFormat="1" applyFont="1" applyFill="1" applyBorder="1" applyAlignment="1">
      <alignment horizontal="center" vertical="center" wrapText="1"/>
    </xf>
    <xf numFmtId="0" fontId="0" fillId="6" borderId="0" xfId="0" applyFill="1"/>
    <xf numFmtId="0" fontId="0" fillId="6" borderId="0" xfId="0" applyFill="1" applyBorder="1" applyAlignment="1">
      <alignment wrapText="1"/>
    </xf>
    <xf numFmtId="0" fontId="0" fillId="6" borderId="0" xfId="0" applyFill="1" applyAlignment="1">
      <alignment wrapText="1"/>
    </xf>
    <xf numFmtId="49" fontId="5" fillId="12" borderId="1" xfId="1" applyNumberFormat="1" applyFont="1" applyFill="1" applyBorder="1" applyAlignment="1">
      <alignment horizontal="center" vertical="center" wrapText="1"/>
    </xf>
    <xf numFmtId="0" fontId="10" fillId="10" borderId="1" xfId="0" applyFont="1" applyFill="1" applyBorder="1" applyAlignment="1">
      <alignment horizontal="left" wrapText="1"/>
    </xf>
    <xf numFmtId="0" fontId="16" fillId="13" borderId="1" xfId="1" applyFont="1" applyFill="1" applyBorder="1" applyAlignment="1">
      <alignment horizontal="center" vertical="center" wrapText="1"/>
    </xf>
    <xf numFmtId="0" fontId="10" fillId="13" borderId="1" xfId="0" applyFont="1" applyFill="1" applyBorder="1" applyAlignment="1">
      <alignment horizontal="left" vertical="center" wrapText="1"/>
    </xf>
    <xf numFmtId="4" fontId="10" fillId="13" borderId="1" xfId="0" applyNumberFormat="1" applyFont="1" applyFill="1" applyBorder="1" applyAlignment="1">
      <alignment horizontal="center" vertical="center" wrapText="1"/>
    </xf>
    <xf numFmtId="0" fontId="10" fillId="13" borderId="1" xfId="0" applyFont="1" applyFill="1" applyBorder="1" applyAlignment="1">
      <alignment horizontal="center" vertical="center" wrapText="1"/>
    </xf>
    <xf numFmtId="49" fontId="10" fillId="13" borderId="1" xfId="0" applyNumberFormat="1" applyFont="1" applyFill="1" applyBorder="1" applyAlignment="1">
      <alignment horizontal="center" vertical="center" wrapText="1"/>
    </xf>
    <xf numFmtId="14" fontId="52" fillId="14" borderId="1" xfId="0" applyNumberFormat="1" applyFont="1" applyFill="1" applyBorder="1" applyAlignment="1">
      <alignment horizontal="left" vertical="center" wrapText="1"/>
    </xf>
    <xf numFmtId="0" fontId="10" fillId="14" borderId="1" xfId="0" applyFont="1" applyFill="1" applyBorder="1" applyAlignment="1">
      <alignment horizontal="left" vertical="center" wrapText="1"/>
    </xf>
    <xf numFmtId="4" fontId="10" fillId="14" borderId="1" xfId="0" applyNumberFormat="1" applyFont="1" applyFill="1" applyBorder="1" applyAlignment="1">
      <alignment horizontal="center" vertical="center" wrapText="1"/>
    </xf>
    <xf numFmtId="0" fontId="10" fillId="14" borderId="1" xfId="0" applyFont="1" applyFill="1" applyBorder="1" applyAlignment="1">
      <alignment horizontal="center" vertical="center" wrapText="1"/>
    </xf>
    <xf numFmtId="49" fontId="10" fillId="14" borderId="1" xfId="0" applyNumberFormat="1" applyFont="1" applyFill="1" applyBorder="1" applyAlignment="1">
      <alignment horizontal="center" vertical="center" wrapText="1"/>
    </xf>
    <xf numFmtId="0" fontId="0" fillId="0" borderId="0" xfId="0" applyBorder="1"/>
    <xf numFmtId="0" fontId="16" fillId="13" borderId="1" xfId="1" applyFont="1" applyFill="1" applyBorder="1" applyAlignment="1">
      <alignment horizontal="left" vertical="center" wrapText="1"/>
    </xf>
    <xf numFmtId="0" fontId="25" fillId="13" borderId="1" xfId="5" applyFont="1" applyFill="1" applyBorder="1" applyAlignment="1">
      <alignment horizontal="left" vertical="center" wrapText="1"/>
    </xf>
    <xf numFmtId="0" fontId="10" fillId="5" borderId="1" xfId="0" applyFont="1" applyFill="1" applyBorder="1" applyAlignment="1">
      <alignment horizontal="left" vertical="center" wrapText="1"/>
    </xf>
    <xf numFmtId="0" fontId="25" fillId="13" borderId="4" xfId="0" applyFont="1" applyFill="1" applyBorder="1" applyAlignment="1">
      <alignment horizontal="left" vertical="center" wrapText="1"/>
    </xf>
    <xf numFmtId="4" fontId="1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0" fontId="10" fillId="13" borderId="1" xfId="0" applyFont="1" applyFill="1" applyBorder="1" applyAlignment="1">
      <alignment vertical="center" wrapText="1"/>
    </xf>
    <xf numFmtId="4" fontId="18" fillId="5" borderId="1" xfId="0" applyNumberFormat="1"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5" borderId="1" xfId="0" applyFont="1" applyFill="1" applyBorder="1" applyAlignment="1">
      <alignment wrapText="1"/>
    </xf>
    <xf numFmtId="4" fontId="18" fillId="13" borderId="1" xfId="0" applyNumberFormat="1" applyFont="1" applyFill="1" applyBorder="1" applyAlignment="1">
      <alignment horizontal="center" vertical="center" wrapText="1"/>
    </xf>
    <xf numFmtId="49" fontId="10" fillId="13" borderId="1" xfId="0" applyNumberFormat="1" applyFont="1" applyFill="1" applyBorder="1" applyAlignment="1">
      <alignment vertical="center" wrapText="1"/>
    </xf>
    <xf numFmtId="0" fontId="10" fillId="13" borderId="1" xfId="5" applyFont="1" applyFill="1" applyBorder="1" applyAlignment="1">
      <alignment vertical="center" wrapText="1"/>
    </xf>
    <xf numFmtId="0" fontId="10" fillId="13" borderId="1" xfId="0" applyFont="1" applyFill="1" applyBorder="1" applyAlignment="1">
      <alignment wrapText="1"/>
    </xf>
    <xf numFmtId="0" fontId="10" fillId="13" borderId="1" xfId="5" applyFont="1" applyFill="1" applyBorder="1" applyAlignment="1">
      <alignment horizontal="center" vertical="center" wrapText="1"/>
    </xf>
    <xf numFmtId="0" fontId="10" fillId="13" borderId="1" xfId="5" applyFont="1" applyFill="1" applyBorder="1" applyAlignment="1">
      <alignment horizontal="left" vertical="center" wrapText="1"/>
    </xf>
    <xf numFmtId="4" fontId="16" fillId="13" borderId="1" xfId="1" applyNumberFormat="1" applyFont="1" applyFill="1" applyBorder="1" applyAlignment="1">
      <alignment horizontal="center" vertical="center" wrapText="1"/>
    </xf>
    <xf numFmtId="0" fontId="18" fillId="13" borderId="1" xfId="0" applyFont="1" applyFill="1" applyBorder="1" applyAlignment="1">
      <alignment horizontal="center" vertical="center" wrapText="1"/>
    </xf>
    <xf numFmtId="0" fontId="25" fillId="13" borderId="1" xfId="0" applyFont="1" applyFill="1" applyBorder="1" applyAlignment="1">
      <alignment horizontal="left" vertical="center" wrapText="1"/>
    </xf>
    <xf numFmtId="4" fontId="18" fillId="9" borderId="1" xfId="0" applyNumberFormat="1" applyFont="1" applyFill="1" applyBorder="1" applyAlignment="1">
      <alignment horizontal="center" vertical="center" wrapText="1"/>
    </xf>
    <xf numFmtId="4" fontId="10" fillId="9" borderId="1" xfId="0" applyNumberFormat="1" applyFont="1" applyFill="1" applyBorder="1" applyAlignment="1">
      <alignment wrapText="1"/>
    </xf>
    <xf numFmtId="0" fontId="25" fillId="13" borderId="1" xfId="0" applyFont="1" applyFill="1" applyBorder="1" applyAlignment="1">
      <alignment wrapText="1"/>
    </xf>
    <xf numFmtId="4" fontId="10" fillId="13" borderId="1" xfId="0" applyNumberFormat="1" applyFont="1" applyFill="1" applyBorder="1" applyAlignment="1">
      <alignment horizontal="left" vertical="center" wrapText="1"/>
    </xf>
    <xf numFmtId="4" fontId="10" fillId="13" borderId="1" xfId="1" applyNumberFormat="1" applyFont="1" applyFill="1" applyBorder="1" applyAlignment="1">
      <alignment horizontal="center" vertical="center" wrapText="1"/>
    </xf>
    <xf numFmtId="4" fontId="25" fillId="13" borderId="1" xfId="0" applyNumberFormat="1" applyFont="1" applyFill="1" applyBorder="1" applyAlignment="1">
      <alignment horizontal="left" wrapText="1"/>
    </xf>
    <xf numFmtId="4" fontId="10" fillId="13" borderId="1" xfId="0" applyNumberFormat="1" applyFont="1" applyFill="1" applyBorder="1" applyAlignment="1">
      <alignment horizontal="center" wrapText="1"/>
    </xf>
    <xf numFmtId="49" fontId="10" fillId="13" borderId="1" xfId="0" applyNumberFormat="1" applyFont="1" applyFill="1" applyBorder="1" applyAlignment="1">
      <alignment horizontal="left" vertical="center" wrapText="1"/>
    </xf>
    <xf numFmtId="0" fontId="22" fillId="13" borderId="1" xfId="0" applyFont="1" applyFill="1" applyBorder="1" applyAlignment="1">
      <alignment horizontal="left" vertical="center" wrapText="1"/>
    </xf>
    <xf numFmtId="4" fontId="25" fillId="9" borderId="1" xfId="0" applyNumberFormat="1" applyFont="1" applyFill="1" applyBorder="1" applyAlignment="1">
      <alignment horizontal="left" vertical="center" wrapText="1"/>
    </xf>
    <xf numFmtId="0" fontId="0" fillId="9" borderId="0" xfId="0" applyFill="1"/>
    <xf numFmtId="4" fontId="10" fillId="0" borderId="6" xfId="0" applyNumberFormat="1" applyFont="1" applyFill="1" applyBorder="1" applyAlignment="1">
      <alignment horizontal="center" vertical="center" wrapText="1"/>
    </xf>
    <xf numFmtId="0" fontId="18" fillId="10" borderId="1" xfId="0" applyFont="1" applyFill="1" applyBorder="1" applyAlignment="1">
      <alignment horizontal="left" wrapText="1"/>
    </xf>
    <xf numFmtId="0" fontId="18" fillId="10" borderId="1" xfId="0" applyFont="1" applyFill="1" applyBorder="1" applyAlignment="1">
      <alignment wrapText="1"/>
    </xf>
    <xf numFmtId="14" fontId="25" fillId="10" borderId="1" xfId="0" applyNumberFormat="1" applyFont="1" applyFill="1" applyBorder="1" applyAlignment="1">
      <alignment horizontal="left" vertical="center" wrapText="1"/>
    </xf>
    <xf numFmtId="4" fontId="25" fillId="10" borderId="1" xfId="0" applyNumberFormat="1" applyFont="1" applyFill="1" applyBorder="1" applyAlignment="1">
      <alignment horizontal="center" vertical="center" wrapText="1"/>
    </xf>
    <xf numFmtId="164" fontId="10" fillId="13" borderId="1" xfId="0" applyNumberFormat="1" applyFont="1" applyFill="1" applyBorder="1" applyAlignment="1">
      <alignment horizontal="center" vertical="center" wrapText="1"/>
    </xf>
    <xf numFmtId="14" fontId="10" fillId="13" borderId="1" xfId="0" applyNumberFormat="1" applyFont="1" applyFill="1" applyBorder="1" applyAlignment="1">
      <alignment horizontal="center" vertical="center" wrapText="1"/>
    </xf>
    <xf numFmtId="4" fontId="10" fillId="13" borderId="1" xfId="0" applyNumberFormat="1" applyFont="1" applyFill="1" applyBorder="1" applyAlignment="1">
      <alignment vertical="center" wrapText="1"/>
    </xf>
    <xf numFmtId="0" fontId="25" fillId="13" borderId="1" xfId="0" applyFont="1" applyFill="1" applyBorder="1" applyAlignment="1">
      <alignment vertical="center" wrapText="1"/>
    </xf>
    <xf numFmtId="0" fontId="18" fillId="13" borderId="1" xfId="0" applyFont="1" applyFill="1" applyBorder="1" applyAlignment="1">
      <alignment horizontal="left" wrapText="1"/>
    </xf>
    <xf numFmtId="0" fontId="10" fillId="5" borderId="1" xfId="0" applyFont="1" applyFill="1" applyBorder="1" applyAlignment="1">
      <alignment vertical="center" wrapText="1"/>
    </xf>
    <xf numFmtId="0" fontId="25" fillId="5" borderId="1" xfId="0" applyFont="1" applyFill="1" applyBorder="1" applyAlignment="1">
      <alignment horizontal="left" vertical="center" wrapText="1"/>
    </xf>
    <xf numFmtId="0" fontId="10" fillId="5" borderId="1" xfId="0" applyFont="1" applyFill="1" applyBorder="1" applyAlignment="1">
      <alignment horizontal="left" wrapText="1"/>
    </xf>
    <xf numFmtId="0" fontId="21" fillId="5" borderId="1" xfId="0" applyFont="1" applyFill="1" applyBorder="1" applyAlignment="1">
      <alignment horizontal="center" vertical="center" wrapText="1"/>
    </xf>
    <xf numFmtId="0" fontId="10" fillId="14" borderId="1" xfId="0" applyFont="1" applyFill="1" applyBorder="1" applyAlignment="1">
      <alignment vertical="center" wrapText="1"/>
    </xf>
    <xf numFmtId="0" fontId="10" fillId="14" borderId="1" xfId="0" applyFont="1" applyFill="1" applyBorder="1" applyAlignment="1">
      <alignment wrapText="1"/>
    </xf>
    <xf numFmtId="0" fontId="25" fillId="14" borderId="1" xfId="0" applyFont="1" applyFill="1" applyBorder="1" applyAlignment="1">
      <alignment horizontal="left" vertical="center" wrapText="1"/>
    </xf>
    <xf numFmtId="0" fontId="21" fillId="14" borderId="1" xfId="0" applyFont="1" applyFill="1" applyBorder="1" applyAlignment="1">
      <alignment horizontal="center" vertical="center" wrapText="1"/>
    </xf>
    <xf numFmtId="0" fontId="10" fillId="13" borderId="2" xfId="0" applyFont="1" applyFill="1" applyBorder="1" applyAlignment="1">
      <alignment horizontal="left" vertical="center" wrapText="1"/>
    </xf>
    <xf numFmtId="49" fontId="10" fillId="13" borderId="1" xfId="0" applyNumberFormat="1" applyFont="1" applyFill="1" applyBorder="1" applyAlignment="1">
      <alignment horizontal="center" vertical="center"/>
    </xf>
    <xf numFmtId="0" fontId="10" fillId="13" borderId="2" xfId="5" applyFont="1" applyFill="1" applyBorder="1" applyAlignment="1">
      <alignment vertical="center" wrapText="1"/>
    </xf>
    <xf numFmtId="0" fontId="10" fillId="13" borderId="3" xfId="0" applyFont="1" applyFill="1" applyBorder="1" applyAlignment="1">
      <alignment vertical="center" wrapText="1"/>
    </xf>
    <xf numFmtId="49" fontId="10" fillId="13" borderId="1" xfId="5" applyNumberFormat="1" applyFont="1" applyFill="1" applyBorder="1" applyAlignment="1">
      <alignment horizontal="center" vertical="center" wrapText="1"/>
    </xf>
    <xf numFmtId="0" fontId="10" fillId="0" borderId="3" xfId="0" applyFont="1" applyFill="1" applyBorder="1" applyAlignment="1">
      <alignment vertical="center" wrapText="1"/>
    </xf>
    <xf numFmtId="0" fontId="10" fillId="5" borderId="0" xfId="0" applyFont="1" applyFill="1" applyAlignment="1">
      <alignment vertical="center" wrapText="1"/>
    </xf>
    <xf numFmtId="0" fontId="10" fillId="5" borderId="3" xfId="0" applyFont="1" applyFill="1" applyBorder="1" applyAlignment="1">
      <alignment vertical="center" wrapText="1"/>
    </xf>
    <xf numFmtId="0" fontId="10" fillId="9" borderId="3" xfId="0" applyFont="1" applyFill="1" applyBorder="1" applyAlignment="1">
      <alignment horizontal="center" vertical="center" wrapText="1"/>
    </xf>
    <xf numFmtId="0" fontId="10" fillId="9" borderId="0" xfId="0" applyFont="1" applyFill="1" applyAlignment="1">
      <alignment vertical="center" wrapText="1"/>
    </xf>
    <xf numFmtId="4" fontId="43" fillId="13" borderId="1" xfId="0" applyNumberFormat="1" applyFont="1" applyFill="1" applyBorder="1" applyAlignment="1">
      <alignment horizontal="center" vertical="center"/>
    </xf>
    <xf numFmtId="4" fontId="25" fillId="13" borderId="1" xfId="0" applyNumberFormat="1" applyFont="1" applyFill="1" applyBorder="1" applyAlignment="1">
      <alignment horizontal="left" vertical="center" wrapText="1"/>
    </xf>
    <xf numFmtId="0" fontId="21" fillId="9" borderId="1" xfId="0" applyFont="1" applyFill="1" applyBorder="1" applyAlignment="1">
      <alignment horizontal="center" vertical="center" wrapText="1"/>
    </xf>
    <xf numFmtId="0" fontId="21" fillId="9" borderId="1" xfId="0" applyFont="1" applyFill="1" applyBorder="1" applyAlignment="1">
      <alignment vertical="center" wrapText="1"/>
    </xf>
    <xf numFmtId="0" fontId="21" fillId="13" borderId="1" xfId="0" applyFont="1" applyFill="1" applyBorder="1" applyAlignment="1">
      <alignment horizontal="center" vertical="center" wrapText="1"/>
    </xf>
    <xf numFmtId="0" fontId="16" fillId="13" borderId="1" xfId="0" applyFont="1" applyFill="1" applyBorder="1" applyAlignment="1">
      <alignment horizontal="left" vertical="center" wrapText="1"/>
    </xf>
    <xf numFmtId="0" fontId="21" fillId="13" borderId="1" xfId="5" applyFont="1" applyFill="1" applyBorder="1" applyAlignment="1">
      <alignment horizontal="left" vertical="center" wrapText="1"/>
    </xf>
    <xf numFmtId="0" fontId="10" fillId="13" borderId="3" xfId="5" applyFont="1" applyFill="1" applyBorder="1" applyAlignment="1">
      <alignment vertical="center" wrapText="1"/>
    </xf>
    <xf numFmtId="0" fontId="10" fillId="13" borderId="1" xfId="0" applyFont="1" applyFill="1" applyBorder="1"/>
    <xf numFmtId="0" fontId="35" fillId="13"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3" borderId="4" xfId="0" applyFont="1" applyFill="1" applyBorder="1" applyAlignment="1">
      <alignment horizontal="left" vertical="center" wrapText="1"/>
    </xf>
    <xf numFmtId="4" fontId="10" fillId="13" borderId="4" xfId="1" applyNumberFormat="1" applyFont="1" applyFill="1" applyBorder="1" applyAlignment="1">
      <alignment horizontal="center" vertical="center" wrapText="1"/>
    </xf>
    <xf numFmtId="0" fontId="10" fillId="13" borderId="4" xfId="5" applyFont="1" applyFill="1" applyBorder="1" applyAlignment="1">
      <alignment horizontal="center" vertical="center" wrapText="1"/>
    </xf>
    <xf numFmtId="0" fontId="18" fillId="13" borderId="4" xfId="0" applyFont="1" applyFill="1" applyBorder="1" applyAlignment="1">
      <alignment horizontal="center" vertical="center" wrapText="1"/>
    </xf>
    <xf numFmtId="0" fontId="10" fillId="0" borderId="1" xfId="0" applyFont="1" applyFill="1" applyBorder="1" applyAlignment="1">
      <alignment horizontal="center" vertical="center"/>
    </xf>
    <xf numFmtId="4" fontId="10" fillId="9" borderId="1" xfId="5" applyNumberFormat="1" applyFont="1" applyFill="1" applyBorder="1" applyAlignment="1">
      <alignment vertical="center" wrapText="1"/>
    </xf>
    <xf numFmtId="0" fontId="10" fillId="0" borderId="1" xfId="0" applyFont="1" applyBorder="1" applyAlignment="1">
      <alignment horizontal="center" vertical="center"/>
    </xf>
    <xf numFmtId="0" fontId="10" fillId="13" borderId="0" xfId="0" applyFont="1" applyFill="1" applyAlignment="1">
      <alignment vertical="center" wrapText="1"/>
    </xf>
    <xf numFmtId="0" fontId="10" fillId="9" borderId="1" xfId="0" applyFont="1" applyFill="1" applyBorder="1" applyAlignment="1">
      <alignment horizontal="center" vertical="center"/>
    </xf>
    <xf numFmtId="4" fontId="10" fillId="13" borderId="1" xfId="0" applyNumberFormat="1" applyFont="1" applyFill="1" applyBorder="1" applyAlignment="1">
      <alignment wrapText="1"/>
    </xf>
    <xf numFmtId="0" fontId="10" fillId="13"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0" fillId="13" borderId="0" xfId="0" applyFont="1" applyFill="1" applyAlignment="1">
      <alignment wrapText="1"/>
    </xf>
    <xf numFmtId="0" fontId="43" fillId="13" borderId="1" xfId="0" applyFont="1" applyFill="1" applyBorder="1" applyAlignment="1">
      <alignment horizontal="left" vertical="center" wrapText="1"/>
    </xf>
    <xf numFmtId="0" fontId="43" fillId="9" borderId="1" xfId="0" applyFont="1" applyFill="1" applyBorder="1" applyAlignment="1">
      <alignment vertical="center" wrapText="1"/>
    </xf>
    <xf numFmtId="0" fontId="43" fillId="0" borderId="1" xfId="0" applyFont="1" applyFill="1" applyBorder="1" applyAlignment="1">
      <alignment vertical="center" wrapText="1"/>
    </xf>
    <xf numFmtId="0" fontId="10" fillId="0" borderId="1" xfId="0" applyFont="1" applyBorder="1" applyAlignment="1">
      <alignment vertical="center" wrapText="1"/>
    </xf>
    <xf numFmtId="0" fontId="53" fillId="9" borderId="1"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10" fillId="6" borderId="1" xfId="0" applyFont="1" applyFill="1" applyBorder="1" applyAlignment="1">
      <alignment wrapText="1"/>
    </xf>
    <xf numFmtId="4" fontId="18" fillId="6" borderId="1" xfId="0" applyNumberFormat="1" applyFont="1" applyFill="1" applyBorder="1" applyAlignment="1">
      <alignment horizontal="center" vertical="center" wrapText="1"/>
    </xf>
    <xf numFmtId="0" fontId="10" fillId="6" borderId="1" xfId="0" applyFont="1" applyFill="1" applyBorder="1" applyAlignment="1">
      <alignment vertical="center" wrapText="1"/>
    </xf>
    <xf numFmtId="1" fontId="10" fillId="13" borderId="1" xfId="0" applyNumberFormat="1" applyFont="1" applyFill="1" applyBorder="1" applyAlignment="1">
      <alignment horizontal="left" vertical="center" wrapText="1"/>
    </xf>
    <xf numFmtId="0" fontId="10" fillId="13" borderId="1" xfId="0" applyFont="1" applyFill="1" applyBorder="1" applyAlignment="1">
      <alignment horizontal="left" wrapText="1"/>
    </xf>
    <xf numFmtId="165" fontId="10" fillId="9" borderId="1" xfId="0" applyNumberFormat="1" applyFont="1" applyFill="1" applyBorder="1" applyAlignment="1">
      <alignment horizontal="center" vertical="center" wrapText="1"/>
    </xf>
    <xf numFmtId="49" fontId="10" fillId="9" borderId="1" xfId="0" applyNumberFormat="1" applyFont="1" applyFill="1" applyBorder="1" applyAlignment="1">
      <alignment horizontal="center" vertical="center"/>
    </xf>
    <xf numFmtId="4" fontId="10" fillId="9" borderId="1" xfId="5" applyNumberFormat="1" applyFont="1" applyFill="1" applyBorder="1" applyAlignment="1">
      <alignment horizontal="left" vertical="center" wrapText="1"/>
    </xf>
    <xf numFmtId="165" fontId="10" fillId="9" borderId="1" xfId="2" applyNumberFormat="1" applyFont="1" applyFill="1" applyBorder="1" applyAlignment="1">
      <alignment horizontal="center" vertical="center" wrapText="1"/>
    </xf>
    <xf numFmtId="2" fontId="18" fillId="9" borderId="1" xfId="0" applyNumberFormat="1" applyFont="1" applyFill="1" applyBorder="1" applyAlignment="1">
      <alignment horizontal="center" vertical="center" wrapText="1"/>
    </xf>
    <xf numFmtId="0" fontId="18" fillId="9" borderId="1" xfId="0" applyNumberFormat="1" applyFont="1" applyFill="1" applyBorder="1" applyAlignment="1">
      <alignment horizontal="center" vertical="center" wrapText="1"/>
    </xf>
    <xf numFmtId="4" fontId="18" fillId="9" borderId="1" xfId="0" applyNumberFormat="1" applyFont="1" applyFill="1" applyBorder="1" applyAlignment="1">
      <alignment horizontal="left" vertical="center" wrapText="1"/>
    </xf>
    <xf numFmtId="164" fontId="10" fillId="9"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43" fillId="13" borderId="1" xfId="0" applyFont="1" applyFill="1" applyBorder="1" applyAlignment="1">
      <alignment vertical="center" wrapText="1"/>
    </xf>
    <xf numFmtId="14" fontId="25" fillId="13" borderId="1" xfId="0" applyNumberFormat="1" applyFont="1" applyFill="1" applyBorder="1" applyAlignment="1">
      <alignment horizontal="left" vertical="center" wrapText="1"/>
    </xf>
    <xf numFmtId="0" fontId="10" fillId="0" borderId="6" xfId="1" applyFont="1" applyFill="1" applyBorder="1" applyAlignment="1">
      <alignment horizontal="center" vertical="center" wrapText="1"/>
    </xf>
    <xf numFmtId="0" fontId="18" fillId="9" borderId="1" xfId="5" applyFont="1" applyFill="1" applyBorder="1" applyAlignment="1">
      <alignment horizontal="center" vertical="center" wrapText="1"/>
    </xf>
    <xf numFmtId="0" fontId="10" fillId="9" borderId="1" xfId="5" applyFont="1" applyFill="1" applyBorder="1" applyAlignment="1">
      <alignment horizontal="center" vertical="center"/>
    </xf>
    <xf numFmtId="0" fontId="10" fillId="9" borderId="1" xfId="0" applyFont="1" applyFill="1" applyBorder="1" applyAlignment="1">
      <alignment vertical="center"/>
    </xf>
    <xf numFmtId="0" fontId="10" fillId="0" borderId="1" xfId="0" applyFont="1" applyFill="1" applyBorder="1" applyAlignment="1">
      <alignment vertical="center"/>
    </xf>
    <xf numFmtId="0" fontId="18" fillId="10" borderId="1" xfId="5" applyFont="1" applyFill="1" applyBorder="1" applyAlignment="1">
      <alignment horizontal="center" vertical="center" wrapText="1"/>
    </xf>
    <xf numFmtId="0" fontId="10" fillId="10" borderId="1" xfId="0" applyFont="1" applyFill="1" applyBorder="1" applyAlignment="1">
      <alignment horizontal="center" vertical="center"/>
    </xf>
    <xf numFmtId="0" fontId="10" fillId="10" borderId="1" xfId="5" applyFont="1" applyFill="1" applyBorder="1" applyAlignment="1">
      <alignment horizontal="center" vertical="center"/>
    </xf>
    <xf numFmtId="0" fontId="10" fillId="10" borderId="1" xfId="0" applyFont="1" applyFill="1" applyBorder="1" applyAlignment="1">
      <alignment vertical="center"/>
    </xf>
    <xf numFmtId="0" fontId="18" fillId="15" borderId="1" xfId="5" applyFont="1" applyFill="1" applyBorder="1" applyAlignment="1">
      <alignment horizontal="center" vertical="center" wrapText="1"/>
    </xf>
    <xf numFmtId="0" fontId="10" fillId="15" borderId="1" xfId="0" applyFont="1" applyFill="1" applyBorder="1" applyAlignment="1">
      <alignment vertical="center" wrapText="1"/>
    </xf>
    <xf numFmtId="166" fontId="16" fillId="15" borderId="1" xfId="0" applyNumberFormat="1" applyFont="1" applyFill="1" applyBorder="1" applyAlignment="1">
      <alignment horizontal="center" vertical="center"/>
    </xf>
    <xf numFmtId="0" fontId="10" fillId="15" borderId="1" xfId="0" applyFont="1" applyFill="1" applyBorder="1" applyAlignment="1">
      <alignment horizontal="center" vertical="center"/>
    </xf>
    <xf numFmtId="0" fontId="10" fillId="15" borderId="1" xfId="5" applyFont="1" applyFill="1" applyBorder="1" applyAlignment="1">
      <alignment horizontal="center" vertical="center"/>
    </xf>
    <xf numFmtId="49" fontId="10" fillId="15" borderId="1" xfId="0" applyNumberFormat="1" applyFont="1" applyFill="1" applyBorder="1" applyAlignment="1">
      <alignment horizontal="center" vertical="center" wrapText="1"/>
    </xf>
    <xf numFmtId="0" fontId="10" fillId="15" borderId="1" xfId="0" applyFont="1" applyFill="1" applyBorder="1" applyAlignment="1">
      <alignment vertical="center"/>
    </xf>
    <xf numFmtId="0" fontId="18" fillId="0" borderId="1" xfId="5" applyFont="1" applyFill="1" applyBorder="1" applyAlignment="1">
      <alignment horizontal="center" vertical="center" wrapText="1"/>
    </xf>
    <xf numFmtId="0" fontId="10" fillId="0" borderId="1" xfId="5" applyFont="1" applyFill="1" applyBorder="1" applyAlignment="1">
      <alignment horizontal="center" vertical="center"/>
    </xf>
    <xf numFmtId="166" fontId="53" fillId="0" borderId="1" xfId="0" applyNumberFormat="1" applyFont="1" applyFill="1" applyBorder="1" applyAlignment="1">
      <alignment horizontal="center" vertical="center"/>
    </xf>
    <xf numFmtId="0" fontId="10" fillId="0" borderId="1" xfId="0" applyFont="1" applyBorder="1" applyAlignment="1">
      <alignment vertical="center"/>
    </xf>
    <xf numFmtId="0" fontId="18" fillId="13" borderId="1" xfId="5" applyFont="1" applyFill="1" applyBorder="1" applyAlignment="1">
      <alignment horizontal="center" vertical="center" wrapText="1"/>
    </xf>
    <xf numFmtId="166" fontId="27" fillId="13" borderId="1" xfId="0" applyNumberFormat="1" applyFont="1" applyFill="1" applyBorder="1" applyAlignment="1">
      <alignment horizontal="center" vertical="center"/>
    </xf>
    <xf numFmtId="0" fontId="25" fillId="13" borderId="1" xfId="0" applyFont="1" applyFill="1" applyBorder="1" applyAlignment="1">
      <alignment horizontal="center" vertical="center"/>
    </xf>
    <xf numFmtId="0" fontId="10" fillId="13" borderId="1" xfId="5" applyFont="1" applyFill="1" applyBorder="1" applyAlignment="1">
      <alignment horizontal="center" vertical="center"/>
    </xf>
    <xf numFmtId="49" fontId="25" fillId="13" borderId="1" xfId="0" applyNumberFormat="1" applyFont="1" applyFill="1" applyBorder="1" applyAlignment="1">
      <alignment horizontal="center" vertical="center" wrapText="1"/>
    </xf>
    <xf numFmtId="0" fontId="25" fillId="13" borderId="1" xfId="0" applyFont="1" applyFill="1" applyBorder="1" applyAlignment="1">
      <alignment vertical="center"/>
    </xf>
    <xf numFmtId="0" fontId="25" fillId="5" borderId="1" xfId="0" applyFont="1" applyFill="1" applyBorder="1" applyAlignment="1">
      <alignment vertical="center" wrapText="1"/>
    </xf>
    <xf numFmtId="166" fontId="27" fillId="5" borderId="1" xfId="0" applyNumberFormat="1" applyFont="1" applyFill="1" applyBorder="1" applyAlignment="1">
      <alignment horizontal="center" vertical="center"/>
    </xf>
    <xf numFmtId="0" fontId="25" fillId="5" borderId="1" xfId="0" applyFont="1" applyFill="1" applyBorder="1" applyAlignment="1">
      <alignment horizontal="center" vertical="center"/>
    </xf>
    <xf numFmtId="0" fontId="10" fillId="5" borderId="1" xfId="5" applyFont="1" applyFill="1" applyBorder="1" applyAlignment="1">
      <alignment horizontal="center" vertical="center"/>
    </xf>
    <xf numFmtId="0" fontId="25" fillId="5" borderId="1" xfId="0" applyFont="1" applyFill="1" applyBorder="1" applyAlignment="1">
      <alignment vertical="center"/>
    </xf>
    <xf numFmtId="0" fontId="10" fillId="0" borderId="1" xfId="0" applyFont="1" applyBorder="1"/>
    <xf numFmtId="0" fontId="10" fillId="0" borderId="6" xfId="0" applyFont="1" applyBorder="1"/>
    <xf numFmtId="0" fontId="10" fillId="0" borderId="6" xfId="0" applyFont="1" applyBorder="1" applyAlignment="1">
      <alignment horizontal="center" vertical="center"/>
    </xf>
    <xf numFmtId="0" fontId="10" fillId="0" borderId="0" xfId="0" applyFont="1"/>
    <xf numFmtId="0" fontId="10" fillId="10" borderId="0" xfId="0" applyFont="1" applyFill="1" applyAlignment="1">
      <alignment vertical="center" wrapText="1"/>
    </xf>
    <xf numFmtId="4" fontId="52" fillId="10" borderId="1" xfId="0" applyNumberFormat="1" applyFont="1" applyFill="1" applyBorder="1" applyAlignment="1">
      <alignment horizontal="center" vertical="center" wrapText="1"/>
    </xf>
    <xf numFmtId="0" fontId="52" fillId="1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0" fillId="0" borderId="0" xfId="0" applyFont="1" applyFill="1" applyAlignment="1">
      <alignment wrapText="1"/>
    </xf>
    <xf numFmtId="0" fontId="21" fillId="10" borderId="1" xfId="0" applyFont="1" applyFill="1" applyBorder="1" applyAlignment="1">
      <alignment horizontal="left" vertical="center" wrapText="1"/>
    </xf>
    <xf numFmtId="0" fontId="10" fillId="0" borderId="3" xfId="0" applyFont="1" applyFill="1" applyBorder="1" applyAlignment="1">
      <alignment wrapText="1"/>
    </xf>
    <xf numFmtId="49" fontId="25" fillId="0" borderId="1" xfId="5" applyNumberFormat="1" applyFont="1" applyFill="1" applyBorder="1" applyAlignment="1">
      <alignment horizontal="left" vertical="center" wrapText="1"/>
    </xf>
    <xf numFmtId="14" fontId="2" fillId="10" borderId="1" xfId="0" applyNumberFormat="1" applyFont="1" applyFill="1" applyBorder="1" applyAlignment="1">
      <alignment vertical="center" wrapText="1"/>
    </xf>
    <xf numFmtId="164" fontId="10" fillId="13" borderId="1" xfId="0" applyNumberFormat="1" applyFont="1" applyFill="1" applyBorder="1" applyAlignment="1">
      <alignment horizontal="left" vertical="center" wrapText="1"/>
    </xf>
    <xf numFmtId="4" fontId="51" fillId="10" borderId="1" xfId="0" applyNumberFormat="1" applyFont="1" applyFill="1" applyBorder="1" applyAlignment="1">
      <alignment horizontal="left" vertical="center" wrapText="1"/>
    </xf>
    <xf numFmtId="0" fontId="2" fillId="10" borderId="1" xfId="0"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0" fontId="10" fillId="0" borderId="4" xfId="0" applyFont="1" applyBorder="1"/>
    <xf numFmtId="0" fontId="10" fillId="0" borderId="4" xfId="0" applyFont="1" applyBorder="1" applyAlignment="1">
      <alignment horizontal="center" vertical="center"/>
    </xf>
    <xf numFmtId="0" fontId="0" fillId="6" borderId="0" xfId="0" applyFill="1" applyBorder="1" applyAlignment="1"/>
    <xf numFmtId="4" fontId="2" fillId="0" borderId="1" xfId="0" applyNumberFormat="1"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Alignment="1">
      <alignment wrapText="1"/>
    </xf>
    <xf numFmtId="49" fontId="2" fillId="0" borderId="0" xfId="0" applyNumberFormat="1" applyFont="1" applyBorder="1" applyAlignment="1">
      <alignment wrapText="1"/>
    </xf>
    <xf numFmtId="0" fontId="2" fillId="0" borderId="0" xfId="0" applyFont="1" applyAlignment="1">
      <alignment horizontal="left" wrapText="1"/>
    </xf>
    <xf numFmtId="4" fontId="2" fillId="0" borderId="1"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2" fillId="20" borderId="1" xfId="1" applyFont="1" applyFill="1" applyBorder="1" applyAlignment="1">
      <alignment horizontal="center" vertical="center" wrapText="1"/>
    </xf>
    <xf numFmtId="0" fontId="2" fillId="20" borderId="1" xfId="1" applyFont="1" applyFill="1" applyBorder="1" applyAlignment="1">
      <alignment horizontal="left" vertical="center" wrapText="1"/>
    </xf>
    <xf numFmtId="4" fontId="2" fillId="20" borderId="1" xfId="1" applyNumberFormat="1" applyFont="1" applyFill="1" applyBorder="1" applyAlignment="1">
      <alignment horizontal="center" vertical="center" wrapText="1"/>
    </xf>
    <xf numFmtId="0" fontId="2" fillId="20" borderId="1" xfId="0" applyFont="1" applyFill="1" applyBorder="1" applyAlignment="1">
      <alignment horizontal="left" vertical="center" wrapText="1"/>
    </xf>
    <xf numFmtId="4" fontId="32" fillId="20" borderId="1" xfId="0" applyNumberFormat="1" applyFont="1" applyFill="1" applyBorder="1" applyAlignment="1">
      <alignment horizontal="center" vertical="center" wrapText="1"/>
    </xf>
    <xf numFmtId="0" fontId="2" fillId="20" borderId="1" xfId="0" applyFont="1" applyFill="1" applyBorder="1" applyAlignment="1">
      <alignment horizontal="center" vertical="center" wrapText="1"/>
    </xf>
    <xf numFmtId="0" fontId="2" fillId="20" borderId="6" xfId="0" applyFont="1" applyFill="1" applyBorder="1" applyAlignment="1">
      <alignment horizontal="left" vertical="center" wrapText="1"/>
    </xf>
    <xf numFmtId="0" fontId="8" fillId="20" borderId="6" xfId="0" applyFont="1" applyFill="1" applyBorder="1" applyAlignment="1">
      <alignment wrapText="1"/>
    </xf>
    <xf numFmtId="4" fontId="8" fillId="20" borderId="6" xfId="0" applyNumberFormat="1" applyFont="1" applyFill="1" applyBorder="1"/>
    <xf numFmtId="0" fontId="10" fillId="13" borderId="1" xfId="1"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2" fillId="13" borderId="1" xfId="5" applyFont="1" applyFill="1" applyBorder="1" applyAlignment="1">
      <alignment horizontal="center" vertical="center" wrapText="1"/>
    </xf>
    <xf numFmtId="4" fontId="2" fillId="13" borderId="1" xfId="0" applyNumberFormat="1" applyFont="1" applyFill="1" applyBorder="1" applyAlignment="1">
      <alignment horizontal="center" vertical="center" wrapText="1"/>
    </xf>
    <xf numFmtId="0" fontId="2" fillId="13" borderId="1" xfId="0" applyFont="1" applyFill="1" applyBorder="1" applyAlignment="1">
      <alignment vertical="center" wrapText="1"/>
    </xf>
    <xf numFmtId="0" fontId="8" fillId="13" borderId="1" xfId="0" applyFont="1" applyFill="1" applyBorder="1" applyAlignment="1">
      <alignment wrapText="1"/>
    </xf>
    <xf numFmtId="4" fontId="8" fillId="13" borderId="1" xfId="0" applyNumberFormat="1" applyFont="1" applyFill="1" applyBorder="1"/>
    <xf numFmtId="0" fontId="0" fillId="0" borderId="4" xfId="0" applyBorder="1"/>
    <xf numFmtId="0" fontId="2" fillId="0" borderId="0" xfId="0" applyFont="1" applyFill="1" applyBorder="1" applyAlignment="1">
      <alignment horizontal="left" vertical="center" wrapText="1"/>
    </xf>
    <xf numFmtId="0" fontId="14" fillId="0" borderId="0" xfId="0" applyFont="1" applyFill="1" applyBorder="1" applyAlignment="1">
      <alignment wrapText="1"/>
    </xf>
    <xf numFmtId="4" fontId="8" fillId="0" borderId="0" xfId="0" applyNumberFormat="1" applyFont="1" applyFill="1" applyBorder="1"/>
    <xf numFmtId="0" fontId="2" fillId="0" borderId="1" xfId="0" applyFont="1" applyBorder="1" applyAlignment="1">
      <alignment horizontal="center" vertical="center"/>
    </xf>
    <xf numFmtId="0" fontId="2" fillId="11" borderId="1" xfId="0" applyFont="1" applyFill="1" applyBorder="1" applyAlignment="1">
      <alignment horizontal="left" vertical="center" wrapText="1"/>
    </xf>
    <xf numFmtId="0" fontId="14" fillId="11" borderId="1" xfId="0" applyFont="1" applyFill="1" applyBorder="1" applyAlignment="1">
      <alignment wrapText="1"/>
    </xf>
    <xf numFmtId="4" fontId="8" fillId="11" borderId="1" xfId="0" applyNumberFormat="1" applyFont="1" applyFill="1" applyBorder="1"/>
    <xf numFmtId="0" fontId="2" fillId="22" borderId="1" xfId="0" applyFont="1" applyFill="1" applyBorder="1" applyAlignment="1">
      <alignment horizontal="left" vertical="center" wrapText="1"/>
    </xf>
    <xf numFmtId="0" fontId="2" fillId="22" borderId="1" xfId="0" applyFont="1" applyFill="1" applyBorder="1" applyAlignment="1">
      <alignment horizontal="center" vertical="center" wrapText="1"/>
    </xf>
    <xf numFmtId="0" fontId="2" fillId="11" borderId="6" xfId="0" applyFont="1" applyFill="1" applyBorder="1" applyAlignment="1">
      <alignment horizontal="left" vertical="center" wrapText="1"/>
    </xf>
    <xf numFmtId="0" fontId="14" fillId="11" borderId="6" xfId="0" applyFont="1" applyFill="1" applyBorder="1" applyAlignment="1">
      <alignment wrapText="1"/>
    </xf>
    <xf numFmtId="4" fontId="8" fillId="11" borderId="6" xfId="0" applyNumberFormat="1" applyFont="1" applyFill="1" applyBorder="1"/>
    <xf numFmtId="0" fontId="10" fillId="7" borderId="1" xfId="0" applyFont="1" applyFill="1" applyBorder="1" applyAlignment="1">
      <alignment horizontal="center" vertical="center" wrapText="1"/>
    </xf>
    <xf numFmtId="0" fontId="28" fillId="7" borderId="1" xfId="0" applyFont="1" applyFill="1" applyBorder="1" applyAlignment="1">
      <alignment horizontal="left" vertical="center" wrapText="1"/>
    </xf>
    <xf numFmtId="4" fontId="28" fillId="7" borderId="1" xfId="0" applyNumberFormat="1" applyFont="1" applyFill="1" applyBorder="1" applyAlignment="1">
      <alignment horizontal="center" vertical="center" wrapText="1"/>
    </xf>
    <xf numFmtId="4" fontId="8" fillId="11" borderId="1" xfId="0" applyNumberFormat="1" applyFont="1" applyFill="1" applyBorder="1" applyAlignment="1">
      <alignment horizontal="center" vertical="center" wrapText="1"/>
    </xf>
    <xf numFmtId="0" fontId="2" fillId="5" borderId="1" xfId="2" applyFont="1" applyFill="1" applyBorder="1" applyAlignment="1">
      <alignment horizontal="center" vertical="center" wrapText="1"/>
    </xf>
    <xf numFmtId="0" fontId="2" fillId="5" borderId="1" xfId="5"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4" fontId="0" fillId="0" borderId="0" xfId="0" applyNumberFormat="1"/>
    <xf numFmtId="0" fontId="0" fillId="0" borderId="2" xfId="0" applyBorder="1" applyAlignment="1">
      <alignment vertical="center" wrapText="1"/>
    </xf>
    <xf numFmtId="0" fontId="0" fillId="0" borderId="7" xfId="0" applyBorder="1" applyAlignment="1">
      <alignment vertical="center" wrapText="1"/>
    </xf>
    <xf numFmtId="0" fontId="14" fillId="0" borderId="3" xfId="0" applyFont="1" applyFill="1" applyBorder="1" applyAlignment="1">
      <alignment horizontal="center" vertical="center" wrapText="1"/>
    </xf>
    <xf numFmtId="0" fontId="0" fillId="0" borderId="2" xfId="0" applyFill="1" applyBorder="1" applyAlignment="1">
      <alignment vertical="center" wrapText="1"/>
    </xf>
    <xf numFmtId="4" fontId="0" fillId="0" borderId="0" xfId="0" applyNumberFormat="1" applyAlignment="1">
      <alignment wrapText="1"/>
    </xf>
    <xf numFmtId="4" fontId="7" fillId="6" borderId="0" xfId="0" applyNumberFormat="1" applyFont="1" applyFill="1" applyBorder="1" applyAlignment="1">
      <alignment vertical="center" wrapText="1"/>
    </xf>
    <xf numFmtId="0" fontId="0" fillId="6" borderId="1" xfId="0" applyFill="1" applyBorder="1" applyAlignment="1">
      <alignment vertical="center" wrapText="1"/>
    </xf>
    <xf numFmtId="0" fontId="0" fillId="6" borderId="0" xfId="0" applyFill="1" applyAlignment="1">
      <alignment vertical="center" wrapText="1"/>
    </xf>
    <xf numFmtId="0" fontId="28" fillId="0" borderId="0" xfId="8"/>
    <xf numFmtId="0" fontId="28" fillId="0" borderId="0" xfId="8" applyFill="1"/>
    <xf numFmtId="0" fontId="8" fillId="0" borderId="2" xfId="8" applyFont="1" applyFill="1" applyBorder="1" applyAlignment="1">
      <alignment horizontal="center" vertical="center" wrapText="1"/>
    </xf>
    <xf numFmtId="0" fontId="28" fillId="0" borderId="2" xfId="8" applyFill="1" applyBorder="1" applyAlignment="1">
      <alignment wrapText="1"/>
    </xf>
    <xf numFmtId="0" fontId="28" fillId="0" borderId="7" xfId="8" applyFill="1" applyBorder="1" applyAlignment="1">
      <alignment wrapText="1"/>
    </xf>
    <xf numFmtId="4" fontId="2" fillId="0" borderId="1" xfId="8" applyNumberFormat="1" applyFont="1" applyFill="1" applyBorder="1" applyAlignment="1">
      <alignment horizontal="center" vertical="center" wrapText="1"/>
    </xf>
    <xf numFmtId="4" fontId="14" fillId="0" borderId="1" xfId="8" applyNumberFormat="1" applyFont="1" applyFill="1" applyBorder="1" applyAlignment="1">
      <alignment horizontal="center" vertical="center" wrapText="1"/>
    </xf>
    <xf numFmtId="0" fontId="2" fillId="0" borderId="1" xfId="8" applyFont="1" applyFill="1" applyBorder="1" applyAlignment="1">
      <alignment horizontal="left" vertical="center" wrapText="1"/>
    </xf>
    <xf numFmtId="0" fontId="28" fillId="0" borderId="1" xfId="8" applyFont="1" applyFill="1" applyBorder="1" applyAlignment="1">
      <alignment horizontal="left" vertical="center" wrapText="1"/>
    </xf>
    <xf numFmtId="4" fontId="28" fillId="0" borderId="0" xfId="8" applyNumberFormat="1"/>
    <xf numFmtId="0" fontId="28" fillId="0" borderId="1" xfId="8" applyBorder="1" applyAlignment="1">
      <alignment horizontal="center" vertical="center" wrapText="1"/>
    </xf>
    <xf numFmtId="0" fontId="28" fillId="0" borderId="0" xfId="8" applyAlignment="1">
      <alignment vertical="center" wrapText="1"/>
    </xf>
    <xf numFmtId="0" fontId="28" fillId="0" borderId="0" xfId="8" applyAlignment="1">
      <alignment wrapText="1"/>
    </xf>
    <xf numFmtId="0" fontId="28" fillId="0" borderId="0" xfId="8" applyAlignment="1">
      <alignment horizontal="left"/>
    </xf>
    <xf numFmtId="0" fontId="28" fillId="0" borderId="0" xfId="8" applyAlignment="1">
      <alignment horizontal="left" vertical="center"/>
    </xf>
    <xf numFmtId="0" fontId="0" fillId="6" borderId="0" xfId="0" applyFill="1" applyBorder="1" applyAlignment="1">
      <alignment horizontal="center" vertical="center" wrapText="1"/>
    </xf>
    <xf numFmtId="0" fontId="2" fillId="0" borderId="0" xfId="0" applyFont="1" applyFill="1" applyBorder="1" applyAlignment="1">
      <alignment vertical="center" wrapText="1"/>
    </xf>
    <xf numFmtId="0" fontId="0" fillId="6" borderId="0" xfId="0" applyFill="1" applyBorder="1" applyAlignment="1">
      <alignment vertical="center" wrapText="1"/>
    </xf>
    <xf numFmtId="0" fontId="0" fillId="0" borderId="13" xfId="0" applyBorder="1" applyAlignment="1">
      <alignment vertical="center" wrapText="1"/>
    </xf>
    <xf numFmtId="0" fontId="28" fillId="0" borderId="0" xfId="8" applyBorder="1" applyAlignment="1">
      <alignment horizontal="center" vertical="center" wrapText="1"/>
    </xf>
    <xf numFmtId="4" fontId="14" fillId="7" borderId="1" xfId="0" applyNumberFormat="1" applyFont="1" applyFill="1" applyBorder="1" applyAlignment="1">
      <alignment horizontal="center" vertical="center" wrapText="1"/>
    </xf>
    <xf numFmtId="0" fontId="2" fillId="0" borderId="1" xfId="8" applyFont="1" applyFill="1" applyBorder="1" applyAlignment="1">
      <alignment horizontal="center" vertical="center" wrapText="1"/>
    </xf>
    <xf numFmtId="0" fontId="0" fillId="17" borderId="12" xfId="0" applyFill="1" applyBorder="1"/>
    <xf numFmtId="0" fontId="11" fillId="0" borderId="0" xfId="0" applyFont="1" applyFill="1" applyBorder="1" applyAlignment="1">
      <alignment vertical="center" wrapText="1"/>
    </xf>
    <xf numFmtId="4" fontId="28" fillId="6" borderId="1" xfId="0" applyNumberFormat="1" applyFont="1" applyFill="1" applyBorder="1" applyAlignment="1">
      <alignment horizontal="center" vertical="center"/>
    </xf>
    <xf numFmtId="4" fontId="2" fillId="0" borderId="0" xfId="0" applyNumberFormat="1" applyFont="1" applyFill="1" applyBorder="1" applyAlignment="1">
      <alignment horizontal="center" vertical="center" wrapText="1"/>
    </xf>
    <xf numFmtId="0" fontId="28" fillId="0" borderId="0" xfId="8" applyFill="1" applyAlignment="1">
      <alignment horizontal="center" vertical="center"/>
    </xf>
    <xf numFmtId="0" fontId="30" fillId="6" borderId="1" xfId="0" applyFont="1" applyFill="1" applyBorder="1" applyAlignment="1">
      <alignment horizontal="left" vertical="center" wrapText="1"/>
    </xf>
    <xf numFmtId="0" fontId="2" fillId="6" borderId="1" xfId="8" applyFont="1" applyFill="1" applyBorder="1" applyAlignment="1">
      <alignment horizontal="left" vertical="center" wrapText="1"/>
    </xf>
    <xf numFmtId="4" fontId="28" fillId="0" borderId="0" xfId="8" applyNumberFormat="1" applyAlignment="1">
      <alignment vertical="center" wrapText="1"/>
    </xf>
    <xf numFmtId="0" fontId="0" fillId="0" borderId="0" xfId="0" applyFill="1" applyBorder="1" applyAlignment="1">
      <alignment horizontal="left" vertical="center" wrapText="1"/>
    </xf>
    <xf numFmtId="0" fontId="28" fillId="0" borderId="2" xfId="0" applyFont="1" applyBorder="1" applyAlignment="1">
      <alignment vertical="center" wrapText="1"/>
    </xf>
    <xf numFmtId="0" fontId="28" fillId="0" borderId="2" xfId="0" applyFont="1" applyBorder="1" applyAlignment="1">
      <alignment horizontal="left" vertical="center" wrapText="1"/>
    </xf>
    <xf numFmtId="0" fontId="28" fillId="0" borderId="0" xfId="0" applyFont="1" applyFill="1" applyBorder="1" applyAlignment="1">
      <alignment vertical="center" wrapText="1"/>
    </xf>
    <xf numFmtId="4" fontId="7" fillId="0" borderId="7" xfId="0" applyNumberFormat="1" applyFont="1" applyFill="1" applyBorder="1" applyAlignment="1">
      <alignment horizontal="center" vertical="center" wrapText="1"/>
    </xf>
    <xf numFmtId="0" fontId="61" fillId="0" borderId="0" xfId="0" applyFont="1" applyFill="1" applyBorder="1" applyAlignment="1">
      <alignment vertical="center" wrapText="1"/>
    </xf>
    <xf numFmtId="0" fontId="24" fillId="0" borderId="0" xfId="0" applyFont="1" applyFill="1" applyBorder="1" applyAlignment="1">
      <alignment horizontal="left" vertical="center" wrapText="1"/>
    </xf>
    <xf numFmtId="4" fontId="61" fillId="0" borderId="0" xfId="0" applyNumberFormat="1" applyFont="1" applyFill="1" applyBorder="1" applyAlignment="1">
      <alignment vertical="center" wrapText="1"/>
    </xf>
    <xf numFmtId="0" fontId="28" fillId="0" borderId="1" xfId="8" applyBorder="1" applyAlignment="1">
      <alignment horizontal="left" vertical="center" wrapText="1"/>
    </xf>
    <xf numFmtId="0" fontId="2"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4" fontId="3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0" fillId="0" borderId="2" xfId="0" applyFill="1" applyBorder="1" applyAlignment="1">
      <alignment horizontal="left" vertical="center" wrapText="1"/>
    </xf>
    <xf numFmtId="4" fontId="2" fillId="0" borderId="1" xfId="9"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Fill="1" applyBorder="1" applyAlignment="1">
      <alignment horizontal="center" vertical="center" wrapText="1"/>
    </xf>
    <xf numFmtId="0" fontId="2" fillId="6" borderId="1" xfId="8" applyFont="1" applyFill="1" applyBorder="1" applyAlignment="1">
      <alignment horizontal="center" vertical="center" wrapText="1"/>
    </xf>
    <xf numFmtId="0" fontId="28" fillId="0" borderId="2" xfId="0" applyFont="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wrapText="1"/>
    </xf>
    <xf numFmtId="0" fontId="25" fillId="0" borderId="1" xfId="0" applyFont="1" applyBorder="1" applyAlignment="1">
      <alignment horizontal="center" vertical="center" wrapText="1"/>
    </xf>
    <xf numFmtId="0" fontId="2" fillId="7" borderId="1" xfId="5" applyFont="1" applyFill="1" applyBorder="1" applyAlignment="1">
      <alignment horizontal="center" vertical="center" wrapText="1"/>
    </xf>
    <xf numFmtId="0" fontId="2" fillId="7" borderId="1" xfId="9" applyFont="1" applyFill="1" applyBorder="1" applyAlignment="1">
      <alignment vertical="center" wrapText="1"/>
    </xf>
    <xf numFmtId="4" fontId="2" fillId="7" borderId="1" xfId="9" applyNumberFormat="1" applyFont="1" applyFill="1" applyBorder="1" applyAlignment="1">
      <alignment horizontal="center" vertical="center" wrapText="1"/>
    </xf>
    <xf numFmtId="4" fontId="2" fillId="7" borderId="1" xfId="0" applyNumberFormat="1" applyFont="1" applyFill="1" applyBorder="1" applyAlignment="1">
      <alignment vertical="center" wrapText="1"/>
    </xf>
    <xf numFmtId="0" fontId="2" fillId="7" borderId="1" xfId="2" applyFont="1" applyFill="1" applyBorder="1" applyAlignment="1">
      <alignment horizontal="center" vertical="center" wrapText="1"/>
    </xf>
    <xf numFmtId="0" fontId="28" fillId="7" borderId="1" xfId="0" applyFont="1" applyFill="1" applyBorder="1" applyAlignment="1">
      <alignment vertical="center" wrapText="1"/>
    </xf>
    <xf numFmtId="0" fontId="28" fillId="7" borderId="1" xfId="0" applyFont="1" applyFill="1" applyBorder="1" applyAlignment="1">
      <alignment horizontal="center" vertical="center" wrapText="1"/>
    </xf>
    <xf numFmtId="0" fontId="0" fillId="7" borderId="0" xfId="0" applyFill="1" applyBorder="1" applyAlignment="1">
      <alignment vertical="center" wrapText="1"/>
    </xf>
    <xf numFmtId="4" fontId="28" fillId="7" borderId="1" xfId="1" applyNumberFormat="1" applyFont="1" applyFill="1" applyBorder="1" applyAlignment="1">
      <alignment horizontal="center" vertical="center" wrapText="1"/>
    </xf>
    <xf numFmtId="0" fontId="28" fillId="7" borderId="1" xfId="2" applyFont="1" applyFill="1" applyBorder="1" applyAlignment="1">
      <alignment horizontal="center" vertical="center" wrapText="1"/>
    </xf>
    <xf numFmtId="4" fontId="28" fillId="7" borderId="1" xfId="2" applyNumberFormat="1" applyFont="1" applyFill="1" applyBorder="1" applyAlignment="1">
      <alignment horizontal="center" vertical="center" wrapText="1"/>
    </xf>
    <xf numFmtId="0" fontId="0" fillId="7" borderId="0" xfId="0" applyFill="1" applyAlignment="1">
      <alignment vertical="center" wrapText="1"/>
    </xf>
    <xf numFmtId="0" fontId="28" fillId="7" borderId="1" xfId="2" applyFont="1" applyFill="1" applyBorder="1" applyAlignment="1">
      <alignment horizontal="left" vertical="center" wrapText="1"/>
    </xf>
    <xf numFmtId="0" fontId="25" fillId="7" borderId="1" xfId="1" applyFont="1" applyFill="1" applyBorder="1" applyAlignment="1">
      <alignment horizontal="left" vertical="center" wrapText="1"/>
    </xf>
    <xf numFmtId="0" fontId="2" fillId="7" borderId="1" xfId="9" applyFont="1" applyFill="1" applyBorder="1" applyAlignment="1">
      <alignment horizontal="left" vertical="center" wrapText="1"/>
    </xf>
    <xf numFmtId="0" fontId="2" fillId="7" borderId="1" xfId="5" applyFont="1" applyFill="1" applyBorder="1" applyAlignment="1">
      <alignment horizontal="left" vertical="center" wrapText="1"/>
    </xf>
    <xf numFmtId="49" fontId="2" fillId="7" borderId="1" xfId="5" applyNumberFormat="1" applyFont="1" applyFill="1" applyBorder="1" applyAlignment="1">
      <alignment horizontal="center" vertical="center" wrapText="1"/>
    </xf>
    <xf numFmtId="4" fontId="2" fillId="7" borderId="1" xfId="5" applyNumberFormat="1" applyFont="1" applyFill="1" applyBorder="1" applyAlignment="1">
      <alignment horizontal="center" vertical="center" wrapText="1"/>
    </xf>
    <xf numFmtId="0" fontId="10" fillId="7" borderId="1" xfId="1" applyFont="1" applyFill="1" applyBorder="1" applyAlignment="1">
      <alignment horizontal="left" vertical="center" wrapText="1"/>
    </xf>
    <xf numFmtId="0" fontId="25" fillId="7" borderId="1" xfId="1" applyFont="1" applyFill="1" applyBorder="1" applyAlignment="1">
      <alignment horizontal="center" vertical="center" wrapText="1"/>
    </xf>
    <xf numFmtId="0" fontId="25" fillId="7" borderId="1" xfId="0" applyFont="1" applyFill="1" applyBorder="1" applyAlignment="1">
      <alignment wrapText="1"/>
    </xf>
    <xf numFmtId="0" fontId="25" fillId="7" borderId="1" xfId="0" applyFont="1" applyFill="1" applyBorder="1" applyAlignment="1">
      <alignment horizontal="left" vertical="center" wrapText="1"/>
    </xf>
    <xf numFmtId="44" fontId="2" fillId="7" borderId="1" xfId="6" applyFont="1" applyFill="1" applyBorder="1" applyAlignment="1">
      <alignment horizontal="center" vertical="center" wrapText="1"/>
    </xf>
    <xf numFmtId="0" fontId="2" fillId="7" borderId="1" xfId="0" applyFont="1" applyFill="1" applyBorder="1" applyAlignment="1">
      <alignment horizontal="center" wrapText="1"/>
    </xf>
    <xf numFmtId="3" fontId="28" fillId="7" borderId="1" xfId="0" applyNumberFormat="1" applyFont="1" applyFill="1" applyBorder="1" applyAlignment="1">
      <alignment horizontal="left" vertical="center" wrapText="1"/>
    </xf>
    <xf numFmtId="0" fontId="25" fillId="7" borderId="1" xfId="0" applyFont="1" applyFill="1" applyBorder="1" applyAlignment="1">
      <alignment horizontal="center" vertical="center" wrapText="1"/>
    </xf>
    <xf numFmtId="49" fontId="25" fillId="7" borderId="1" xfId="0" applyNumberFormat="1" applyFont="1" applyFill="1" applyBorder="1" applyAlignment="1">
      <alignment horizontal="center" vertical="center" wrapText="1"/>
    </xf>
    <xf numFmtId="0" fontId="3" fillId="7" borderId="1" xfId="2" applyFont="1" applyFill="1" applyBorder="1" applyAlignment="1">
      <alignment horizontal="left" vertical="center" wrapText="1"/>
    </xf>
    <xf numFmtId="0" fontId="25" fillId="7" borderId="1" xfId="2" applyFont="1" applyFill="1" applyBorder="1" applyAlignment="1">
      <alignment horizontal="left" vertical="center" wrapText="1"/>
    </xf>
    <xf numFmtId="0" fontId="25" fillId="7" borderId="1" xfId="2" applyFont="1" applyFill="1" applyBorder="1" applyAlignment="1">
      <alignment horizontal="center" vertical="center" wrapText="1"/>
    </xf>
    <xf numFmtId="0" fontId="7" fillId="7" borderId="1" xfId="0" applyFont="1" applyFill="1" applyBorder="1" applyAlignment="1">
      <alignment vertical="center" wrapText="1"/>
    </xf>
    <xf numFmtId="0" fontId="7" fillId="7" borderId="1" xfId="2" applyFont="1" applyFill="1" applyBorder="1" applyAlignment="1">
      <alignment horizontal="center" vertical="center" wrapText="1"/>
    </xf>
    <xf numFmtId="3" fontId="3" fillId="7" borderId="1" xfId="2" applyNumberFormat="1" applyFont="1" applyFill="1" applyBorder="1" applyAlignment="1">
      <alignment horizontal="left" vertical="center" wrapText="1"/>
    </xf>
    <xf numFmtId="0" fontId="7" fillId="7" borderId="1" xfId="2" applyFont="1" applyFill="1" applyBorder="1" applyAlignment="1">
      <alignment horizontal="left" vertical="center" wrapText="1"/>
    </xf>
    <xf numFmtId="0" fontId="18" fillId="7" borderId="1" xfId="2" applyFont="1" applyFill="1" applyBorder="1" applyAlignment="1">
      <alignment horizontal="left" vertical="center" wrapText="1"/>
    </xf>
    <xf numFmtId="49" fontId="2" fillId="7" borderId="1" xfId="0" applyNumberFormat="1" applyFont="1" applyFill="1" applyBorder="1" applyAlignment="1">
      <alignment horizontal="left" vertical="center" wrapText="1"/>
    </xf>
    <xf numFmtId="0" fontId="12"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4" fontId="23" fillId="7" borderId="1" xfId="0" applyNumberFormat="1" applyFont="1" applyFill="1" applyBorder="1" applyAlignment="1">
      <alignment horizontal="left" vertical="center" wrapText="1"/>
    </xf>
    <xf numFmtId="0" fontId="28" fillId="7" borderId="1" xfId="8" applyFill="1" applyBorder="1"/>
    <xf numFmtId="0" fontId="25" fillId="7" borderId="1" xfId="5" applyFont="1" applyFill="1" applyBorder="1" applyAlignment="1">
      <alignment horizontal="left" vertical="center" wrapText="1"/>
    </xf>
    <xf numFmtId="0" fontId="2" fillId="7" borderId="1" xfId="9" applyFont="1" applyFill="1" applyBorder="1" applyAlignment="1">
      <alignment horizontal="center" vertical="center" wrapText="1"/>
    </xf>
    <xf numFmtId="49" fontId="25" fillId="7" borderId="1" xfId="5" applyNumberFormat="1" applyFont="1" applyFill="1" applyBorder="1" applyAlignment="1">
      <alignment horizontal="center" vertical="center" wrapText="1"/>
    </xf>
    <xf numFmtId="0" fontId="25" fillId="7" borderId="1" xfId="5" applyFont="1" applyFill="1" applyBorder="1" applyAlignment="1">
      <alignment vertical="center" wrapText="1"/>
    </xf>
    <xf numFmtId="0" fontId="7" fillId="7" borderId="1" xfId="5" applyFont="1" applyFill="1" applyBorder="1" applyAlignment="1">
      <alignment vertical="center" wrapText="1"/>
    </xf>
    <xf numFmtId="4" fontId="7" fillId="7" borderId="1" xfId="5" applyNumberFormat="1" applyFont="1" applyFill="1" applyBorder="1" applyAlignment="1">
      <alignment horizontal="center" vertical="center" wrapText="1"/>
    </xf>
    <xf numFmtId="0" fontId="28" fillId="7" borderId="1" xfId="5" applyFont="1" applyFill="1" applyBorder="1" applyAlignment="1">
      <alignment horizontal="center" vertical="center" wrapText="1"/>
    </xf>
    <xf numFmtId="0" fontId="28" fillId="7" borderId="1" xfId="5" applyFont="1" applyFill="1" applyBorder="1" applyAlignment="1">
      <alignment horizontal="left" vertical="center" wrapText="1"/>
    </xf>
    <xf numFmtId="4" fontId="28" fillId="7" borderId="1" xfId="5" applyNumberFormat="1" applyFont="1" applyFill="1" applyBorder="1" applyAlignment="1">
      <alignment horizontal="left" vertical="center" wrapText="1"/>
    </xf>
    <xf numFmtId="0" fontId="6" fillId="7" borderId="0" xfId="5" applyFill="1" applyAlignment="1">
      <alignment vertical="center" wrapText="1"/>
    </xf>
    <xf numFmtId="4" fontId="2" fillId="7" borderId="6" xfId="0" applyNumberFormat="1" applyFont="1" applyFill="1" applyBorder="1" applyAlignment="1">
      <alignment horizontal="center" vertical="center" wrapText="1"/>
    </xf>
    <xf numFmtId="0" fontId="2" fillId="7" borderId="1" xfId="5" applyFont="1" applyFill="1" applyBorder="1" applyAlignment="1">
      <alignment vertical="center" wrapText="1"/>
    </xf>
    <xf numFmtId="0" fontId="10" fillId="7" borderId="1" xfId="5" applyFont="1" applyFill="1" applyBorder="1" applyAlignment="1">
      <alignment horizontal="left" vertical="center" wrapText="1"/>
    </xf>
    <xf numFmtId="0" fontId="6" fillId="7" borderId="1" xfId="0"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0" fontId="0" fillId="7" borderId="1" xfId="0" applyFill="1" applyBorder="1" applyAlignment="1">
      <alignment horizontal="left" vertical="center" wrapText="1"/>
    </xf>
    <xf numFmtId="0" fontId="25" fillId="7" borderId="1" xfId="5" applyFont="1" applyFill="1" applyBorder="1" applyAlignment="1">
      <alignment horizontal="center" vertical="center" wrapText="1"/>
    </xf>
    <xf numFmtId="0" fontId="10" fillId="7" borderId="1" xfId="5" applyFont="1" applyFill="1" applyBorder="1" applyAlignment="1">
      <alignment horizontal="center" vertical="center" wrapText="1"/>
    </xf>
    <xf numFmtId="0" fontId="10" fillId="7" borderId="1" xfId="9" applyFont="1" applyFill="1" applyBorder="1" applyAlignment="1">
      <alignment horizontal="left" vertical="center" wrapText="1"/>
    </xf>
    <xf numFmtId="0" fontId="10" fillId="7" borderId="1" xfId="9" applyFont="1" applyFill="1" applyBorder="1" applyAlignment="1">
      <alignment horizontal="center" vertical="center" wrapText="1"/>
    </xf>
    <xf numFmtId="4" fontId="18" fillId="7" borderId="1" xfId="0" applyNumberFormat="1" applyFont="1" applyFill="1" applyBorder="1" applyAlignment="1">
      <alignment horizontal="center" vertical="center" wrapText="1"/>
    </xf>
    <xf numFmtId="4" fontId="7" fillId="7" borderId="1" xfId="1" applyNumberFormat="1" applyFont="1" applyFill="1" applyBorder="1" applyAlignment="1">
      <alignment horizontal="center" vertical="center" wrapText="1"/>
    </xf>
    <xf numFmtId="0" fontId="2" fillId="7" borderId="1" xfId="1" applyFont="1" applyFill="1" applyBorder="1" applyAlignment="1">
      <alignment horizontal="left" vertical="center" wrapText="1"/>
    </xf>
    <xf numFmtId="0" fontId="28" fillId="7" borderId="1" xfId="1" applyFont="1" applyFill="1" applyBorder="1" applyAlignment="1">
      <alignment horizontal="left" vertical="center" wrapText="1"/>
    </xf>
    <xf numFmtId="0" fontId="28" fillId="7" borderId="1" xfId="1" applyFont="1" applyFill="1" applyBorder="1" applyAlignment="1">
      <alignment horizontal="center" vertical="center" wrapText="1"/>
    </xf>
    <xf numFmtId="0" fontId="20" fillId="7" borderId="1" xfId="0" applyFont="1" applyFill="1" applyBorder="1" applyAlignment="1">
      <alignment horizontal="left" vertical="center" wrapText="1"/>
    </xf>
    <xf numFmtId="0" fontId="55" fillId="7" borderId="1" xfId="0" applyFont="1" applyFill="1" applyBorder="1" applyAlignment="1">
      <alignment horizontal="center" vertical="center" wrapText="1"/>
    </xf>
    <xf numFmtId="14" fontId="2" fillId="7" borderId="1" xfId="9" applyNumberFormat="1" applyFont="1" applyFill="1" applyBorder="1" applyAlignment="1">
      <alignment vertical="center" wrapText="1"/>
    </xf>
    <xf numFmtId="49" fontId="28" fillId="7" borderId="1" xfId="2" applyNumberFormat="1" applyFont="1" applyFill="1" applyBorder="1" applyAlignment="1">
      <alignment horizontal="center" vertical="center" wrapText="1"/>
    </xf>
    <xf numFmtId="14" fontId="2" fillId="7" borderId="1" xfId="0" applyNumberFormat="1" applyFont="1" applyFill="1" applyBorder="1" applyAlignment="1">
      <alignment horizontal="center" vertical="center" wrapText="1"/>
    </xf>
    <xf numFmtId="4" fontId="28" fillId="7" borderId="3" xfId="0" applyNumberFormat="1" applyFont="1" applyFill="1" applyBorder="1" applyAlignment="1">
      <alignment horizontal="left" vertical="center" wrapText="1"/>
    </xf>
    <xf numFmtId="4" fontId="7" fillId="7" borderId="1" xfId="8" applyNumberFormat="1" applyFont="1" applyFill="1" applyBorder="1" applyAlignment="1">
      <alignment horizontal="center" vertical="center" wrapText="1"/>
    </xf>
    <xf numFmtId="4" fontId="7" fillId="0" borderId="1" xfId="8" applyNumberFormat="1" applyFont="1" applyFill="1" applyBorder="1" applyAlignment="1">
      <alignment horizontal="center" vertical="center" wrapText="1"/>
    </xf>
    <xf numFmtId="14" fontId="28" fillId="7" borderId="1" xfId="0" applyNumberFormat="1" applyFont="1" applyFill="1" applyBorder="1" applyAlignment="1">
      <alignment horizontal="center" vertical="center" wrapText="1"/>
    </xf>
    <xf numFmtId="0" fontId="23" fillId="7" borderId="1" xfId="0" applyFont="1" applyFill="1" applyBorder="1" applyAlignment="1">
      <alignment horizontal="left" vertical="center" wrapText="1"/>
    </xf>
    <xf numFmtId="4" fontId="28" fillId="7" borderId="3" xfId="1" applyNumberFormat="1" applyFont="1" applyFill="1" applyBorder="1" applyAlignment="1">
      <alignment horizontal="left" vertical="center" wrapText="1"/>
    </xf>
    <xf numFmtId="0" fontId="28" fillId="7" borderId="1" xfId="5" applyFont="1" applyFill="1" applyBorder="1" applyAlignment="1">
      <alignment vertical="center" wrapText="1"/>
    </xf>
    <xf numFmtId="4" fontId="28" fillId="7" borderId="1" xfId="5" applyNumberFormat="1" applyFont="1" applyFill="1" applyBorder="1" applyAlignment="1">
      <alignment horizontal="center" vertical="center" wrapText="1"/>
    </xf>
    <xf numFmtId="49" fontId="28" fillId="7" borderId="1" xfId="0" applyNumberFormat="1" applyFont="1" applyFill="1" applyBorder="1" applyAlignment="1">
      <alignment horizontal="center" vertical="center"/>
    </xf>
    <xf numFmtId="14" fontId="2" fillId="7" borderId="1" xfId="5" applyNumberFormat="1" applyFont="1" applyFill="1" applyBorder="1" applyAlignment="1">
      <alignment horizontal="center" vertical="center" wrapText="1"/>
    </xf>
    <xf numFmtId="4" fontId="2" fillId="7" borderId="1" xfId="5" applyNumberFormat="1" applyFont="1" applyFill="1" applyBorder="1" applyAlignment="1">
      <alignment vertical="center" wrapText="1"/>
    </xf>
    <xf numFmtId="4" fontId="2" fillId="7" borderId="1" xfId="9" applyNumberFormat="1" applyFont="1" applyFill="1" applyBorder="1" applyAlignment="1">
      <alignment horizontal="left" vertical="center" wrapText="1"/>
    </xf>
    <xf numFmtId="4" fontId="2" fillId="7" borderId="1" xfId="5" applyNumberFormat="1" applyFont="1" applyFill="1" applyBorder="1" applyAlignment="1">
      <alignment horizontal="left" vertical="center" wrapText="1"/>
    </xf>
    <xf numFmtId="0" fontId="37" fillId="7" borderId="1" xfId="5" applyFont="1" applyFill="1" applyBorder="1" applyAlignment="1">
      <alignment horizontal="center" vertical="center" wrapText="1"/>
    </xf>
    <xf numFmtId="0" fontId="2" fillId="7" borderId="6" xfId="9" applyFont="1" applyFill="1" applyBorder="1" applyAlignment="1">
      <alignment horizontal="left" vertical="center" wrapText="1"/>
    </xf>
    <xf numFmtId="0" fontId="0" fillId="7" borderId="0" xfId="0" applyFill="1" applyBorder="1" applyAlignment="1">
      <alignment wrapText="1"/>
    </xf>
    <xf numFmtId="164" fontId="2" fillId="7" borderId="1" xfId="0" applyNumberFormat="1" applyFont="1" applyFill="1" applyBorder="1" applyAlignment="1">
      <alignment horizontal="left" vertical="center" wrapText="1"/>
    </xf>
    <xf numFmtId="14" fontId="2" fillId="7" borderId="1" xfId="9" applyNumberFormat="1" applyFont="1" applyFill="1" applyBorder="1" applyAlignment="1">
      <alignment horizontal="center" vertical="center" wrapText="1"/>
    </xf>
    <xf numFmtId="3" fontId="2" fillId="7" borderId="1" xfId="0" applyNumberFormat="1" applyFont="1" applyFill="1" applyBorder="1" applyAlignment="1">
      <alignment vertical="center" wrapText="1"/>
    </xf>
    <xf numFmtId="3" fontId="2" fillId="7" borderId="1" xfId="0" applyNumberFormat="1" applyFont="1" applyFill="1" applyBorder="1" applyAlignment="1">
      <alignment horizontal="center" vertical="center" wrapText="1"/>
    </xf>
    <xf numFmtId="0" fontId="23" fillId="7" borderId="1" xfId="0" applyFont="1" applyFill="1" applyBorder="1" applyAlignment="1">
      <alignment horizontal="center" vertical="center" wrapText="1"/>
    </xf>
    <xf numFmtId="0" fontId="10" fillId="7" borderId="1" xfId="0" applyFont="1" applyFill="1" applyBorder="1" applyAlignment="1">
      <alignment horizontal="center" wrapText="1"/>
    </xf>
    <xf numFmtId="0" fontId="21" fillId="7" borderId="1" xfId="0" applyFont="1" applyFill="1" applyBorder="1" applyAlignment="1">
      <alignment horizontal="left" vertical="center" wrapText="1"/>
    </xf>
    <xf numFmtId="0" fontId="2" fillId="7" borderId="1" xfId="2" applyFont="1" applyFill="1" applyBorder="1" applyAlignment="1">
      <alignment vertical="center" wrapText="1"/>
    </xf>
    <xf numFmtId="0" fontId="24" fillId="7" borderId="1" xfId="0" applyFont="1" applyFill="1" applyBorder="1" applyAlignment="1">
      <alignment horizontal="center" vertical="center" wrapText="1"/>
    </xf>
    <xf numFmtId="14" fontId="20" fillId="7" borderId="1" xfId="0" applyNumberFormat="1" applyFont="1" applyFill="1" applyBorder="1" applyAlignment="1">
      <alignment horizontal="left" vertical="center" wrapText="1"/>
    </xf>
    <xf numFmtId="49" fontId="10" fillId="7" borderId="1" xfId="0" applyNumberFormat="1" applyFont="1" applyFill="1" applyBorder="1" applyAlignment="1">
      <alignment horizontal="center" vertical="center" wrapText="1"/>
    </xf>
    <xf numFmtId="0" fontId="16" fillId="7" borderId="1" xfId="1" applyFont="1" applyFill="1" applyBorder="1" applyAlignment="1">
      <alignment horizontal="center" vertical="center" wrapText="1"/>
    </xf>
    <xf numFmtId="49" fontId="6" fillId="7" borderId="1" xfId="0" applyNumberFormat="1" applyFont="1" applyFill="1" applyBorder="1" applyAlignment="1">
      <alignment horizontal="left" vertical="center" wrapText="1"/>
    </xf>
    <xf numFmtId="3" fontId="2" fillId="7" borderId="1" xfId="0" applyNumberFormat="1" applyFont="1" applyFill="1" applyBorder="1" applyAlignment="1">
      <alignment horizontal="left" vertical="center" wrapText="1"/>
    </xf>
    <xf numFmtId="4" fontId="20" fillId="7" borderId="1" xfId="0" applyNumberFormat="1" applyFont="1" applyFill="1" applyBorder="1" applyAlignment="1">
      <alignment horizontal="left" vertical="center" wrapText="1"/>
    </xf>
    <xf numFmtId="0" fontId="7" fillId="7" borderId="4" xfId="0" applyFont="1" applyFill="1" applyBorder="1" applyAlignment="1">
      <alignment horizontal="center"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7" fillId="6" borderId="0"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4" fontId="25" fillId="7" borderId="1"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4" fontId="7" fillId="7" borderId="4" xfId="0" applyNumberFormat="1" applyFont="1" applyFill="1" applyBorder="1" applyAlignment="1">
      <alignment horizontal="center" vertical="center" wrapText="1"/>
    </xf>
    <xf numFmtId="4" fontId="28" fillId="7" borderId="1" xfId="0" applyNumberFormat="1" applyFont="1" applyFill="1" applyBorder="1" applyAlignment="1">
      <alignment horizontal="left" vertical="center" wrapText="1"/>
    </xf>
    <xf numFmtId="0" fontId="0" fillId="6" borderId="1" xfId="0" applyFill="1" applyBorder="1" applyAlignment="1">
      <alignment horizontal="left" vertical="center" wrapText="1"/>
    </xf>
    <xf numFmtId="0" fontId="28" fillId="0"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28" fillId="7" borderId="3" xfId="1" applyNumberFormat="1" applyFont="1" applyFill="1" applyBorder="1" applyAlignment="1">
      <alignment horizontal="center" vertical="center" wrapText="1"/>
    </xf>
    <xf numFmtId="0" fontId="28" fillId="7" borderId="3" xfId="1" applyFont="1" applyFill="1" applyBorder="1" applyAlignment="1">
      <alignment horizontal="left" vertical="center" wrapText="1"/>
    </xf>
    <xf numFmtId="0" fontId="28" fillId="7" borderId="3" xfId="1" applyFont="1" applyFill="1" applyBorder="1" applyAlignment="1">
      <alignment horizontal="center" vertical="center" wrapText="1"/>
    </xf>
    <xf numFmtId="49" fontId="28" fillId="7" borderId="1" xfId="9" applyNumberFormat="1" applyFont="1" applyFill="1" applyBorder="1" applyAlignment="1">
      <alignment horizontal="center" vertical="center" wrapText="1"/>
    </xf>
    <xf numFmtId="0" fontId="28" fillId="7" borderId="3" xfId="0" applyFont="1" applyFill="1" applyBorder="1" applyAlignment="1">
      <alignment horizontal="center" vertical="center" wrapText="1"/>
    </xf>
    <xf numFmtId="4" fontId="30" fillId="7" borderId="1" xfId="0" applyNumberFormat="1" applyFont="1" applyFill="1" applyBorder="1" applyAlignment="1">
      <alignment horizontal="left" vertical="center" wrapText="1"/>
    </xf>
    <xf numFmtId="4" fontId="0" fillId="6" borderId="0" xfId="0" applyNumberFormat="1" applyFill="1" applyBorder="1" applyAlignment="1">
      <alignment vertical="center" wrapText="1"/>
    </xf>
    <xf numFmtId="0" fontId="2" fillId="6" borderId="10" xfId="0" applyFont="1" applyFill="1" applyBorder="1" applyAlignment="1">
      <alignment horizontal="center" vertical="center" wrapText="1"/>
    </xf>
    <xf numFmtId="0" fontId="0" fillId="7" borderId="3" xfId="0" applyFill="1" applyBorder="1" applyAlignment="1">
      <alignment horizontal="center" vertical="center" wrapText="1"/>
    </xf>
    <xf numFmtId="0" fontId="7" fillId="6" borderId="0" xfId="0" applyFont="1" applyFill="1" applyBorder="1" applyAlignment="1">
      <alignment vertical="center" wrapText="1"/>
    </xf>
    <xf numFmtId="0" fontId="6" fillId="6" borderId="0" xfId="5" applyFill="1" applyAlignment="1">
      <alignment vertical="center" wrapText="1"/>
    </xf>
    <xf numFmtId="4" fontId="6" fillId="6" borderId="0" xfId="5" applyNumberFormat="1" applyFill="1" applyAlignment="1">
      <alignment vertical="center" wrapText="1"/>
    </xf>
    <xf numFmtId="0" fontId="0" fillId="6" borderId="13" xfId="0" applyFill="1" applyBorder="1" applyAlignment="1">
      <alignment vertical="center" wrapText="1"/>
    </xf>
    <xf numFmtId="0" fontId="6" fillId="6" borderId="2" xfId="5" applyFill="1" applyBorder="1" applyAlignment="1">
      <alignment vertical="center" wrapText="1"/>
    </xf>
    <xf numFmtId="0" fontId="7" fillId="6" borderId="0" xfId="0" applyFont="1" applyFill="1" applyBorder="1" applyAlignment="1">
      <alignment wrapText="1"/>
    </xf>
    <xf numFmtId="0" fontId="2" fillId="7"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66" fillId="6" borderId="1" xfId="0"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49" fontId="25" fillId="7" borderId="1" xfId="0"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0" fontId="2" fillId="7" borderId="1" xfId="0" applyFont="1" applyFill="1" applyBorder="1" applyAlignment="1">
      <alignment horizontal="left" vertical="center" wrapText="1"/>
    </xf>
    <xf numFmtId="3" fontId="28" fillId="7" borderId="1" xfId="0" applyNumberFormat="1" applyFont="1" applyFill="1" applyBorder="1" applyAlignment="1">
      <alignment horizontal="center" vertical="center" wrapText="1"/>
    </xf>
    <xf numFmtId="0" fontId="0" fillId="7" borderId="0" xfId="0" applyFill="1" applyBorder="1" applyAlignment="1"/>
    <xf numFmtId="0" fontId="0" fillId="7" borderId="0" xfId="0" applyFill="1" applyAlignment="1">
      <alignment wrapText="1"/>
    </xf>
    <xf numFmtId="0" fontId="28" fillId="7" borderId="1" xfId="0" applyFont="1" applyFill="1" applyBorder="1" applyAlignment="1">
      <alignment wrapText="1"/>
    </xf>
    <xf numFmtId="0" fontId="6" fillId="7" borderId="3"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25" fillId="7" borderId="1"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28" fillId="0" borderId="0" xfId="8" applyAlignment="1">
      <alignment horizontal="center"/>
    </xf>
    <xf numFmtId="0" fontId="28" fillId="7" borderId="1" xfId="9" applyFont="1" applyFill="1" applyBorder="1" applyAlignment="1">
      <alignment horizontal="left" vertical="center" wrapText="1"/>
    </xf>
    <xf numFmtId="4" fontId="5" fillId="6" borderId="1" xfId="1" applyNumberFormat="1" applyFont="1" applyFill="1" applyBorder="1" applyAlignment="1">
      <alignment horizontal="center" vertical="center" wrapText="1"/>
    </xf>
    <xf numFmtId="0" fontId="7" fillId="6" borderId="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49" fontId="25" fillId="7" borderId="1" xfId="0" applyNumberFormat="1" applyFont="1" applyFill="1" applyBorder="1" applyAlignment="1">
      <alignment horizontal="center" vertical="center" wrapText="1"/>
    </xf>
    <xf numFmtId="0" fontId="10" fillId="7" borderId="1" xfId="1" applyFont="1" applyFill="1" applyBorder="1" applyAlignment="1">
      <alignment horizontal="center" vertical="center" wrapText="1"/>
    </xf>
    <xf numFmtId="0" fontId="28" fillId="7" borderId="1" xfId="0" applyFont="1" applyFill="1" applyBorder="1" applyAlignment="1">
      <alignment horizontal="center" wrapText="1"/>
    </xf>
    <xf numFmtId="0" fontId="19" fillId="6" borderId="1" xfId="1" applyFont="1" applyFill="1" applyBorder="1" applyAlignment="1">
      <alignment horizontal="center" vertical="center" wrapText="1"/>
    </xf>
    <xf numFmtId="164" fontId="7" fillId="6" borderId="1" xfId="0"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0" fontId="7" fillId="0" borderId="1" xfId="0" applyFont="1" applyBorder="1" applyAlignment="1">
      <alignment horizontal="center" vertical="center"/>
    </xf>
    <xf numFmtId="0" fontId="7" fillId="6" borderId="1" xfId="2" applyFont="1" applyFill="1" applyBorder="1" applyAlignment="1">
      <alignment horizontal="center" vertical="center" wrapText="1"/>
    </xf>
    <xf numFmtId="0" fontId="7" fillId="6" borderId="0" xfId="0" applyFont="1" applyFill="1" applyBorder="1" applyAlignment="1">
      <alignment horizontal="left" vertical="center" wrapText="1"/>
    </xf>
    <xf numFmtId="0" fontId="7" fillId="0" borderId="1" xfId="8" applyFont="1" applyFill="1" applyBorder="1" applyAlignment="1">
      <alignment horizontal="left" vertical="center" wrapText="1"/>
    </xf>
    <xf numFmtId="0" fontId="7" fillId="0" borderId="1" xfId="0" applyFont="1" applyBorder="1" applyAlignment="1">
      <alignment horizontal="left" vertical="center" wrapText="1"/>
    </xf>
    <xf numFmtId="0" fontId="5" fillId="0" borderId="6" xfId="1" applyFont="1" applyFill="1" applyBorder="1" applyAlignment="1">
      <alignment horizontal="center" vertical="center" wrapText="1"/>
    </xf>
    <xf numFmtId="0" fontId="7" fillId="6" borderId="6" xfId="0" applyFont="1" applyFill="1" applyBorder="1" applyAlignment="1">
      <alignment horizontal="left" vertical="center" wrapText="1"/>
    </xf>
    <xf numFmtId="4" fontId="7" fillId="6" borderId="6" xfId="0" applyNumberFormat="1" applyFont="1" applyFill="1" applyBorder="1" applyAlignment="1">
      <alignment horizontal="center" vertical="center" wrapText="1"/>
    </xf>
    <xf numFmtId="0" fontId="7" fillId="0" borderId="0" xfId="0" applyFont="1" applyAlignment="1">
      <alignment horizontal="center" vertical="center"/>
    </xf>
    <xf numFmtId="4" fontId="7" fillId="6" borderId="1" xfId="9" applyNumberFormat="1" applyFont="1" applyFill="1" applyBorder="1" applyAlignment="1">
      <alignment horizontal="center" vertical="center" wrapText="1"/>
    </xf>
    <xf numFmtId="4" fontId="7" fillId="0" borderId="1" xfId="8" applyNumberFormat="1" applyFont="1" applyFill="1" applyBorder="1" applyAlignment="1">
      <alignment horizontal="center" vertical="center"/>
    </xf>
    <xf numFmtId="49" fontId="7" fillId="0" borderId="1" xfId="8"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49" fontId="5" fillId="2" borderId="6"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4" fontId="5" fillId="6"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4" fontId="51" fillId="12" borderId="6"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28" fillId="0" borderId="4" xfId="8" applyBorder="1" applyAlignment="1">
      <alignment horizontal="left" vertical="center" wrapText="1"/>
    </xf>
    <xf numFmtId="0" fontId="7" fillId="0" borderId="1" xfId="1" applyFont="1" applyFill="1" applyBorder="1" applyAlignment="1">
      <alignment horizontal="center" vertical="center" wrapText="1"/>
    </xf>
    <xf numFmtId="3" fontId="7" fillId="6" borderId="1" xfId="0"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 fontId="28" fillId="0" borderId="1" xfId="8" applyNumberFormat="1" applyBorder="1" applyAlignment="1">
      <alignment horizontal="left" vertical="center" wrapText="1"/>
    </xf>
    <xf numFmtId="49" fontId="7" fillId="0" borderId="1" xfId="0" applyNumberFormat="1" applyFont="1" applyBorder="1" applyAlignment="1">
      <alignment horizontal="center" vertical="center" wrapText="1"/>
    </xf>
    <xf numFmtId="0" fontId="7" fillId="6" borderId="1" xfId="0" applyFont="1" applyFill="1" applyBorder="1" applyAlignment="1">
      <alignment horizontal="center" vertical="center" wrapText="1"/>
    </xf>
    <xf numFmtId="4" fontId="73" fillId="5" borderId="1" xfId="0" applyNumberFormat="1" applyFont="1" applyFill="1" applyBorder="1" applyAlignment="1">
      <alignment horizontal="center" vertical="center" wrapText="1"/>
    </xf>
    <xf numFmtId="4" fontId="2" fillId="0" borderId="0" xfId="0" applyNumberFormat="1" applyFont="1" applyBorder="1" applyAlignment="1">
      <alignment horizontal="left" wrapText="1"/>
    </xf>
    <xf numFmtId="4" fontId="6" fillId="0" borderId="0" xfId="0" applyNumberFormat="1" applyFont="1" applyBorder="1" applyAlignment="1">
      <alignment horizontal="left" wrapText="1"/>
    </xf>
    <xf numFmtId="4" fontId="2" fillId="0" borderId="0" xfId="0" applyNumberFormat="1" applyFont="1" applyBorder="1" applyAlignment="1">
      <alignment horizontal="left" vertical="center" wrapText="1"/>
    </xf>
    <xf numFmtId="4" fontId="6" fillId="0" borderId="0" xfId="0" applyNumberFormat="1" applyFont="1" applyBorder="1" applyAlignment="1">
      <alignment horizontal="left" vertical="center" wrapText="1"/>
    </xf>
    <xf numFmtId="4" fontId="6" fillId="0" borderId="0" xfId="0" applyNumberFormat="1" applyFont="1" applyFill="1" applyBorder="1" applyAlignment="1">
      <alignment horizontal="left" wrapText="1"/>
    </xf>
    <xf numFmtId="4" fontId="2" fillId="0" borderId="0" xfId="0" applyNumberFormat="1" applyFont="1" applyBorder="1" applyAlignment="1">
      <alignment horizontal="center" wrapText="1"/>
    </xf>
    <xf numFmtId="4" fontId="6" fillId="0" borderId="0" xfId="0" applyNumberFormat="1" applyFont="1" applyBorder="1" applyAlignment="1">
      <alignment horizontal="center" wrapText="1"/>
    </xf>
    <xf numFmtId="4" fontId="2" fillId="0" borderId="0" xfId="0" applyNumberFormat="1" applyFont="1" applyBorder="1" applyAlignment="1">
      <alignment horizontal="center" vertical="center" wrapText="1"/>
    </xf>
    <xf numFmtId="4" fontId="6" fillId="0" borderId="0" xfId="0" applyNumberFormat="1" applyFont="1" applyBorder="1" applyAlignment="1">
      <alignment horizontal="center" vertical="center" wrapText="1"/>
    </xf>
    <xf numFmtId="4" fontId="8" fillId="5" borderId="1" xfId="0" applyNumberFormat="1" applyFont="1" applyFill="1" applyBorder="1" applyAlignment="1">
      <alignment horizontal="center" vertical="center" wrapText="1"/>
    </xf>
    <xf numFmtId="4" fontId="8" fillId="5" borderId="1" xfId="8" applyNumberFormat="1" applyFont="1" applyFill="1" applyBorder="1" applyAlignment="1">
      <alignment horizontal="center" vertical="center" wrapText="1"/>
    </xf>
    <xf numFmtId="4" fontId="28" fillId="0" borderId="0" xfId="8" applyNumberFormat="1" applyAlignment="1">
      <alignment horizontal="center"/>
    </xf>
    <xf numFmtId="0" fontId="2" fillId="0" borderId="1" xfId="9" applyFont="1" applyFill="1" applyBorder="1" applyAlignment="1">
      <alignment vertical="center" wrapText="1"/>
    </xf>
    <xf numFmtId="0" fontId="2" fillId="0" borderId="1" xfId="9" applyFont="1" applyFill="1" applyBorder="1" applyAlignment="1">
      <alignment horizontal="center" vertical="center" wrapText="1"/>
    </xf>
    <xf numFmtId="0" fontId="2" fillId="0" borderId="2" xfId="9" applyFont="1" applyFill="1" applyBorder="1" applyAlignment="1">
      <alignment horizontal="center" vertical="center" wrapText="1"/>
    </xf>
    <xf numFmtId="0" fontId="50" fillId="0" borderId="2" xfId="9" applyFont="1" applyFill="1" applyBorder="1" applyAlignment="1">
      <alignment horizontal="center" vertical="center" wrapText="1"/>
    </xf>
    <xf numFmtId="165" fontId="2" fillId="0" borderId="5" xfId="2" applyNumberFormat="1" applyFont="1" applyFill="1" applyBorder="1" applyAlignment="1">
      <alignment horizontal="center" vertical="center" wrapText="1"/>
    </xf>
    <xf numFmtId="0" fontId="74" fillId="18" borderId="3" xfId="1" applyFont="1" applyFill="1" applyBorder="1" applyAlignment="1">
      <alignment horizontal="center" vertical="center" wrapText="1"/>
    </xf>
    <xf numFmtId="0" fontId="74" fillId="18" borderId="2" xfId="1" applyFont="1" applyFill="1" applyBorder="1" applyAlignment="1">
      <alignment horizontal="center" vertical="center" wrapText="1"/>
    </xf>
    <xf numFmtId="0" fontId="51" fillId="12" borderId="6" xfId="8" applyFont="1" applyFill="1" applyBorder="1" applyAlignment="1">
      <alignment horizontal="center" vertical="center" wrapText="1"/>
    </xf>
    <xf numFmtId="0" fontId="28" fillId="12" borderId="6" xfId="8" applyFont="1" applyFill="1" applyBorder="1" applyAlignment="1">
      <alignment horizontal="center" vertical="center" wrapText="1"/>
    </xf>
    <xf numFmtId="4" fontId="2" fillId="0" borderId="1" xfId="8" applyNumberFormat="1" applyFont="1" applyFill="1" applyBorder="1" applyAlignment="1">
      <alignment horizontal="left" vertical="center" wrapText="1"/>
    </xf>
    <xf numFmtId="4" fontId="14" fillId="7" borderId="1" xfId="8" applyNumberFormat="1" applyFont="1" applyFill="1" applyBorder="1" applyAlignment="1">
      <alignment horizontal="center" vertical="center"/>
    </xf>
    <xf numFmtId="4" fontId="2" fillId="0" borderId="4" xfId="8" applyNumberFormat="1" applyFont="1" applyFill="1" applyBorder="1" applyAlignment="1">
      <alignment horizontal="center" vertical="center" wrapText="1"/>
    </xf>
    <xf numFmtId="0" fontId="2" fillId="0" borderId="0" xfId="8" applyFont="1" applyFill="1" applyBorder="1" applyAlignment="1">
      <alignment horizontal="center" vertical="center" wrapText="1"/>
    </xf>
    <xf numFmtId="4" fontId="2" fillId="0" borderId="0" xfId="8" applyNumberFormat="1" applyFont="1" applyFill="1" applyBorder="1" applyAlignment="1">
      <alignment horizontal="center" vertical="center" wrapText="1"/>
    </xf>
    <xf numFmtId="0" fontId="7" fillId="0" borderId="0" xfId="8" applyFont="1" applyFill="1" applyBorder="1" applyAlignment="1">
      <alignment horizontal="center" vertical="center" wrapText="1"/>
    </xf>
    <xf numFmtId="0" fontId="28" fillId="7" borderId="6" xfId="8" applyFill="1" applyBorder="1"/>
    <xf numFmtId="4" fontId="14" fillId="7" borderId="6" xfId="8" applyNumberFormat="1" applyFont="1" applyFill="1" applyBorder="1" applyAlignment="1">
      <alignment horizontal="center" vertical="center" wrapText="1"/>
    </xf>
    <xf numFmtId="4" fontId="2" fillId="0" borderId="6" xfId="8" applyNumberFormat="1" applyFont="1" applyFill="1" applyBorder="1" applyAlignment="1">
      <alignment horizontal="center" vertical="center" wrapText="1"/>
    </xf>
    <xf numFmtId="4" fontId="2" fillId="0" borderId="5" xfId="8" applyNumberFormat="1" applyFont="1" applyFill="1" applyBorder="1" applyAlignment="1">
      <alignment horizontal="center" vertical="center" wrapText="1"/>
    </xf>
    <xf numFmtId="4" fontId="25" fillId="0" borderId="1" xfId="8" applyNumberFormat="1" applyFont="1" applyFill="1" applyBorder="1" applyAlignment="1">
      <alignment horizontal="left" vertical="center" wrapText="1"/>
    </xf>
    <xf numFmtId="0" fontId="21" fillId="0" borderId="1" xfId="8" applyFont="1" applyFill="1" applyBorder="1" applyAlignment="1">
      <alignment horizontal="left" vertical="center" wrapText="1"/>
    </xf>
    <xf numFmtId="0" fontId="2" fillId="0" borderId="1" xfId="8" applyFont="1" applyFill="1" applyBorder="1" applyAlignment="1">
      <alignment wrapText="1"/>
    </xf>
    <xf numFmtId="0" fontId="20" fillId="0" borderId="1" xfId="8" applyFont="1" applyFill="1" applyBorder="1" applyAlignment="1">
      <alignment horizontal="center" vertical="center" wrapText="1"/>
    </xf>
    <xf numFmtId="0" fontId="28" fillId="0" borderId="2" xfId="8" applyBorder="1" applyAlignment="1">
      <alignment horizontal="left" vertical="center" wrapText="1"/>
    </xf>
    <xf numFmtId="0" fontId="2" fillId="0" borderId="2" xfId="8" applyFont="1" applyFill="1" applyBorder="1" applyAlignment="1">
      <alignment wrapText="1"/>
    </xf>
    <xf numFmtId="0" fontId="2" fillId="0" borderId="2" xfId="8" applyFont="1" applyFill="1" applyBorder="1" applyAlignment="1">
      <alignment horizontal="left" vertical="center" wrapText="1"/>
    </xf>
    <xf numFmtId="0" fontId="28" fillId="0" borderId="2" xfId="8" applyFont="1" applyFill="1" applyBorder="1" applyAlignment="1">
      <alignment horizontal="left" vertical="center" wrapText="1"/>
    </xf>
    <xf numFmtId="4" fontId="2" fillId="0" borderId="2" xfId="8" applyNumberFormat="1" applyFont="1" applyFill="1" applyBorder="1" applyAlignment="1">
      <alignment horizontal="center" vertical="center" wrapText="1"/>
    </xf>
    <xf numFmtId="0" fontId="2" fillId="0" borderId="7" xfId="8" applyFont="1" applyFill="1" applyBorder="1" applyAlignment="1">
      <alignment wrapText="1"/>
    </xf>
    <xf numFmtId="0" fontId="50" fillId="0" borderId="2" xfId="8" applyFont="1" applyBorder="1" applyAlignment="1">
      <alignment horizontal="left" vertical="center" wrapText="1"/>
    </xf>
    <xf numFmtId="0" fontId="50" fillId="0" borderId="2" xfId="8" applyFont="1" applyFill="1" applyBorder="1" applyAlignment="1">
      <alignment wrapText="1"/>
    </xf>
    <xf numFmtId="0" fontId="50" fillId="0" borderId="2" xfId="8" applyFont="1" applyFill="1" applyBorder="1" applyAlignment="1">
      <alignment horizontal="left" vertical="center" wrapText="1"/>
    </xf>
    <xf numFmtId="4" fontId="50" fillId="0" borderId="2" xfId="8" applyNumberFormat="1" applyFont="1" applyFill="1" applyBorder="1" applyAlignment="1">
      <alignment horizontal="center" vertical="center" wrapText="1"/>
    </xf>
    <xf numFmtId="0" fontId="50" fillId="0" borderId="7" xfId="8" applyFont="1" applyFill="1" applyBorder="1" applyAlignment="1">
      <alignment wrapText="1"/>
    </xf>
    <xf numFmtId="0" fontId="50" fillId="0" borderId="0" xfId="8" applyFont="1"/>
    <xf numFmtId="0" fontId="2" fillId="0" borderId="0" xfId="8" applyFont="1" applyFill="1" applyBorder="1" applyAlignment="1">
      <alignment wrapText="1"/>
    </xf>
    <xf numFmtId="4" fontId="8" fillId="7" borderId="1" xfId="8" applyNumberFormat="1" applyFont="1" applyFill="1" applyBorder="1" applyAlignment="1">
      <alignment wrapText="1"/>
    </xf>
    <xf numFmtId="0" fontId="8" fillId="0" borderId="7" xfId="8" applyNumberFormat="1" applyFont="1" applyFill="1" applyBorder="1" applyAlignment="1">
      <alignment wrapText="1"/>
    </xf>
    <xf numFmtId="0" fontId="74" fillId="18" borderId="0" xfId="1" applyFont="1" applyFill="1" applyBorder="1" applyAlignment="1">
      <alignment horizontal="center" vertical="center" wrapText="1"/>
    </xf>
    <xf numFmtId="0" fontId="2" fillId="0" borderId="4" xfId="8" applyFont="1" applyFill="1" applyBorder="1" applyAlignment="1">
      <alignment horizontal="center" vertical="center" wrapText="1"/>
    </xf>
    <xf numFmtId="0" fontId="2" fillId="0" borderId="0" xfId="9" applyFont="1" applyFill="1" applyBorder="1" applyAlignment="1">
      <alignment vertical="center" wrapText="1"/>
    </xf>
    <xf numFmtId="4" fontId="2" fillId="0" borderId="0" xfId="9" applyNumberFormat="1" applyFont="1" applyFill="1" applyBorder="1" applyAlignment="1">
      <alignment horizontal="center" vertical="center" wrapText="1"/>
    </xf>
    <xf numFmtId="4" fontId="2" fillId="0" borderId="5" xfId="8" applyNumberFormat="1" applyFont="1" applyFill="1" applyBorder="1" applyAlignment="1">
      <alignment horizontal="left" vertical="center" wrapText="1"/>
    </xf>
    <xf numFmtId="0" fontId="20" fillId="0" borderId="1" xfId="8" applyFont="1" applyBorder="1" applyAlignment="1">
      <alignment horizontal="left" vertical="center" wrapText="1"/>
    </xf>
    <xf numFmtId="0" fontId="14" fillId="0" borderId="5" xfId="8" applyNumberFormat="1" applyFont="1" applyFill="1" applyBorder="1" applyAlignment="1">
      <alignment horizontal="center" vertical="center" wrapText="1"/>
    </xf>
    <xf numFmtId="0" fontId="2" fillId="0" borderId="4" xfId="8" applyFont="1" applyFill="1" applyBorder="1" applyAlignment="1">
      <alignment wrapText="1"/>
    </xf>
    <xf numFmtId="4" fontId="2" fillId="0" borderId="0" xfId="1" applyNumberFormat="1" applyFont="1" applyFill="1" applyBorder="1" applyAlignment="1">
      <alignment horizontal="center" vertical="center" wrapText="1"/>
    </xf>
    <xf numFmtId="0" fontId="20" fillId="0" borderId="0" xfId="8" applyFont="1" applyFill="1" applyBorder="1" applyAlignment="1">
      <alignment horizontal="center" vertical="center" wrapText="1"/>
    </xf>
    <xf numFmtId="4" fontId="14" fillId="7" borderId="6" xfId="8" applyNumberFormat="1" applyFont="1" applyFill="1" applyBorder="1" applyAlignment="1">
      <alignment horizontal="center" vertical="center"/>
    </xf>
    <xf numFmtId="0" fontId="28" fillId="0" borderId="13" xfId="8" applyBorder="1" applyAlignment="1">
      <alignment horizontal="left" vertical="center" wrapText="1"/>
    </xf>
    <xf numFmtId="0" fontId="14" fillId="7" borderId="1" xfId="8" applyFont="1" applyFill="1" applyBorder="1" applyAlignment="1">
      <alignment horizontal="left" vertical="center"/>
    </xf>
    <xf numFmtId="0" fontId="14" fillId="7" borderId="6" xfId="8" applyFont="1" applyFill="1" applyBorder="1" applyAlignment="1">
      <alignment horizontal="left" vertical="center"/>
    </xf>
    <xf numFmtId="0" fontId="50" fillId="0" borderId="13" xfId="8" applyFont="1" applyBorder="1" applyAlignment="1">
      <alignment horizontal="left" vertical="center" wrapText="1"/>
    </xf>
    <xf numFmtId="0" fontId="50" fillId="0" borderId="0" xfId="8" applyFont="1" applyFill="1" applyBorder="1" applyAlignment="1">
      <alignment wrapText="1"/>
    </xf>
    <xf numFmtId="0" fontId="28" fillId="0" borderId="0" xfId="8" applyFont="1" applyAlignment="1">
      <alignment vertical="center" wrapText="1"/>
    </xf>
    <xf numFmtId="4" fontId="28" fillId="0" borderId="0" xfId="8" applyNumberFormat="1" applyFont="1" applyAlignment="1">
      <alignment vertical="center" wrapText="1"/>
    </xf>
    <xf numFmtId="0" fontId="28" fillId="6" borderId="0" xfId="8" applyFill="1" applyBorder="1" applyAlignment="1">
      <alignment vertical="center" wrapText="1"/>
    </xf>
    <xf numFmtId="0" fontId="28" fillId="0" borderId="0" xfId="8" applyFill="1" applyBorder="1" applyAlignment="1">
      <alignment vertical="center" wrapText="1"/>
    </xf>
    <xf numFmtId="0" fontId="28" fillId="6" borderId="0" xfId="8" applyFill="1" applyBorder="1" applyAlignment="1">
      <alignment horizontal="center" vertical="center" wrapText="1"/>
    </xf>
    <xf numFmtId="4" fontId="28" fillId="0" borderId="1" xfId="8" applyNumberFormat="1" applyBorder="1"/>
    <xf numFmtId="4" fontId="30" fillId="11" borderId="4" xfId="8" applyNumberFormat="1" applyFont="1" applyFill="1" applyBorder="1" applyAlignment="1">
      <alignment horizontal="center" vertical="center" wrapText="1"/>
    </xf>
    <xf numFmtId="0" fontId="30" fillId="11" borderId="2" xfId="8" applyFont="1" applyFill="1" applyBorder="1" applyAlignment="1">
      <alignment horizontal="center" vertical="center" wrapText="1"/>
    </xf>
    <xf numFmtId="4" fontId="30" fillId="11" borderId="1" xfId="8" applyNumberFormat="1" applyFont="1" applyFill="1" applyBorder="1" applyAlignment="1">
      <alignment horizontal="center" vertical="center" wrapText="1"/>
    </xf>
    <xf numFmtId="4" fontId="30" fillId="17" borderId="1" xfId="8" applyNumberFormat="1" applyFont="1" applyFill="1" applyBorder="1" applyAlignment="1">
      <alignment horizontal="center" vertical="center" wrapText="1"/>
    </xf>
    <xf numFmtId="4" fontId="30" fillId="5" borderId="1" xfId="8" applyNumberFormat="1" applyFont="1" applyFill="1" applyBorder="1" applyAlignment="1">
      <alignment horizontal="center" vertical="center" wrapText="1"/>
    </xf>
    <xf numFmtId="4" fontId="35" fillId="11" borderId="1" xfId="8" applyNumberFormat="1" applyFont="1" applyFill="1" applyBorder="1" applyAlignment="1">
      <alignment horizontal="center" vertical="center" wrapText="1"/>
    </xf>
    <xf numFmtId="0" fontId="35" fillId="11" borderId="2" xfId="8" applyFont="1" applyFill="1" applyBorder="1" applyAlignment="1">
      <alignment horizontal="center" vertical="center" wrapText="1"/>
    </xf>
    <xf numFmtId="4" fontId="35" fillId="17" borderId="1" xfId="8" applyNumberFormat="1" applyFont="1" applyFill="1" applyBorder="1" applyAlignment="1">
      <alignment horizontal="center" vertical="center" wrapText="1"/>
    </xf>
    <xf numFmtId="4" fontId="35" fillId="5" borderId="1" xfId="8" applyNumberFormat="1" applyFont="1" applyFill="1" applyBorder="1" applyAlignment="1">
      <alignment horizontal="center" vertical="center" wrapText="1"/>
    </xf>
    <xf numFmtId="0" fontId="30" fillId="11" borderId="1" xfId="8" applyFont="1" applyFill="1" applyBorder="1" applyAlignment="1">
      <alignment horizontal="center" vertical="center" wrapText="1"/>
    </xf>
    <xf numFmtId="166" fontId="30" fillId="11" borderId="1" xfId="8" applyNumberFormat="1" applyFont="1" applyFill="1" applyBorder="1" applyAlignment="1">
      <alignment vertical="center" wrapText="1"/>
    </xf>
    <xf numFmtId="4" fontId="30" fillId="11" borderId="3" xfId="8" applyNumberFormat="1" applyFont="1" applyFill="1" applyBorder="1" applyAlignment="1">
      <alignment vertical="center" wrapText="1"/>
    </xf>
    <xf numFmtId="4" fontId="30" fillId="17" borderId="1" xfId="8" applyNumberFormat="1" applyFont="1" applyFill="1" applyBorder="1" applyAlignment="1">
      <alignment vertical="center" wrapText="1"/>
    </xf>
    <xf numFmtId="4" fontId="30" fillId="17" borderId="3" xfId="8" applyNumberFormat="1" applyFont="1" applyFill="1" applyBorder="1" applyAlignment="1">
      <alignment vertical="center" wrapText="1"/>
    </xf>
    <xf numFmtId="166" fontId="30" fillId="5" borderId="1" xfId="8" applyNumberFormat="1" applyFont="1" applyFill="1" applyBorder="1" applyAlignment="1">
      <alignment vertical="center" wrapText="1"/>
    </xf>
    <xf numFmtId="4" fontId="30" fillId="5" borderId="3" xfId="8" applyNumberFormat="1" applyFont="1" applyFill="1" applyBorder="1" applyAlignment="1">
      <alignment vertical="center" wrapText="1"/>
    </xf>
    <xf numFmtId="0" fontId="30" fillId="0" borderId="0" xfId="8" applyFont="1"/>
    <xf numFmtId="4" fontId="30" fillId="7" borderId="1" xfId="8" applyNumberFormat="1" applyFont="1" applyFill="1" applyBorder="1" applyAlignment="1">
      <alignment horizontal="center" vertical="center" wrapText="1"/>
    </xf>
    <xf numFmtId="4" fontId="30" fillId="20" borderId="1" xfId="8" applyNumberFormat="1" applyFont="1" applyFill="1" applyBorder="1" applyAlignment="1">
      <alignment horizontal="center" vertical="center" wrapText="1"/>
    </xf>
    <xf numFmtId="4" fontId="30" fillId="24" borderId="1" xfId="8" applyNumberFormat="1" applyFont="1" applyFill="1" applyBorder="1" applyAlignment="1">
      <alignment horizontal="center" vertical="center" wrapText="1"/>
    </xf>
    <xf numFmtId="4" fontId="56" fillId="7" borderId="1" xfId="8" applyNumberFormat="1" applyFont="1" applyFill="1" applyBorder="1" applyAlignment="1">
      <alignment horizontal="center" vertical="center" wrapText="1"/>
    </xf>
    <xf numFmtId="4" fontId="56" fillId="20" borderId="1" xfId="8" applyNumberFormat="1" applyFont="1" applyFill="1" applyBorder="1" applyAlignment="1">
      <alignment horizontal="center" vertical="center" wrapText="1"/>
    </xf>
    <xf numFmtId="4" fontId="56" fillId="24" borderId="1" xfId="8" applyNumberFormat="1" applyFont="1" applyFill="1" applyBorder="1" applyAlignment="1">
      <alignment horizontal="center" vertical="center" wrapText="1"/>
    </xf>
    <xf numFmtId="0" fontId="0" fillId="0" borderId="0" xfId="0" applyBorder="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7" fillId="0" borderId="1"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0" fontId="25" fillId="6" borderId="1" xfId="0" applyFont="1" applyFill="1" applyBorder="1" applyAlignment="1" applyProtection="1">
      <alignment wrapText="1"/>
      <protection locked="0"/>
    </xf>
    <xf numFmtId="0" fontId="28" fillId="6" borderId="1" xfId="0" applyFont="1" applyFill="1" applyBorder="1" applyAlignment="1" applyProtection="1">
      <alignment wrapText="1"/>
      <protection locked="0"/>
    </xf>
    <xf numFmtId="0" fontId="0" fillId="0" borderId="0" xfId="0" applyFill="1" applyAlignment="1" applyProtection="1">
      <alignment wrapText="1"/>
      <protection locked="0"/>
    </xf>
    <xf numFmtId="0" fontId="28" fillId="6" borderId="1" xfId="0" applyFont="1" applyFill="1" applyBorder="1" applyAlignment="1" applyProtection="1">
      <alignment vertical="center" wrapText="1"/>
      <protection locked="0"/>
    </xf>
    <xf numFmtId="0" fontId="28" fillId="6" borderId="1" xfId="0" applyFont="1" applyFill="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1" xfId="0" applyBorder="1" applyAlignment="1" applyProtection="1">
      <alignment wrapText="1"/>
      <protection locked="0"/>
    </xf>
    <xf numFmtId="0" fontId="7" fillId="6" borderId="1" xfId="0" applyFont="1" applyFill="1" applyBorder="1" applyAlignment="1" applyProtection="1">
      <alignment horizontal="center" vertical="center" wrapText="1"/>
      <protection locked="0"/>
    </xf>
    <xf numFmtId="4" fontId="7" fillId="6" borderId="1" xfId="0" applyNumberFormat="1"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7" fillId="6" borderId="1" xfId="0" applyFont="1" applyFill="1"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0" fillId="6" borderId="0" xfId="0" applyFill="1" applyAlignment="1" applyProtection="1">
      <alignment vertical="center" wrapText="1"/>
      <protection locked="0"/>
    </xf>
    <xf numFmtId="0" fontId="10" fillId="7" borderId="1" xfId="1" applyFont="1" applyFill="1" applyBorder="1" applyAlignment="1" applyProtection="1">
      <alignment horizontal="center" vertical="center" wrapText="1"/>
      <protection locked="0"/>
    </xf>
    <xf numFmtId="0" fontId="10" fillId="7" borderId="1" xfId="1" applyFont="1" applyFill="1" applyBorder="1" applyAlignment="1" applyProtection="1">
      <alignment horizontal="left" vertical="center" wrapText="1"/>
      <protection locked="0"/>
    </xf>
    <xf numFmtId="0" fontId="2" fillId="7" borderId="1" xfId="0" applyFont="1" applyFill="1" applyBorder="1" applyAlignment="1" applyProtection="1">
      <alignment horizontal="center" vertical="center" wrapText="1"/>
      <protection locked="0"/>
    </xf>
    <xf numFmtId="4" fontId="7" fillId="7" borderId="1" xfId="0" applyNumberFormat="1" applyFont="1" applyFill="1" applyBorder="1" applyAlignment="1" applyProtection="1">
      <alignment horizontal="center" vertical="center" wrapText="1"/>
      <protection locked="0"/>
    </xf>
    <xf numFmtId="0" fontId="25" fillId="7" borderId="1" xfId="1" applyFont="1" applyFill="1" applyBorder="1" applyAlignment="1" applyProtection="1">
      <alignment horizontal="center" vertical="center" wrapText="1"/>
      <protection locked="0"/>
    </xf>
    <xf numFmtId="49" fontId="25" fillId="7" borderId="1" xfId="1" applyNumberFormat="1" applyFont="1" applyFill="1" applyBorder="1" applyAlignment="1" applyProtection="1">
      <alignment horizontal="center" vertical="center" wrapText="1"/>
      <protection locked="0"/>
    </xf>
    <xf numFmtId="0" fontId="25" fillId="7" borderId="1" xfId="0" applyFont="1" applyFill="1" applyBorder="1" applyAlignment="1" applyProtection="1">
      <alignment wrapText="1"/>
      <protection locked="0"/>
    </xf>
    <xf numFmtId="0" fontId="7" fillId="7" borderId="1" xfId="0" applyFont="1" applyFill="1" applyBorder="1" applyAlignment="1" applyProtection="1">
      <alignment wrapText="1"/>
      <protection locked="0"/>
    </xf>
    <xf numFmtId="4" fontId="10" fillId="7" borderId="1" xfId="1" applyNumberFormat="1" applyFont="1" applyFill="1" applyBorder="1" applyAlignment="1" applyProtection="1">
      <alignment horizontal="center" vertical="center" wrapText="1"/>
      <protection locked="0"/>
    </xf>
    <xf numFmtId="4" fontId="16" fillId="7" borderId="1" xfId="1" applyNumberFormat="1" applyFont="1" applyFill="1" applyBorder="1" applyAlignment="1" applyProtection="1">
      <alignment horizontal="left" vertical="center" wrapText="1"/>
      <protection locked="0"/>
    </xf>
    <xf numFmtId="4" fontId="16" fillId="7" borderId="1" xfId="1" applyNumberFormat="1" applyFont="1" applyFill="1" applyBorder="1" applyAlignment="1" applyProtection="1">
      <alignment horizontal="center" vertical="center" wrapText="1"/>
      <protection locked="0"/>
    </xf>
    <xf numFmtId="0" fontId="7" fillId="6" borderId="0" xfId="0" applyFont="1" applyFill="1" applyBorder="1" applyAlignment="1" applyProtection="1">
      <alignment wrapText="1"/>
      <protection locked="0"/>
    </xf>
    <xf numFmtId="0" fontId="25" fillId="7" borderId="1" xfId="0" applyFont="1" applyFill="1" applyBorder="1" applyAlignment="1" applyProtection="1">
      <alignment vertical="center" wrapText="1"/>
      <protection locked="0"/>
    </xf>
    <xf numFmtId="0" fontId="30" fillId="7" borderId="1" xfId="0" applyFont="1" applyFill="1" applyBorder="1" applyAlignment="1" applyProtection="1">
      <alignment wrapText="1"/>
      <protection locked="0"/>
    </xf>
    <xf numFmtId="4" fontId="25" fillId="7" borderId="1" xfId="1" applyNumberFormat="1" applyFont="1" applyFill="1" applyBorder="1" applyAlignment="1" applyProtection="1">
      <alignment horizontal="center" vertical="center" wrapText="1"/>
      <protection locked="0"/>
    </xf>
    <xf numFmtId="4" fontId="25" fillId="7" borderId="1" xfId="1" applyNumberFormat="1" applyFont="1" applyFill="1" applyBorder="1" applyAlignment="1" applyProtection="1">
      <alignment horizontal="left" vertical="center" wrapText="1"/>
      <protection locked="0"/>
    </xf>
    <xf numFmtId="0" fontId="7" fillId="7" borderId="1" xfId="0" applyFont="1" applyFill="1" applyBorder="1" applyAlignment="1" applyProtection="1">
      <alignment horizontal="left" vertical="center" wrapText="1"/>
      <protection locked="0"/>
    </xf>
    <xf numFmtId="0" fontId="2" fillId="7" borderId="1" xfId="0" applyFont="1" applyFill="1" applyBorder="1" applyAlignment="1" applyProtection="1">
      <alignment wrapText="1"/>
      <protection locked="0"/>
    </xf>
    <xf numFmtId="4" fontId="10" fillId="7" borderId="1" xfId="0" applyNumberFormat="1" applyFont="1" applyFill="1" applyBorder="1" applyAlignment="1" applyProtection="1">
      <alignment horizontal="left" vertical="center" wrapText="1"/>
      <protection locked="0"/>
    </xf>
    <xf numFmtId="4" fontId="10" fillId="7" borderId="1" xfId="0" applyNumberFormat="1" applyFont="1" applyFill="1" applyBorder="1" applyAlignment="1" applyProtection="1">
      <alignment horizontal="center" vertical="center" wrapText="1"/>
      <protection locked="0"/>
    </xf>
    <xf numFmtId="0" fontId="28" fillId="7" borderId="1" xfId="0" applyFont="1" applyFill="1" applyBorder="1" applyAlignment="1" applyProtection="1">
      <alignment horizontal="left" vertical="center" wrapText="1"/>
      <protection locked="0"/>
    </xf>
    <xf numFmtId="0" fontId="0" fillId="6" borderId="0" xfId="0" applyFill="1" applyAlignment="1" applyProtection="1">
      <alignment wrapText="1"/>
      <protection locked="0"/>
    </xf>
    <xf numFmtId="0" fontId="7" fillId="7" borderId="1" xfId="0" applyFont="1" applyFill="1" applyBorder="1" applyAlignment="1" applyProtection="1">
      <alignment horizontal="left" wrapText="1"/>
      <protection locked="0"/>
    </xf>
    <xf numFmtId="3" fontId="10" fillId="7" borderId="1" xfId="1" applyNumberFormat="1" applyFont="1" applyFill="1" applyBorder="1" applyAlignment="1" applyProtection="1">
      <alignment horizontal="center" vertical="center" wrapText="1"/>
      <protection locked="0"/>
    </xf>
    <xf numFmtId="0" fontId="25" fillId="7" borderId="1" xfId="0" applyFont="1" applyFill="1" applyBorder="1" applyAlignment="1" applyProtection="1">
      <alignment horizontal="left" vertical="center" wrapText="1"/>
      <protection locked="0"/>
    </xf>
    <xf numFmtId="4" fontId="7" fillId="7" borderId="1" xfId="0" applyNumberFormat="1" applyFont="1" applyFill="1" applyBorder="1" applyAlignment="1" applyProtection="1">
      <alignment wrapText="1"/>
      <protection locked="0"/>
    </xf>
    <xf numFmtId="0" fontId="10" fillId="7" borderId="1" xfId="0" applyFont="1" applyFill="1" applyBorder="1" applyAlignment="1" applyProtection="1">
      <alignment horizontal="left" vertical="center" wrapText="1"/>
      <protection locked="0"/>
    </xf>
    <xf numFmtId="4" fontId="7" fillId="7" borderId="4" xfId="0" applyNumberFormat="1" applyFont="1" applyFill="1" applyBorder="1" applyAlignment="1" applyProtection="1">
      <alignment horizontal="center" vertical="center" wrapText="1"/>
      <protection locked="0"/>
    </xf>
    <xf numFmtId="4" fontId="25" fillId="7" borderId="1" xfId="0" applyNumberFormat="1" applyFont="1" applyFill="1" applyBorder="1" applyAlignment="1" applyProtection="1">
      <alignment horizontal="left" vertical="center" wrapText="1"/>
      <protection locked="0"/>
    </xf>
    <xf numFmtId="0" fontId="10" fillId="7" borderId="1" xfId="0" applyFont="1" applyFill="1" applyBorder="1" applyAlignment="1" applyProtection="1">
      <alignment vertical="center" wrapText="1"/>
      <protection locked="0"/>
    </xf>
    <xf numFmtId="0" fontId="10" fillId="7" borderId="1" xfId="0" applyFont="1" applyFill="1" applyBorder="1" applyAlignment="1" applyProtection="1">
      <alignment horizontal="center" vertical="center" wrapText="1"/>
      <protection locked="0"/>
    </xf>
    <xf numFmtId="0" fontId="25" fillId="7" borderId="1" xfId="0" applyFont="1" applyFill="1" applyBorder="1" applyAlignment="1" applyProtection="1">
      <alignment horizontal="center" vertical="center" wrapText="1"/>
      <protection locked="0"/>
    </xf>
    <xf numFmtId="49" fontId="25" fillId="7" borderId="1" xfId="0" applyNumberFormat="1" applyFont="1" applyFill="1" applyBorder="1" applyAlignment="1" applyProtection="1">
      <alignment horizontal="center" vertical="center" wrapText="1"/>
      <protection locked="0"/>
    </xf>
    <xf numFmtId="4" fontId="10" fillId="7" borderId="1" xfId="0" applyNumberFormat="1" applyFont="1" applyFill="1" applyBorder="1" applyAlignment="1" applyProtection="1">
      <alignment horizontal="center" wrapText="1"/>
      <protection locked="0"/>
    </xf>
    <xf numFmtId="0" fontId="2" fillId="7" borderId="1" xfId="0" applyFont="1" applyFill="1" applyBorder="1" applyAlignment="1" applyProtection="1">
      <alignment horizontal="left" vertical="center" wrapText="1"/>
      <protection locked="0"/>
    </xf>
    <xf numFmtId="0" fontId="32" fillId="7" borderId="1" xfId="0" applyFont="1" applyFill="1" applyBorder="1" applyAlignment="1" applyProtection="1">
      <alignment horizontal="left" vertical="center" wrapText="1"/>
      <protection locked="0"/>
    </xf>
    <xf numFmtId="14" fontId="10" fillId="7" borderId="1" xfId="0" applyNumberFormat="1" applyFont="1" applyFill="1" applyBorder="1" applyAlignment="1" applyProtection="1">
      <alignment horizontal="center" vertical="center" wrapText="1"/>
      <protection locked="0"/>
    </xf>
    <xf numFmtId="2" fontId="10" fillId="7" borderId="1" xfId="0" applyNumberFormat="1" applyFont="1" applyFill="1" applyBorder="1" applyAlignment="1" applyProtection="1">
      <alignment horizontal="center" vertical="center" wrapText="1"/>
      <protection locked="0"/>
    </xf>
    <xf numFmtId="0" fontId="2" fillId="7" borderId="1" xfId="0" applyFont="1" applyFill="1" applyBorder="1" applyAlignment="1" applyProtection="1">
      <alignment vertical="center" wrapText="1"/>
      <protection locked="0"/>
    </xf>
    <xf numFmtId="49" fontId="28" fillId="7" borderId="1" xfId="0" applyNumberFormat="1"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0" fillId="6" borderId="0" xfId="0" applyFill="1" applyProtection="1">
      <protection locked="0"/>
    </xf>
    <xf numFmtId="4" fontId="2" fillId="7" borderId="1" xfId="0" applyNumberFormat="1" applyFont="1" applyFill="1" applyBorder="1" applyAlignment="1" applyProtection="1">
      <alignment horizontal="center" vertical="center" wrapText="1"/>
      <protection locked="0"/>
    </xf>
    <xf numFmtId="0" fontId="2" fillId="7" borderId="1" xfId="0" applyFont="1" applyFill="1" applyBorder="1" applyAlignment="1" applyProtection="1">
      <alignment horizontal="left" wrapText="1"/>
      <protection locked="0"/>
    </xf>
    <xf numFmtId="0" fontId="28"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49" fontId="25" fillId="7" borderId="1" xfId="5" applyNumberFormat="1" applyFont="1" applyFill="1" applyBorder="1" applyAlignment="1" applyProtection="1">
      <alignment horizontal="left" vertical="center" wrapText="1"/>
      <protection locked="0"/>
    </xf>
    <xf numFmtId="0" fontId="10" fillId="7" borderId="1" xfId="0" applyFont="1" applyFill="1" applyBorder="1" applyAlignment="1" applyProtection="1">
      <alignment wrapText="1"/>
      <protection locked="0"/>
    </xf>
    <xf numFmtId="10" fontId="10" fillId="7" borderId="1" xfId="0" applyNumberFormat="1" applyFont="1" applyFill="1" applyBorder="1" applyAlignment="1" applyProtection="1">
      <alignment horizontal="center" vertical="center" wrapText="1"/>
      <protection locked="0"/>
    </xf>
    <xf numFmtId="0" fontId="2" fillId="7" borderId="1" xfId="1" applyFont="1" applyFill="1" applyBorder="1" applyAlignment="1" applyProtection="1">
      <alignment horizontal="center" vertical="center" wrapText="1"/>
      <protection locked="0"/>
    </xf>
    <xf numFmtId="0" fontId="2" fillId="7" borderId="1" xfId="1" applyFont="1" applyFill="1" applyBorder="1" applyAlignment="1" applyProtection="1">
      <alignment horizontal="left" vertical="center" wrapText="1"/>
      <protection locked="0"/>
    </xf>
    <xf numFmtId="0" fontId="28" fillId="7" borderId="1" xfId="1" applyFont="1" applyFill="1" applyBorder="1" applyAlignment="1" applyProtection="1">
      <alignment horizontal="left" vertical="center" wrapText="1"/>
      <protection locked="0"/>
    </xf>
    <xf numFmtId="0" fontId="28" fillId="7" borderId="1" xfId="1" applyFont="1" applyFill="1" applyBorder="1" applyAlignment="1" applyProtection="1">
      <alignment horizontal="center" vertical="center" wrapText="1"/>
      <protection locked="0"/>
    </xf>
    <xf numFmtId="4" fontId="28" fillId="7" borderId="1" xfId="0" applyNumberFormat="1" applyFont="1" applyFill="1" applyBorder="1" applyAlignment="1" applyProtection="1">
      <alignment horizontal="left" vertical="center" wrapText="1"/>
      <protection locked="0"/>
    </xf>
    <xf numFmtId="4" fontId="18" fillId="7" borderId="1" xfId="1" applyNumberFormat="1" applyFont="1" applyFill="1" applyBorder="1" applyAlignment="1" applyProtection="1">
      <alignment horizontal="center" vertical="center" wrapText="1"/>
      <protection locked="0"/>
    </xf>
    <xf numFmtId="49" fontId="2" fillId="7" borderId="1" xfId="0" applyNumberFormat="1" applyFont="1" applyFill="1" applyBorder="1" applyAlignment="1" applyProtection="1">
      <alignment horizontal="center" vertical="center" wrapText="1"/>
      <protection locked="0"/>
    </xf>
    <xf numFmtId="0" fontId="0" fillId="7" borderId="1" xfId="0" applyFill="1" applyBorder="1" applyAlignment="1" applyProtection="1">
      <alignment wrapText="1"/>
      <protection locked="0"/>
    </xf>
    <xf numFmtId="0" fontId="0" fillId="7" borderId="1" xfId="0" applyFill="1" applyBorder="1" applyAlignment="1" applyProtection="1">
      <alignment horizontal="left" wrapText="1"/>
      <protection locked="0"/>
    </xf>
    <xf numFmtId="0" fontId="0" fillId="7" borderId="1" xfId="0" applyFill="1" applyBorder="1" applyAlignment="1" applyProtection="1">
      <alignment horizontal="left" vertical="center" wrapText="1"/>
      <protection locked="0"/>
    </xf>
    <xf numFmtId="0" fontId="0" fillId="7" borderId="0" xfId="0" applyFill="1" applyAlignment="1" applyProtection="1">
      <alignment wrapText="1"/>
      <protection locked="0"/>
    </xf>
    <xf numFmtId="0" fontId="0" fillId="7" borderId="0" xfId="0" applyFill="1" applyBorder="1" applyAlignment="1" applyProtection="1">
      <alignment wrapText="1"/>
      <protection locked="0"/>
    </xf>
    <xf numFmtId="0" fontId="6" fillId="0" borderId="0" xfId="0" applyFont="1" applyBorder="1" applyAlignment="1" applyProtection="1">
      <alignment horizontal="left" wrapText="1"/>
      <protection locked="0"/>
    </xf>
    <xf numFmtId="0" fontId="6" fillId="0" borderId="0" xfId="0" applyFont="1" applyBorder="1" applyAlignment="1" applyProtection="1">
      <alignment horizontal="center" wrapText="1"/>
      <protection locked="0"/>
    </xf>
    <xf numFmtId="4"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left" vertical="center" wrapText="1"/>
      <protection locked="0"/>
    </xf>
    <xf numFmtId="4" fontId="7" fillId="6" borderId="0"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0" fontId="30" fillId="6" borderId="1" xfId="0" applyFont="1" applyFill="1" applyBorder="1" applyAlignment="1">
      <alignment horizontal="center" vertical="center" wrapText="1"/>
    </xf>
    <xf numFmtId="4" fontId="14" fillId="7" borderId="3" xfId="0" applyNumberFormat="1"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4" fontId="14" fillId="7" borderId="3" xfId="0" applyNumberFormat="1" applyFont="1" applyFill="1" applyBorder="1" applyAlignment="1">
      <alignment horizontal="left" vertical="center" wrapText="1"/>
    </xf>
    <xf numFmtId="0" fontId="6" fillId="0" borderId="1" xfId="5" applyFill="1" applyBorder="1" applyAlignment="1">
      <alignment vertical="center" wrapText="1"/>
    </xf>
    <xf numFmtId="0" fontId="2" fillId="7" borderId="1"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6" fillId="6" borderId="0" xfId="1" applyFont="1" applyFill="1" applyBorder="1" applyAlignment="1">
      <alignment horizontal="center" vertical="center" wrapText="1"/>
    </xf>
    <xf numFmtId="0" fontId="16" fillId="6" borderId="1" xfId="1" applyFont="1" applyFill="1" applyBorder="1" applyAlignment="1">
      <alignment horizontal="left" vertical="center" wrapText="1"/>
    </xf>
    <xf numFmtId="0" fontId="0" fillId="0" borderId="15" xfId="0" applyBorder="1" applyAlignment="1">
      <alignment horizontal="left" vertical="center" wrapText="1"/>
    </xf>
    <xf numFmtId="14" fontId="28" fillId="6" borderId="1" xfId="0" applyNumberFormat="1" applyFont="1" applyFill="1" applyBorder="1" applyAlignment="1">
      <alignment horizontal="left" vertical="center" wrapText="1"/>
    </xf>
    <xf numFmtId="49" fontId="2" fillId="6" borderId="1" xfId="8" applyNumberFormat="1" applyFont="1" applyFill="1" applyBorder="1" applyAlignment="1">
      <alignment horizontal="center" vertical="center" wrapText="1"/>
    </xf>
    <xf numFmtId="4" fontId="28" fillId="6" borderId="1" xfId="8" applyNumberFormat="1" applyFont="1" applyFill="1" applyBorder="1" applyAlignment="1">
      <alignment horizontal="center" vertical="center" wrapText="1"/>
    </xf>
    <xf numFmtId="49" fontId="28" fillId="6" borderId="1" xfId="8" applyNumberFormat="1" applyFont="1" applyFill="1" applyBorder="1" applyAlignment="1">
      <alignment horizontal="center" vertical="center" wrapText="1"/>
    </xf>
    <xf numFmtId="49" fontId="28" fillId="6" borderId="1" xfId="8" applyNumberFormat="1" applyFont="1" applyFill="1" applyBorder="1" applyAlignment="1">
      <alignment horizontal="left" vertical="center" wrapText="1"/>
    </xf>
    <xf numFmtId="49" fontId="28" fillId="6" borderId="1" xfId="0" applyNumberFormat="1" applyFont="1" applyFill="1" applyBorder="1" applyAlignment="1">
      <alignment horizontal="center" vertical="center" wrapText="1"/>
    </xf>
    <xf numFmtId="3" fontId="28" fillId="6" borderId="1" xfId="0" applyNumberFormat="1" applyFont="1" applyFill="1" applyBorder="1" applyAlignment="1">
      <alignment horizontal="center" vertical="center" wrapText="1"/>
    </xf>
    <xf numFmtId="4" fontId="2" fillId="7" borderId="1" xfId="1" applyNumberFormat="1" applyFont="1" applyFill="1" applyBorder="1" applyAlignment="1" applyProtection="1">
      <alignment horizontal="left" vertical="center" wrapText="1"/>
      <protection locked="0"/>
    </xf>
    <xf numFmtId="4" fontId="2" fillId="7" borderId="1" xfId="0" applyNumberFormat="1" applyFont="1" applyFill="1" applyBorder="1" applyAlignment="1" applyProtection="1">
      <alignment horizontal="left" vertical="center" wrapText="1"/>
      <protection locked="0"/>
    </xf>
    <xf numFmtId="4" fontId="2" fillId="7" borderId="4" xfId="0" applyNumberFormat="1" applyFont="1" applyFill="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14" fontId="30" fillId="6" borderId="1" xfId="0" applyNumberFormat="1" applyFont="1" applyFill="1" applyBorder="1" applyAlignment="1" applyProtection="1">
      <alignment horizontal="left" vertical="center" wrapText="1"/>
      <protection locked="0"/>
    </xf>
    <xf numFmtId="0" fontId="30" fillId="7" borderId="1" xfId="0" applyFont="1" applyFill="1" applyBorder="1" applyAlignment="1">
      <alignment horizontal="center" vertical="center" wrapText="1"/>
    </xf>
    <xf numFmtId="0" fontId="30" fillId="7" borderId="1" xfId="5" applyFont="1" applyFill="1" applyBorder="1" applyAlignment="1">
      <alignment horizontal="center" vertical="center" wrapText="1"/>
    </xf>
    <xf numFmtId="49" fontId="28" fillId="0" borderId="0" xfId="8" applyNumberFormat="1" applyAlignment="1">
      <alignment horizontal="center" vertical="center"/>
    </xf>
    <xf numFmtId="0" fontId="28" fillId="0" borderId="0" xfId="8" applyAlignment="1">
      <alignment horizontal="left" wrapText="1"/>
    </xf>
    <xf numFmtId="0" fontId="30" fillId="6" borderId="1" xfId="0" applyFont="1" applyFill="1" applyBorder="1" applyAlignment="1" applyProtection="1">
      <alignment horizontal="left" vertical="center" wrapText="1"/>
      <protection locked="0"/>
    </xf>
    <xf numFmtId="0" fontId="28" fillId="6" borderId="1" xfId="0" applyFont="1" applyFill="1" applyBorder="1" applyAlignment="1">
      <alignment vertical="center" wrapText="1"/>
    </xf>
    <xf numFmtId="0" fontId="28" fillId="7" borderId="1" xfId="1" applyFont="1" applyFill="1" applyBorder="1" applyAlignment="1">
      <alignment vertical="center" wrapText="1"/>
    </xf>
    <xf numFmtId="4" fontId="28" fillId="7" borderId="1" xfId="0" applyNumberFormat="1" applyFont="1" applyFill="1" applyBorder="1" applyAlignment="1">
      <alignment vertical="center" wrapText="1"/>
    </xf>
    <xf numFmtId="0" fontId="28" fillId="0" borderId="0" xfId="0" applyFont="1" applyAlignment="1">
      <alignment vertical="center" wrapText="1"/>
    </xf>
    <xf numFmtId="49" fontId="7" fillId="6" borderId="0" xfId="0" applyNumberFormat="1" applyFont="1" applyFill="1" applyBorder="1" applyAlignment="1">
      <alignment horizontal="center" vertical="center" wrapText="1"/>
    </xf>
    <xf numFmtId="0" fontId="28" fillId="0" borderId="0" xfId="0" applyFont="1" applyAlignment="1" applyProtection="1">
      <alignment horizontal="left" vertical="center" wrapText="1"/>
      <protection locked="0"/>
    </xf>
    <xf numFmtId="49" fontId="28" fillId="0" borderId="1" xfId="8" applyNumberFormat="1" applyFont="1" applyFill="1" applyBorder="1" applyAlignment="1">
      <alignment horizontal="center" vertical="center" wrapText="1"/>
    </xf>
    <xf numFmtId="2" fontId="28" fillId="6" borderId="1" xfId="8" applyNumberFormat="1"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6" borderId="0" xfId="0" applyFont="1" applyFill="1" applyBorder="1" applyAlignment="1">
      <alignment vertical="center" wrapText="1"/>
    </xf>
    <xf numFmtId="0" fontId="7" fillId="0" borderId="1" xfId="0" applyFont="1" applyFill="1" applyBorder="1" applyAlignment="1">
      <alignment horizontal="center" vertical="center" wrapText="1"/>
    </xf>
    <xf numFmtId="0" fontId="0" fillId="0" borderId="1" xfId="0" applyBorder="1" applyAlignment="1">
      <alignment wrapText="1"/>
    </xf>
    <xf numFmtId="0" fontId="2"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30" fillId="6" borderId="3" xfId="0" applyFont="1" applyFill="1" applyBorder="1" applyAlignment="1">
      <alignment horizontal="center" vertical="center" wrapText="1"/>
    </xf>
    <xf numFmtId="4" fontId="2" fillId="7" borderId="3" xfId="5" applyNumberFormat="1" applyFont="1" applyFill="1" applyBorder="1" applyAlignment="1">
      <alignment horizontal="center" vertical="center" wrapText="1"/>
    </xf>
    <xf numFmtId="0" fontId="6" fillId="6" borderId="1" xfId="5" applyFill="1" applyBorder="1" applyAlignment="1">
      <alignment vertical="center" wrapText="1"/>
    </xf>
    <xf numFmtId="0" fontId="2" fillId="0" borderId="3" xfId="0" applyFont="1" applyBorder="1" applyAlignment="1">
      <alignment wrapText="1"/>
    </xf>
    <xf numFmtId="0" fontId="7" fillId="7" borderId="3" xfId="0" applyFont="1" applyFill="1" applyBorder="1" applyAlignment="1">
      <alignment wrapText="1"/>
    </xf>
    <xf numFmtId="0" fontId="0" fillId="0" borderId="3" xfId="0" applyFill="1" applyBorder="1" applyAlignment="1">
      <alignment vertical="center" wrapText="1"/>
    </xf>
    <xf numFmtId="0" fontId="6" fillId="7" borderId="1" xfId="5" applyFill="1" applyBorder="1" applyAlignment="1">
      <alignment vertical="center" wrapText="1"/>
    </xf>
    <xf numFmtId="0" fontId="17" fillId="0" borderId="2" xfId="0" applyFont="1" applyFill="1" applyBorder="1" applyAlignment="1">
      <alignment wrapText="1"/>
    </xf>
    <xf numFmtId="0" fontId="17" fillId="0" borderId="7" xfId="0" applyFont="1" applyFill="1" applyBorder="1" applyAlignment="1">
      <alignment wrapText="1"/>
    </xf>
    <xf numFmtId="0" fontId="2" fillId="7" borderId="3" xfId="5" applyFont="1" applyFill="1" applyBorder="1" applyAlignment="1">
      <alignment vertical="center" wrapText="1"/>
    </xf>
    <xf numFmtId="0" fontId="28" fillId="7" borderId="3" xfId="0" applyFont="1" applyFill="1" applyBorder="1" applyAlignment="1">
      <alignment vertical="center" wrapText="1"/>
    </xf>
    <xf numFmtId="0" fontId="0" fillId="6" borderId="1" xfId="0" applyFill="1" applyBorder="1" applyAlignment="1"/>
    <xf numFmtId="0" fontId="0" fillId="7" borderId="1" xfId="0" applyFill="1" applyBorder="1" applyAlignment="1"/>
    <xf numFmtId="4" fontId="14" fillId="6" borderId="3" xfId="0" applyNumberFormat="1" applyFont="1" applyFill="1" applyBorder="1" applyAlignment="1">
      <alignment horizontal="center" vertical="center" wrapText="1"/>
    </xf>
    <xf numFmtId="0" fontId="6" fillId="0" borderId="1" xfId="0" applyFont="1" applyFill="1" applyBorder="1" applyAlignment="1">
      <alignment wrapText="1"/>
    </xf>
    <xf numFmtId="0" fontId="11" fillId="0" borderId="1" xfId="0" applyFont="1" applyFill="1" applyBorder="1" applyAlignment="1">
      <alignment vertical="center" wrapText="1"/>
    </xf>
    <xf numFmtId="0" fontId="11" fillId="7" borderId="1" xfId="0" applyFont="1" applyFill="1" applyBorder="1" applyAlignment="1">
      <alignment vertical="center" wrapText="1"/>
    </xf>
    <xf numFmtId="0" fontId="28" fillId="7" borderId="3" xfId="5" applyFont="1" applyFill="1" applyBorder="1" applyAlignment="1">
      <alignment horizontal="center" vertical="center" wrapText="1"/>
    </xf>
    <xf numFmtId="0" fontId="30" fillId="7" borderId="3" xfId="0" applyFont="1" applyFill="1" applyBorder="1" applyAlignment="1">
      <alignment horizontal="left" vertical="center" wrapText="1"/>
    </xf>
    <xf numFmtId="0" fontId="30" fillId="7" borderId="3"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0" fontId="7" fillId="7" borderId="3" xfId="0" applyFont="1" applyFill="1" applyBorder="1" applyAlignment="1" applyProtection="1">
      <alignment horizontal="left" vertical="center" wrapText="1"/>
      <protection locked="0"/>
    </xf>
    <xf numFmtId="0" fontId="2" fillId="7" borderId="3" xfId="0" applyFont="1" applyFill="1" applyBorder="1" applyAlignment="1" applyProtection="1">
      <alignment horizontal="left" vertical="center" wrapText="1"/>
      <protection locked="0"/>
    </xf>
    <xf numFmtId="0" fontId="20" fillId="7" borderId="3" xfId="0" applyFont="1" applyFill="1" applyBorder="1" applyAlignment="1" applyProtection="1">
      <alignment horizontal="left" vertical="center" wrapText="1"/>
      <protection locked="0"/>
    </xf>
    <xf numFmtId="0" fontId="28" fillId="7" borderId="3" xfId="8" applyFont="1" applyFill="1" applyBorder="1" applyAlignment="1" applyProtection="1">
      <alignment horizontal="left" vertical="center" wrapText="1"/>
      <protection locked="0"/>
    </xf>
    <xf numFmtId="0" fontId="0" fillId="0" borderId="1" xfId="0" applyFill="1" applyBorder="1" applyAlignment="1" applyProtection="1">
      <alignment wrapText="1"/>
      <protection locked="0"/>
    </xf>
    <xf numFmtId="0" fontId="11" fillId="0" borderId="1" xfId="0" applyFont="1" applyFill="1" applyBorder="1" applyAlignment="1" applyProtection="1">
      <alignment vertical="center" wrapText="1"/>
      <protection locked="0"/>
    </xf>
    <xf numFmtId="0" fontId="0" fillId="6" borderId="1" xfId="0" applyFill="1" applyBorder="1" applyAlignment="1" applyProtection="1">
      <alignment vertical="center" wrapText="1"/>
      <protection locked="0"/>
    </xf>
    <xf numFmtId="0" fontId="7" fillId="6" borderId="1" xfId="0" applyFont="1" applyFill="1" applyBorder="1" applyAlignment="1" applyProtection="1">
      <alignment wrapText="1"/>
      <protection locked="0"/>
    </xf>
    <xf numFmtId="0" fontId="0" fillId="6" borderId="1" xfId="0" applyFill="1" applyBorder="1" applyAlignment="1" applyProtection="1">
      <alignment wrapText="1"/>
      <protection locked="0"/>
    </xf>
    <xf numFmtId="0" fontId="0" fillId="6" borderId="1" xfId="0" applyFill="1" applyBorder="1" applyProtection="1">
      <protection locked="0"/>
    </xf>
    <xf numFmtId="0" fontId="2" fillId="7" borderId="3" xfId="0" applyFont="1" applyFill="1" applyBorder="1" applyAlignment="1">
      <alignment vertical="center" wrapText="1"/>
    </xf>
    <xf numFmtId="0" fontId="2" fillId="7" borderId="3" xfId="0" applyFont="1" applyFill="1" applyBorder="1" applyAlignment="1">
      <alignment wrapText="1"/>
    </xf>
    <xf numFmtId="0" fontId="28" fillId="0" borderId="2" xfId="0" applyFont="1" applyFill="1" applyBorder="1" applyAlignment="1">
      <alignment horizontal="left" vertical="center" wrapText="1"/>
    </xf>
    <xf numFmtId="0" fontId="28" fillId="0" borderId="13" xfId="0" applyFont="1" applyFill="1" applyBorder="1" applyAlignment="1">
      <alignment horizontal="center" vertical="center" wrapText="1"/>
    </xf>
    <xf numFmtId="0" fontId="66" fillId="6" borderId="3" xfId="0" applyFont="1" applyFill="1" applyBorder="1" applyAlignment="1">
      <alignment horizontal="center" vertical="center" wrapText="1"/>
    </xf>
    <xf numFmtId="0" fontId="28" fillId="7" borderId="3" xfId="5" applyFont="1" applyFill="1" applyBorder="1" applyAlignment="1">
      <alignment vertical="center" wrapText="1"/>
    </xf>
    <xf numFmtId="0" fontId="36" fillId="7" borderId="3" xfId="0" applyFont="1" applyFill="1" applyBorder="1" applyAlignment="1">
      <alignment vertical="center" wrapText="1"/>
    </xf>
    <xf numFmtId="0" fontId="28" fillId="0" borderId="1" xfId="8" applyFill="1" applyBorder="1"/>
    <xf numFmtId="0" fontId="28" fillId="0" borderId="1" xfId="8" applyBorder="1" applyAlignment="1">
      <alignment wrapText="1"/>
    </xf>
    <xf numFmtId="0" fontId="28" fillId="0" borderId="1" xfId="8" applyFont="1" applyBorder="1" applyAlignment="1">
      <alignment vertical="center" wrapText="1"/>
    </xf>
    <xf numFmtId="0" fontId="11" fillId="7" borderId="1" xfId="0" applyFont="1" applyFill="1" applyBorder="1" applyAlignment="1">
      <alignment horizontal="center" vertical="center" wrapText="1"/>
    </xf>
    <xf numFmtId="0" fontId="30" fillId="7" borderId="1" xfId="0" applyFont="1" applyFill="1" applyBorder="1" applyAlignment="1">
      <alignment horizontal="left" vertical="center" wrapText="1"/>
    </xf>
    <xf numFmtId="0" fontId="7" fillId="7" borderId="1" xfId="0" applyFont="1" applyFill="1" applyBorder="1" applyAlignment="1" applyProtection="1">
      <alignment horizontal="center" vertical="center" wrapText="1"/>
      <protection locked="0"/>
    </xf>
    <xf numFmtId="4" fontId="25" fillId="7" borderId="1" xfId="0" applyNumberFormat="1" applyFont="1" applyFill="1" applyBorder="1" applyAlignment="1">
      <alignment horizontal="left" vertical="center" wrapText="1"/>
    </xf>
    <xf numFmtId="0" fontId="7" fillId="7" borderId="0" xfId="0" applyFont="1" applyFill="1" applyBorder="1" applyAlignment="1">
      <alignment vertical="center" wrapText="1"/>
    </xf>
    <xf numFmtId="0" fontId="14" fillId="6"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2" fillId="7" borderId="4" xfId="0" applyFont="1" applyFill="1" applyBorder="1" applyAlignment="1">
      <alignment vertical="center" wrapText="1"/>
    </xf>
    <xf numFmtId="0" fontId="14" fillId="7"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6" borderId="1" xfId="0" applyFont="1" applyFill="1" applyBorder="1" applyAlignment="1" applyProtection="1">
      <alignment horizontal="center" vertical="center" wrapText="1"/>
      <protection locked="0"/>
    </xf>
    <xf numFmtId="49" fontId="14" fillId="7" borderId="1" xfId="0" applyNumberFormat="1" applyFont="1" applyFill="1" applyBorder="1" applyAlignment="1">
      <alignment horizontal="center" vertical="center" wrapText="1"/>
    </xf>
    <xf numFmtId="0" fontId="14" fillId="6" borderId="1" xfId="8" applyFont="1" applyFill="1" applyBorder="1" applyAlignment="1">
      <alignment horizontal="left" vertical="center" wrapText="1"/>
    </xf>
    <xf numFmtId="0" fontId="14" fillId="6" borderId="1" xfId="8" applyFont="1" applyFill="1" applyBorder="1" applyAlignment="1">
      <alignment horizontal="center" vertical="center" wrapText="1"/>
    </xf>
    <xf numFmtId="49" fontId="14" fillId="6" borderId="1" xfId="8"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49" fontId="14" fillId="6"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7" borderId="1" xfId="2" applyFont="1" applyFill="1" applyBorder="1" applyAlignment="1">
      <alignment horizontal="center" vertical="center" wrapText="1"/>
    </xf>
    <xf numFmtId="0" fontId="14" fillId="7" borderId="1" xfId="0" applyFont="1" applyFill="1" applyBorder="1" applyAlignment="1" applyProtection="1">
      <alignment horizontal="left" vertical="center" wrapText="1"/>
      <protection locked="0"/>
    </xf>
    <xf numFmtId="0" fontId="14" fillId="7" borderId="1" xfId="0" applyFont="1" applyFill="1" applyBorder="1" applyAlignment="1" applyProtection="1">
      <alignment horizontal="center" vertical="center" wrapText="1"/>
      <protection locked="0"/>
    </xf>
    <xf numFmtId="49" fontId="14" fillId="7" borderId="1" xfId="0" applyNumberFormat="1" applyFont="1" applyFill="1" applyBorder="1" applyAlignment="1" applyProtection="1">
      <alignment horizontal="center" vertical="center" wrapText="1"/>
      <protection locked="0"/>
    </xf>
    <xf numFmtId="4" fontId="7" fillId="0" borderId="1" xfId="2" applyNumberFormat="1" applyFont="1" applyFill="1" applyBorder="1" applyAlignment="1">
      <alignment horizontal="center" vertical="center" wrapText="1"/>
    </xf>
    <xf numFmtId="164" fontId="14" fillId="6" borderId="1" xfId="0" applyNumberFormat="1" applyFont="1" applyFill="1" applyBorder="1" applyAlignment="1">
      <alignment horizontal="center" vertical="center" wrapText="1"/>
    </xf>
    <xf numFmtId="0" fontId="0" fillId="0" borderId="1" xfId="0" applyFill="1" applyBorder="1" applyAlignment="1"/>
    <xf numFmtId="0" fontId="0" fillId="0" borderId="0" xfId="0" applyFill="1" applyBorder="1" applyAlignment="1"/>
    <xf numFmtId="0" fontId="0" fillId="7" borderId="3" xfId="0" applyFill="1" applyBorder="1" applyAlignment="1">
      <alignment vertical="center" wrapText="1"/>
    </xf>
    <xf numFmtId="0" fontId="6" fillId="0" borderId="3" xfId="0" applyFont="1" applyFill="1" applyBorder="1" applyAlignment="1">
      <alignment wrapText="1"/>
    </xf>
    <xf numFmtId="0" fontId="16" fillId="0" borderId="0" xfId="1" applyFont="1" applyFill="1" applyBorder="1" applyAlignment="1">
      <alignment horizontal="center" vertical="center" wrapText="1"/>
    </xf>
    <xf numFmtId="4" fontId="14" fillId="6" borderId="1" xfId="8" applyNumberFormat="1" applyFont="1" applyFill="1" applyBorder="1" applyAlignment="1">
      <alignment horizontal="center" vertical="center" wrapText="1"/>
    </xf>
    <xf numFmtId="0" fontId="0" fillId="0" borderId="0" xfId="0" applyFill="1" applyBorder="1" applyAlignment="1" applyProtection="1">
      <alignment wrapText="1"/>
      <protection locked="0"/>
    </xf>
    <xf numFmtId="0" fontId="0" fillId="0" borderId="0" xfId="0" applyFill="1" applyBorder="1" applyAlignment="1">
      <alignment wrapText="1"/>
    </xf>
    <xf numFmtId="49" fontId="7" fillId="7" borderId="1" xfId="0" applyNumberFormat="1" applyFont="1" applyFill="1" applyBorder="1" applyAlignment="1" applyProtection="1">
      <alignment horizontal="center" vertical="center" wrapText="1"/>
      <protection locked="0"/>
    </xf>
    <xf numFmtId="0" fontId="56" fillId="7" borderId="1" xfId="0" applyFont="1" applyFill="1" applyBorder="1" applyAlignment="1">
      <alignment horizontal="center" vertical="center" wrapText="1"/>
    </xf>
    <xf numFmtId="4" fontId="14" fillId="6" borderId="1" xfId="0" applyNumberFormat="1" applyFont="1" applyFill="1" applyBorder="1" applyAlignment="1">
      <alignment horizontal="center" vertical="center" wrapText="1"/>
    </xf>
    <xf numFmtId="4" fontId="8" fillId="17" borderId="1" xfId="8"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3" fillId="0" borderId="2" xfId="0" applyNumberFormat="1" applyFont="1" applyFill="1" applyBorder="1" applyAlignment="1">
      <alignment horizontal="center" vertical="center" wrapText="1"/>
    </xf>
    <xf numFmtId="4" fontId="73" fillId="0" borderId="1" xfId="0" applyNumberFormat="1" applyFont="1" applyFill="1" applyBorder="1" applyAlignment="1">
      <alignment horizontal="center" vertical="center" wrapText="1"/>
    </xf>
    <xf numFmtId="0" fontId="0" fillId="6" borderId="6" xfId="0" applyFill="1" applyBorder="1" applyAlignment="1">
      <alignment vertical="center" wrapText="1"/>
    </xf>
    <xf numFmtId="4" fontId="73" fillId="0" borderId="15"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left" vertical="center" wrapText="1"/>
    </xf>
    <xf numFmtId="0" fontId="0" fillId="0" borderId="6" xfId="0" applyFill="1" applyBorder="1" applyAlignment="1">
      <alignment vertical="center" wrapText="1"/>
    </xf>
    <xf numFmtId="0" fontId="7" fillId="7" borderId="4"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0" fillId="6" borderId="6" xfId="0" applyFill="1" applyBorder="1" applyAlignment="1">
      <alignment horizontal="center" vertical="center" wrapText="1"/>
    </xf>
    <xf numFmtId="0" fontId="0" fillId="0" borderId="1" xfId="0" applyFill="1" applyBorder="1" applyAlignment="1">
      <alignment vertical="center" wrapText="1"/>
    </xf>
    <xf numFmtId="0" fontId="2" fillId="7" borderId="6"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6" xfId="0" applyFont="1" applyFill="1" applyBorder="1" applyAlignment="1">
      <alignment horizontal="left" vertical="center" wrapText="1"/>
    </xf>
    <xf numFmtId="0" fontId="14" fillId="7" borderId="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0" borderId="2" xfId="0" applyBorder="1" applyAlignment="1">
      <alignment vertical="center" wrapText="1"/>
    </xf>
    <xf numFmtId="0" fontId="0" fillId="0" borderId="15" xfId="0" applyBorder="1" applyAlignment="1">
      <alignment vertical="center" wrapText="1"/>
    </xf>
    <xf numFmtId="0" fontId="2" fillId="7" borderId="6" xfId="0" applyFont="1" applyFill="1" applyBorder="1" applyAlignment="1">
      <alignment horizontal="left" vertical="center" wrapText="1"/>
    </xf>
    <xf numFmtId="49" fontId="28" fillId="7" borderId="6" xfId="0" applyNumberFormat="1" applyFont="1" applyFill="1" applyBorder="1" applyAlignment="1">
      <alignment horizontal="center" vertical="center" wrapText="1"/>
    </xf>
    <xf numFmtId="4" fontId="7" fillId="7" borderId="6" xfId="0" applyNumberFormat="1" applyFont="1" applyFill="1" applyBorder="1" applyAlignment="1">
      <alignment horizontal="center" vertical="center" wrapText="1"/>
    </xf>
    <xf numFmtId="0" fontId="16" fillId="7" borderId="0" xfId="1"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ill="1" applyBorder="1" applyAlignment="1">
      <alignment horizontal="left" vertical="center" wrapText="1"/>
    </xf>
    <xf numFmtId="0" fontId="2" fillId="0" borderId="13" xfId="0" applyFont="1" applyFill="1" applyBorder="1" applyAlignment="1">
      <alignment horizontal="left" vertical="center" wrapText="1"/>
    </xf>
    <xf numFmtId="0" fontId="14" fillId="0" borderId="2" xfId="0" applyFont="1" applyFill="1" applyBorder="1" applyAlignment="1">
      <alignment horizontal="center" vertical="center" wrapText="1"/>
    </xf>
    <xf numFmtId="4" fontId="30" fillId="0" borderId="2"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50" fillId="0" borderId="13" xfId="0" applyFont="1" applyFill="1" applyBorder="1" applyAlignment="1">
      <alignment horizontal="center" vertical="center" wrapText="1"/>
    </xf>
    <xf numFmtId="4" fontId="73" fillId="0" borderId="13"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5" xfId="0" applyFill="1" applyBorder="1" applyAlignment="1">
      <alignment vertical="center" wrapText="1"/>
    </xf>
    <xf numFmtId="0" fontId="28" fillId="0" borderId="15" xfId="0" applyFont="1" applyFill="1" applyBorder="1" applyAlignment="1">
      <alignment horizontal="left" vertical="center" wrapText="1"/>
    </xf>
    <xf numFmtId="0" fontId="9" fillId="7" borderId="6" xfId="0" applyFont="1" applyFill="1" applyBorder="1" applyAlignment="1">
      <alignment horizontal="left" vertical="center" wrapText="1"/>
    </xf>
    <xf numFmtId="9" fontId="14" fillId="7" borderId="1" xfId="7" applyFont="1" applyFill="1" applyBorder="1" applyAlignment="1">
      <alignment horizontal="left" vertical="center" wrapText="1"/>
    </xf>
    <xf numFmtId="0" fontId="7" fillId="7" borderId="1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7" fillId="7" borderId="1" xfId="5" applyFont="1" applyFill="1" applyBorder="1" applyAlignment="1">
      <alignment horizontal="center" vertical="center" wrapText="1"/>
    </xf>
    <xf numFmtId="0" fontId="2" fillId="7" borderId="6" xfId="0" applyFont="1" applyFill="1" applyBorder="1" applyAlignment="1">
      <alignment vertical="center" wrapText="1"/>
    </xf>
    <xf numFmtId="0" fontId="0" fillId="7" borderId="0" xfId="0" applyFill="1" applyBorder="1" applyAlignment="1">
      <alignment horizontal="center" vertical="center" wrapText="1"/>
    </xf>
    <xf numFmtId="0" fontId="7" fillId="0" borderId="15" xfId="0" applyFont="1" applyFill="1" applyBorder="1" applyAlignment="1">
      <alignment horizontal="left" vertical="center" wrapText="1"/>
    </xf>
    <xf numFmtId="4" fontId="7"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2" xfId="0" applyFill="1" applyBorder="1" applyAlignment="1">
      <alignment horizontal="center" vertical="center" wrapText="1"/>
    </xf>
    <xf numFmtId="0" fontId="7" fillId="0" borderId="2" xfId="0" applyFont="1" applyFill="1" applyBorder="1" applyAlignment="1">
      <alignment wrapText="1"/>
    </xf>
    <xf numFmtId="4" fontId="56" fillId="0" borderId="2" xfId="0" applyNumberFormat="1" applyFont="1" applyFill="1" applyBorder="1" applyAlignment="1">
      <alignment horizontal="center" vertical="center" wrapText="1"/>
    </xf>
    <xf numFmtId="0" fontId="28" fillId="0" borderId="2" xfId="0" applyFont="1" applyFill="1" applyBorder="1" applyAlignment="1">
      <alignment vertical="center" wrapText="1"/>
    </xf>
    <xf numFmtId="0" fontId="28" fillId="0" borderId="2" xfId="0" applyFont="1" applyFill="1" applyBorder="1" applyAlignment="1">
      <alignment horizontal="center" vertical="center" wrapText="1"/>
    </xf>
    <xf numFmtId="4" fontId="7" fillId="0" borderId="2" xfId="2" applyNumberFormat="1" applyFont="1" applyFill="1" applyBorder="1" applyAlignment="1">
      <alignment horizontal="center" vertical="center" wrapText="1"/>
    </xf>
    <xf numFmtId="0" fontId="7" fillId="0" borderId="2" xfId="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7" fillId="0" borderId="7" xfId="0" applyFont="1" applyFill="1" applyBorder="1" applyAlignment="1">
      <alignment wrapText="1"/>
    </xf>
    <xf numFmtId="0" fontId="0" fillId="0" borderId="15" xfId="0" applyFill="1" applyBorder="1" applyAlignment="1">
      <alignment vertical="center" wrapText="1"/>
    </xf>
    <xf numFmtId="0" fontId="28" fillId="0" borderId="15" xfId="0" applyFont="1" applyFill="1" applyBorder="1" applyAlignment="1">
      <alignment vertical="center" wrapText="1"/>
    </xf>
    <xf numFmtId="0" fontId="28" fillId="0" borderId="15" xfId="0" applyFont="1" applyFill="1" applyBorder="1" applyAlignment="1">
      <alignment horizontal="center" vertical="center" wrapText="1"/>
    </xf>
    <xf numFmtId="4" fontId="30" fillId="7" borderId="1" xfId="0" applyNumberFormat="1" applyFont="1" applyFill="1" applyBorder="1" applyAlignment="1">
      <alignment horizontal="center" vertical="center"/>
    </xf>
    <xf numFmtId="0" fontId="56" fillId="7" borderId="1" xfId="0" applyFont="1" applyFill="1" applyBorder="1" applyAlignment="1">
      <alignment vertical="center" wrapText="1"/>
    </xf>
    <xf numFmtId="49" fontId="56" fillId="7" borderId="1" xfId="0" applyNumberFormat="1" applyFont="1" applyFill="1" applyBorder="1" applyAlignment="1">
      <alignment horizontal="center" vertical="center"/>
    </xf>
    <xf numFmtId="4" fontId="28" fillId="7" borderId="1" xfId="0" applyNumberFormat="1" applyFont="1" applyFill="1" applyBorder="1" applyAlignment="1">
      <alignment horizontal="center" vertical="center"/>
    </xf>
    <xf numFmtId="4" fontId="28" fillId="7" borderId="1" xfId="10" applyNumberFormat="1" applyFont="1" applyFill="1" applyBorder="1" applyAlignment="1" applyProtection="1">
      <alignment horizontal="left" vertical="center" wrapText="1"/>
    </xf>
    <xf numFmtId="4" fontId="28" fillId="7" borderId="1" xfId="0" applyNumberFormat="1" applyFont="1" applyFill="1" applyBorder="1" applyAlignment="1">
      <alignment horizontal="left" vertical="center"/>
    </xf>
    <xf numFmtId="0" fontId="6" fillId="7" borderId="3" xfId="5" applyFill="1" applyBorder="1" applyAlignment="1">
      <alignment vertical="center" wrapText="1"/>
    </xf>
    <xf numFmtId="0" fontId="25" fillId="7" borderId="6" xfId="0" applyFont="1" applyFill="1" applyBorder="1" applyAlignment="1">
      <alignment horizontal="center" vertical="center" wrapText="1"/>
    </xf>
    <xf numFmtId="0" fontId="27" fillId="7" borderId="6" xfId="2" applyFont="1" applyFill="1" applyBorder="1" applyAlignment="1">
      <alignment horizontal="left" vertical="center" wrapText="1"/>
    </xf>
    <xf numFmtId="0" fontId="27" fillId="7" borderId="6" xfId="1" applyFont="1" applyFill="1" applyBorder="1" applyAlignment="1">
      <alignment horizontal="center" vertical="center" wrapText="1"/>
    </xf>
    <xf numFmtId="4" fontId="18" fillId="7" borderId="6" xfId="0" applyNumberFormat="1" applyFont="1" applyFill="1" applyBorder="1" applyAlignment="1">
      <alignment horizontal="center" vertical="center" wrapText="1"/>
    </xf>
    <xf numFmtId="49" fontId="25" fillId="7" borderId="6" xfId="0" applyNumberFormat="1" applyFont="1" applyFill="1" applyBorder="1" applyAlignment="1">
      <alignment horizontal="center" vertical="center" wrapText="1"/>
    </xf>
    <xf numFmtId="0" fontId="27" fillId="7" borderId="6" xfId="2" applyFont="1" applyFill="1" applyBorder="1" applyAlignment="1">
      <alignment horizontal="center" vertical="center" wrapText="1"/>
    </xf>
    <xf numFmtId="0" fontId="7" fillId="7" borderId="6" xfId="0" applyFont="1" applyFill="1" applyBorder="1" applyAlignment="1">
      <alignment wrapText="1"/>
    </xf>
    <xf numFmtId="0" fontId="5" fillId="7" borderId="6" xfId="2" applyFont="1" applyFill="1" applyBorder="1" applyAlignment="1">
      <alignment horizontal="center" vertical="center" wrapText="1"/>
    </xf>
    <xf numFmtId="0" fontId="3" fillId="7" borderId="6" xfId="2" applyFont="1" applyFill="1" applyBorder="1" applyAlignment="1">
      <alignment horizontal="left" vertical="center" wrapText="1"/>
    </xf>
    <xf numFmtId="0" fontId="54" fillId="7" borderId="6" xfId="2" applyFont="1" applyFill="1" applyBorder="1" applyAlignment="1">
      <alignment horizontal="center" vertical="center" wrapText="1"/>
    </xf>
    <xf numFmtId="0" fontId="54" fillId="7" borderId="6" xfId="2" applyFont="1" applyFill="1" applyBorder="1" applyAlignment="1">
      <alignment horizontal="left" vertical="center" wrapText="1"/>
    </xf>
    <xf numFmtId="0" fontId="68" fillId="7" borderId="6" xfId="2" applyFont="1" applyFill="1" applyBorder="1" applyAlignment="1">
      <alignment horizontal="left" vertical="center" wrapText="1"/>
    </xf>
    <xf numFmtId="0" fontId="16" fillId="7" borderId="6" xfId="2" applyFont="1" applyFill="1" applyBorder="1" applyAlignment="1">
      <alignment horizontal="left" vertical="center" wrapText="1"/>
    </xf>
    <xf numFmtId="0" fontId="70" fillId="7" borderId="6" xfId="2" applyFont="1" applyFill="1" applyBorder="1" applyAlignment="1">
      <alignment horizontal="center" vertical="center" wrapText="1"/>
    </xf>
    <xf numFmtId="0" fontId="0" fillId="17" borderId="0" xfId="0" applyFill="1" applyBorder="1"/>
    <xf numFmtId="0" fontId="0" fillId="17" borderId="14" xfId="0" applyFill="1" applyBorder="1"/>
    <xf numFmtId="0" fontId="0" fillId="0" borderId="6" xfId="0" applyBorder="1" applyAlignment="1">
      <alignment wrapText="1"/>
    </xf>
    <xf numFmtId="0" fontId="7" fillId="7" borderId="6" xfId="0" applyFont="1" applyFill="1" applyBorder="1" applyAlignment="1">
      <alignment horizontal="left" vertical="center" wrapText="1"/>
    </xf>
    <xf numFmtId="0" fontId="2" fillId="7" borderId="6" xfId="2" applyFont="1" applyFill="1" applyBorder="1" applyAlignment="1">
      <alignment horizontal="left" vertical="center" wrapText="1"/>
    </xf>
    <xf numFmtId="0" fontId="2" fillId="7" borderId="6" xfId="2" applyFont="1" applyFill="1" applyBorder="1" applyAlignment="1">
      <alignment horizontal="center" vertical="center" wrapText="1"/>
    </xf>
    <xf numFmtId="49" fontId="2" fillId="7" borderId="6" xfId="0" applyNumberFormat="1" applyFont="1" applyFill="1" applyBorder="1" applyAlignment="1">
      <alignment horizontal="center" vertical="center" wrapText="1"/>
    </xf>
    <xf numFmtId="0" fontId="14" fillId="7" borderId="6" xfId="2" applyFont="1" applyFill="1" applyBorder="1" applyAlignment="1">
      <alignment horizontal="left" vertical="center" wrapText="1"/>
    </xf>
    <xf numFmtId="0" fontId="14" fillId="7" borderId="6" xfId="2" applyFont="1" applyFill="1" applyBorder="1" applyAlignment="1">
      <alignment horizontal="center" vertical="center" wrapText="1"/>
    </xf>
    <xf numFmtId="4" fontId="14" fillId="7" borderId="6" xfId="0" applyNumberFormat="1" applyFont="1" applyFill="1" applyBorder="1" applyAlignment="1">
      <alignment horizontal="center" vertical="center" wrapText="1"/>
    </xf>
    <xf numFmtId="49" fontId="14" fillId="7" borderId="6" xfId="0" applyNumberFormat="1" applyFont="1" applyFill="1" applyBorder="1" applyAlignment="1">
      <alignment horizontal="center" vertical="center" wrapText="1"/>
    </xf>
    <xf numFmtId="14" fontId="2" fillId="7" borderId="6" xfId="0" applyNumberFormat="1" applyFont="1" applyFill="1" applyBorder="1" applyAlignment="1">
      <alignment horizontal="center" vertical="center" wrapText="1"/>
    </xf>
    <xf numFmtId="3" fontId="2" fillId="7" borderId="6" xfId="0" applyNumberFormat="1" applyFont="1" applyFill="1" applyBorder="1" applyAlignment="1">
      <alignment vertical="center" wrapText="1"/>
    </xf>
    <xf numFmtId="3" fontId="2" fillId="7" borderId="6" xfId="0" applyNumberFormat="1" applyFont="1" applyFill="1" applyBorder="1" applyAlignment="1">
      <alignment horizontal="center" vertical="center" wrapText="1"/>
    </xf>
    <xf numFmtId="0" fontId="20" fillId="7" borderId="6" xfId="0" applyFont="1" applyFill="1" applyBorder="1" applyAlignment="1">
      <alignment horizontal="left" vertical="center" wrapText="1"/>
    </xf>
    <xf numFmtId="0" fontId="28" fillId="7" borderId="6" xfId="2" applyFont="1" applyFill="1" applyBorder="1" applyAlignment="1">
      <alignment horizontal="center" vertical="center" wrapText="1"/>
    </xf>
    <xf numFmtId="0" fontId="50" fillId="0" borderId="0" xfId="0" applyFont="1" applyFill="1" applyBorder="1" applyAlignment="1">
      <alignment horizontal="center" vertical="center" wrapText="1"/>
    </xf>
    <xf numFmtId="4" fontId="73" fillId="0" borderId="0" xfId="0" applyNumberFormat="1" applyFont="1" applyFill="1" applyBorder="1" applyAlignment="1">
      <alignment horizontal="center" vertical="center" wrapText="1"/>
    </xf>
    <xf numFmtId="0" fontId="7" fillId="7" borderId="6" xfId="2" applyFont="1" applyFill="1" applyBorder="1" applyAlignment="1">
      <alignment horizontal="left" vertical="center" wrapText="1"/>
    </xf>
    <xf numFmtId="0" fontId="7" fillId="7" borderId="6" xfId="2" applyFont="1" applyFill="1" applyBorder="1" applyAlignment="1">
      <alignment horizontal="center" vertical="center" wrapText="1"/>
    </xf>
    <xf numFmtId="4" fontId="7" fillId="7" borderId="6" xfId="2" applyNumberFormat="1" applyFont="1" applyFill="1" applyBorder="1" applyAlignment="1">
      <alignment horizontal="center" vertical="center" wrapText="1"/>
    </xf>
    <xf numFmtId="4" fontId="2" fillId="7" borderId="6" xfId="0" applyNumberFormat="1" applyFont="1" applyFill="1" applyBorder="1" applyAlignment="1">
      <alignment horizontal="left" vertical="center" wrapText="1"/>
    </xf>
    <xf numFmtId="4" fontId="28" fillId="7" borderId="6" xfId="0" applyNumberFormat="1" applyFont="1" applyFill="1" applyBorder="1" applyAlignment="1">
      <alignment horizontal="left" vertical="center" wrapText="1"/>
    </xf>
    <xf numFmtId="0" fontId="7" fillId="7" borderId="10" xfId="0" applyFont="1" applyFill="1" applyBorder="1" applyAlignment="1">
      <alignment wrapText="1"/>
    </xf>
    <xf numFmtId="44" fontId="2" fillId="7" borderId="6" xfId="6" applyFont="1" applyFill="1" applyBorder="1" applyAlignment="1">
      <alignment horizontal="center" vertical="center" wrapText="1"/>
    </xf>
    <xf numFmtId="0" fontId="2" fillId="7" borderId="6" xfId="0" applyFont="1" applyFill="1" applyBorder="1" applyAlignment="1">
      <alignment horizontal="center" wrapText="1"/>
    </xf>
    <xf numFmtId="0" fontId="2" fillId="7" borderId="6" xfId="0" applyFont="1" applyFill="1" applyBorder="1" applyAlignment="1">
      <alignment horizontal="left" wrapText="1"/>
    </xf>
    <xf numFmtId="0" fontId="7" fillId="7" borderId="6" xfId="1" applyFont="1" applyFill="1" applyBorder="1" applyAlignment="1">
      <alignment horizontal="center" vertical="center" wrapText="1"/>
    </xf>
    <xf numFmtId="0" fontId="25" fillId="7" borderId="6" xfId="1" applyFont="1" applyFill="1" applyBorder="1" applyAlignment="1">
      <alignment horizontal="left" vertical="center" wrapText="1"/>
    </xf>
    <xf numFmtId="0" fontId="7" fillId="0" borderId="9" xfId="0" applyFont="1" applyFill="1" applyBorder="1" applyAlignment="1">
      <alignment horizontal="center" vertical="center" wrapText="1"/>
    </xf>
    <xf numFmtId="9" fontId="14" fillId="0" borderId="0" xfId="7" applyFont="1" applyFill="1" applyBorder="1" applyAlignment="1">
      <alignment horizontal="left" vertical="center" wrapText="1"/>
    </xf>
    <xf numFmtId="0" fontId="14" fillId="0" borderId="0" xfId="2"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left" vertical="center" wrapText="1"/>
    </xf>
    <xf numFmtId="4" fontId="20" fillId="0" borderId="0" xfId="0" applyNumberFormat="1" applyFont="1" applyFill="1" applyBorder="1" applyAlignment="1">
      <alignment horizontal="left" vertical="center" wrapText="1"/>
    </xf>
    <xf numFmtId="4" fontId="28"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7" borderId="6" xfId="5" applyFont="1" applyFill="1" applyBorder="1" applyAlignment="1">
      <alignment horizontal="center" vertical="center" wrapText="1"/>
    </xf>
    <xf numFmtId="0" fontId="2" fillId="7" borderId="6" xfId="9" applyFont="1" applyFill="1" applyBorder="1" applyAlignment="1">
      <alignment horizontal="center" vertical="center" wrapText="1"/>
    </xf>
    <xf numFmtId="0" fontId="21" fillId="7" borderId="6" xfId="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5"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left" wrapText="1"/>
    </xf>
    <xf numFmtId="0" fontId="2" fillId="7" borderId="6" xfId="1" applyFont="1" applyFill="1" applyBorder="1" applyAlignment="1">
      <alignment horizontal="center" vertical="center" wrapText="1"/>
    </xf>
    <xf numFmtId="0" fontId="2" fillId="7" borderId="10" xfId="0" applyFont="1" applyFill="1" applyBorder="1" applyAlignment="1">
      <alignment horizontal="center" vertical="center" wrapText="1"/>
    </xf>
    <xf numFmtId="0" fontId="50" fillId="0" borderId="15" xfId="0" applyFont="1" applyFill="1" applyBorder="1" applyAlignment="1">
      <alignment vertical="center" wrapText="1"/>
    </xf>
    <xf numFmtId="0" fontId="50" fillId="0" borderId="2" xfId="0" applyFont="1" applyFill="1" applyBorder="1" applyAlignment="1">
      <alignment vertical="center" wrapText="1"/>
    </xf>
    <xf numFmtId="4" fontId="4" fillId="7" borderId="6" xfId="0" applyNumberFormat="1" applyFont="1" applyFill="1" applyBorder="1" applyAlignment="1">
      <alignment horizontal="center" vertical="center" wrapText="1"/>
    </xf>
    <xf numFmtId="4" fontId="10" fillId="7" borderId="6" xfId="0" applyNumberFormat="1" applyFont="1" applyFill="1" applyBorder="1" applyAlignment="1">
      <alignment horizontal="center" vertical="center" wrapText="1"/>
    </xf>
    <xf numFmtId="4" fontId="13" fillId="7" borderId="6" xfId="0" applyNumberFormat="1" applyFont="1" applyFill="1" applyBorder="1" applyAlignment="1">
      <alignment horizontal="center" vertical="center" wrapText="1"/>
    </xf>
    <xf numFmtId="0" fontId="10" fillId="7" borderId="6" xfId="1" applyFont="1" applyFill="1" applyBorder="1" applyAlignment="1">
      <alignment horizontal="left" vertical="center" wrapText="1"/>
    </xf>
    <xf numFmtId="0" fontId="7" fillId="6" borderId="6" xfId="0" applyFont="1" applyFill="1" applyBorder="1" applyAlignment="1">
      <alignment wrapText="1"/>
    </xf>
    <xf numFmtId="0" fontId="0" fillId="0" borderId="0" xfId="0" applyFill="1" applyBorder="1" applyAlignment="1">
      <alignment horizontal="left" vertical="top" wrapText="1"/>
    </xf>
    <xf numFmtId="0" fontId="0" fillId="0" borderId="14" xfId="0" applyFill="1" applyBorder="1" applyAlignment="1">
      <alignment horizontal="center" vertical="center" wrapText="1"/>
    </xf>
    <xf numFmtId="0" fontId="7" fillId="7" borderId="4" xfId="0" applyFont="1" applyFill="1" applyBorder="1" applyAlignment="1">
      <alignment horizontal="left" vertical="center" wrapText="1"/>
    </xf>
    <xf numFmtId="0" fontId="7" fillId="7" borderId="4" xfId="0" applyFont="1" applyFill="1" applyBorder="1" applyAlignment="1">
      <alignment vertical="center" wrapText="1"/>
    </xf>
    <xf numFmtId="49" fontId="7" fillId="7" borderId="1" xfId="0" applyNumberFormat="1" applyFont="1" applyFill="1" applyBorder="1" applyAlignment="1">
      <alignment vertical="center" wrapText="1"/>
    </xf>
    <xf numFmtId="0" fontId="36" fillId="7" borderId="1" xfId="0" applyFont="1" applyFill="1" applyBorder="1" applyAlignment="1">
      <alignment horizontal="left" vertical="center" wrapText="1"/>
    </xf>
    <xf numFmtId="0" fontId="28" fillId="7" borderId="8" xfId="0" applyFont="1" applyFill="1" applyBorder="1" applyAlignment="1">
      <alignment vertical="center" wrapText="1"/>
    </xf>
    <xf numFmtId="4" fontId="2" fillId="0" borderId="2" xfId="0" applyNumberFormat="1"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15" xfId="0" applyFont="1" applyBorder="1" applyAlignment="1">
      <alignment horizontal="left" vertical="center" wrapText="1"/>
    </xf>
    <xf numFmtId="0" fontId="20" fillId="7" borderId="3" xfId="0" applyFont="1" applyFill="1" applyBorder="1" applyAlignment="1">
      <alignment horizontal="center" vertical="center" wrapText="1"/>
    </xf>
    <xf numFmtId="0" fontId="7" fillId="0" borderId="2" xfId="0" applyFont="1" applyFill="1" applyBorder="1" applyAlignment="1" applyProtection="1">
      <alignment vertical="center" wrapText="1"/>
      <protection locked="0"/>
    </xf>
    <xf numFmtId="0" fontId="10" fillId="0" borderId="2" xfId="0" applyFont="1" applyFill="1" applyBorder="1" applyAlignment="1" applyProtection="1">
      <alignment horizontal="left" vertical="center" wrapText="1"/>
      <protection locked="0"/>
    </xf>
    <xf numFmtId="0" fontId="28" fillId="0" borderId="2" xfId="0" applyFont="1" applyFill="1" applyBorder="1" applyAlignment="1" applyProtection="1">
      <alignment horizontal="left" vertical="center" wrapText="1"/>
      <protection locked="0"/>
    </xf>
    <xf numFmtId="0" fontId="7" fillId="0" borderId="2" xfId="1" applyFont="1" applyFill="1" applyBorder="1" applyAlignment="1" applyProtection="1">
      <alignment horizontal="center" vertical="center" wrapText="1"/>
      <protection locked="0"/>
    </xf>
    <xf numFmtId="4" fontId="7" fillId="0" borderId="2" xfId="1"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49" fontId="30" fillId="0" borderId="2"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protection locked="0"/>
    </xf>
    <xf numFmtId="4" fontId="18" fillId="0" borderId="2" xfId="0" applyNumberFormat="1" applyFont="1" applyFill="1" applyBorder="1" applyAlignment="1" applyProtection="1">
      <alignment horizontal="center" vertical="center" wrapText="1"/>
      <protection locked="0"/>
    </xf>
    <xf numFmtId="4" fontId="10" fillId="0" borderId="2" xfId="0" applyNumberFormat="1" applyFont="1" applyFill="1" applyBorder="1" applyAlignment="1" applyProtection="1">
      <alignment horizontal="center" vertical="center" wrapText="1"/>
      <protection locked="0"/>
    </xf>
    <xf numFmtId="4" fontId="10" fillId="0" borderId="2" xfId="0" applyNumberFormat="1" applyFont="1" applyFill="1" applyBorder="1" applyAlignment="1" applyProtection="1">
      <alignment horizontal="left" vertical="center" wrapText="1"/>
      <protection locked="0"/>
    </xf>
    <xf numFmtId="4" fontId="25" fillId="0" borderId="2" xfId="0" applyNumberFormat="1" applyFont="1" applyFill="1" applyBorder="1" applyAlignment="1">
      <alignment horizontal="center" vertical="center" wrapText="1"/>
    </xf>
    <xf numFmtId="4" fontId="28" fillId="0" borderId="2" xfId="0" applyNumberFormat="1" applyFont="1" applyFill="1" applyBorder="1" applyAlignment="1">
      <alignment horizontal="left" vertical="center" wrapText="1"/>
    </xf>
    <xf numFmtId="0" fontId="0" fillId="0" borderId="6" xfId="0" applyFill="1" applyBorder="1" applyAlignment="1" applyProtection="1">
      <alignment wrapText="1"/>
      <protection locked="0"/>
    </xf>
    <xf numFmtId="4" fontId="18" fillId="7" borderId="1" xfId="0" applyNumberFormat="1" applyFont="1" applyFill="1" applyBorder="1" applyAlignment="1" applyProtection="1">
      <alignment horizontal="center" vertical="center" wrapText="1"/>
      <protection locked="0"/>
    </xf>
    <xf numFmtId="49" fontId="14" fillId="6" borderId="1" xfId="0" applyNumberFormat="1" applyFont="1" applyFill="1" applyBorder="1" applyAlignment="1" applyProtection="1">
      <alignment horizontal="center" vertical="center" wrapText="1"/>
      <protection locked="0"/>
    </xf>
    <xf numFmtId="0" fontId="12" fillId="0" borderId="13" xfId="0" applyFont="1" applyFill="1" applyBorder="1" applyAlignment="1">
      <alignment vertical="center" wrapText="1"/>
    </xf>
    <xf numFmtId="4" fontId="56" fillId="0" borderId="13" xfId="0" applyNumberFormat="1" applyFont="1" applyFill="1" applyBorder="1" applyAlignment="1">
      <alignment horizontal="center" vertical="center" wrapText="1"/>
    </xf>
    <xf numFmtId="0" fontId="28" fillId="0" borderId="13" xfId="0" applyFont="1" applyFill="1" applyBorder="1" applyAlignment="1">
      <alignment vertical="center" wrapText="1"/>
    </xf>
    <xf numFmtId="0" fontId="28" fillId="0" borderId="13" xfId="0" applyFont="1" applyFill="1" applyBorder="1" applyAlignment="1">
      <alignment horizontal="left" vertical="center" wrapText="1"/>
    </xf>
    <xf numFmtId="4" fontId="7" fillId="0" borderId="13" xfId="2" applyNumberFormat="1" applyFont="1" applyFill="1" applyBorder="1" applyAlignment="1">
      <alignment horizontal="center" vertical="center" wrapText="1"/>
    </xf>
    <xf numFmtId="0" fontId="7" fillId="0" borderId="13" xfId="1" applyFont="1" applyFill="1" applyBorder="1" applyAlignment="1">
      <alignment horizontal="center" vertical="center" wrapText="1"/>
    </xf>
    <xf numFmtId="0" fontId="0" fillId="0" borderId="1" xfId="0" applyFill="1" applyBorder="1" applyAlignment="1">
      <alignment vertical="center" wrapText="1"/>
    </xf>
    <xf numFmtId="0" fontId="0" fillId="0" borderId="15" xfId="0" applyBorder="1" applyAlignment="1">
      <alignment wrapText="1"/>
    </xf>
    <xf numFmtId="0" fontId="2" fillId="7" borderId="4"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0" fillId="0" borderId="2" xfId="0" applyBorder="1" applyAlignment="1">
      <alignment vertical="center" wrapText="1"/>
    </xf>
    <xf numFmtId="0" fontId="2" fillId="7"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3" xfId="0" applyFill="1" applyBorder="1" applyAlignment="1">
      <alignment vertical="center" wrapText="1"/>
    </xf>
    <xf numFmtId="0" fontId="0" fillId="0" borderId="15" xfId="0" applyBorder="1" applyAlignment="1">
      <alignment vertical="center" wrapText="1"/>
    </xf>
    <xf numFmtId="4" fontId="10" fillId="7" borderId="4" xfId="0" applyNumberFormat="1" applyFont="1" applyFill="1" applyBorder="1" applyAlignment="1" applyProtection="1">
      <alignment horizontal="center" vertical="center" wrapText="1"/>
      <protection locked="0"/>
    </xf>
    <xf numFmtId="0" fontId="0" fillId="0" borderId="5" xfId="0" applyBorder="1" applyProtection="1">
      <protection locked="0"/>
    </xf>
    <xf numFmtId="0" fontId="0" fillId="0" borderId="6" xfId="0" applyBorder="1" applyProtection="1">
      <protection locked="0"/>
    </xf>
    <xf numFmtId="4" fontId="10" fillId="7" borderId="5" xfId="0" applyNumberFormat="1" applyFont="1" applyFill="1" applyBorder="1" applyAlignment="1" applyProtection="1">
      <alignment horizontal="center" vertical="center" wrapText="1"/>
      <protection locked="0"/>
    </xf>
    <xf numFmtId="4" fontId="10" fillId="7" borderId="6" xfId="0" applyNumberFormat="1" applyFont="1" applyFill="1" applyBorder="1" applyAlignment="1" applyProtection="1">
      <alignment horizontal="center" vertical="center" wrapText="1"/>
      <protection locked="0"/>
    </xf>
    <xf numFmtId="0" fontId="28" fillId="7" borderId="10"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8" fillId="7" borderId="10" xfId="0" applyFont="1" applyFill="1" applyBorder="1" applyAlignment="1">
      <alignment horizontal="center" vertical="center" wrapText="1"/>
    </xf>
    <xf numFmtId="4" fontId="28" fillId="7" borderId="4" xfId="5" applyNumberFormat="1" applyFont="1" applyFill="1" applyBorder="1" applyAlignment="1">
      <alignment horizontal="center" vertical="center" wrapText="1"/>
    </xf>
    <xf numFmtId="4" fontId="28" fillId="7" borderId="6" xfId="5" applyNumberFormat="1" applyFont="1" applyFill="1" applyBorder="1" applyAlignment="1">
      <alignment horizontal="center" vertical="center" wrapText="1"/>
    </xf>
    <xf numFmtId="4" fontId="28" fillId="7" borderId="4" xfId="9" applyNumberFormat="1" applyFont="1" applyFill="1" applyBorder="1" applyAlignment="1">
      <alignment horizontal="center" vertical="center" wrapText="1"/>
    </xf>
    <xf numFmtId="4" fontId="28" fillId="7" borderId="6" xfId="9" applyNumberFormat="1" applyFont="1" applyFill="1" applyBorder="1" applyAlignment="1">
      <alignment horizontal="center" vertical="center" wrapText="1"/>
    </xf>
    <xf numFmtId="0" fontId="0" fillId="0" borderId="1" xfId="0" applyBorder="1" applyAlignment="1">
      <alignment wrapText="1"/>
    </xf>
    <xf numFmtId="0" fontId="8" fillId="7" borderId="1" xfId="0" applyFont="1" applyFill="1" applyBorder="1" applyAlignment="1">
      <alignment horizontal="center" vertical="center" wrapText="1"/>
    </xf>
    <xf numFmtId="0" fontId="12" fillId="7" borderId="1" xfId="0" applyFont="1" applyFill="1" applyBorder="1" applyAlignment="1">
      <alignment horizontal="left" vertical="center" wrapText="1"/>
    </xf>
    <xf numFmtId="0" fontId="8" fillId="0" borderId="15" xfId="0" applyFont="1" applyFill="1" applyBorder="1" applyAlignment="1">
      <alignment vertical="center" wrapText="1"/>
    </xf>
    <xf numFmtId="4" fontId="8" fillId="0" borderId="15" xfId="0" applyNumberFormat="1" applyFont="1" applyFill="1" applyBorder="1" applyAlignment="1">
      <alignment horizontal="center" vertical="center" wrapText="1"/>
    </xf>
    <xf numFmtId="4" fontId="25" fillId="7" borderId="3" xfId="0" applyNumberFormat="1" applyFont="1" applyFill="1" applyBorder="1" applyAlignment="1">
      <alignment horizontal="left" vertical="center" wrapText="1"/>
    </xf>
    <xf numFmtId="4" fontId="28" fillId="7" borderId="3" xfId="0" applyNumberFormat="1" applyFont="1" applyFill="1" applyBorder="1" applyAlignment="1">
      <alignment horizontal="center" vertical="center" wrapText="1"/>
    </xf>
    <xf numFmtId="0" fontId="55" fillId="7" borderId="1" xfId="0" applyFont="1" applyFill="1" applyBorder="1" applyAlignment="1">
      <alignment vertical="center" wrapText="1"/>
    </xf>
    <xf numFmtId="0" fontId="55" fillId="7" borderId="1" xfId="2" applyFont="1" applyFill="1" applyBorder="1" applyAlignment="1">
      <alignment horizontal="center" vertical="center" wrapText="1"/>
    </xf>
    <xf numFmtId="49" fontId="55" fillId="7" borderId="1" xfId="0" applyNumberFormat="1" applyFont="1" applyFill="1" applyBorder="1" applyAlignment="1">
      <alignment horizontal="center" vertical="center" wrapText="1"/>
    </xf>
    <xf numFmtId="0" fontId="12" fillId="7" borderId="1" xfId="2" applyFont="1" applyFill="1" applyBorder="1" applyAlignment="1">
      <alignment horizontal="center" vertical="center" wrapText="1"/>
    </xf>
    <xf numFmtId="0" fontId="20" fillId="7" borderId="1" xfId="0" applyFont="1" applyFill="1" applyBorder="1" applyAlignment="1">
      <alignment vertical="center" wrapText="1"/>
    </xf>
    <xf numFmtId="0" fontId="7" fillId="0" borderId="19"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0" fillId="0" borderId="26" xfId="0" applyBorder="1" applyAlignment="1">
      <alignment wrapText="1"/>
    </xf>
    <xf numFmtId="0" fontId="0" fillId="7" borderId="19" xfId="0" applyFill="1" applyBorder="1" applyAlignment="1">
      <alignment wrapText="1"/>
    </xf>
    <xf numFmtId="0" fontId="0" fillId="0" borderId="19" xfId="0" applyBorder="1" applyAlignment="1">
      <alignment vertical="center" wrapText="1"/>
    </xf>
    <xf numFmtId="0" fontId="14" fillId="0" borderId="20" xfId="0" applyFont="1" applyFill="1" applyBorder="1" applyAlignment="1">
      <alignment horizontal="center" vertical="center" wrapText="1"/>
    </xf>
    <xf numFmtId="0" fontId="0" fillId="0" borderId="19" xfId="0" applyFill="1" applyBorder="1" applyAlignment="1">
      <alignment vertical="center" wrapText="1"/>
    </xf>
    <xf numFmtId="0" fontId="14" fillId="7" borderId="18" xfId="0" applyFont="1" applyFill="1" applyBorder="1" applyAlignment="1">
      <alignment horizontal="center" vertical="center" wrapText="1"/>
    </xf>
    <xf numFmtId="0" fontId="11" fillId="0" borderId="19" xfId="0" applyFont="1" applyFill="1" applyBorder="1" applyAlignment="1">
      <alignment vertical="center" wrapText="1"/>
    </xf>
    <xf numFmtId="0" fontId="11" fillId="7" borderId="19" xfId="0" applyFont="1" applyFill="1" applyBorder="1" applyAlignment="1">
      <alignment vertical="center" wrapText="1"/>
    </xf>
    <xf numFmtId="0" fontId="0" fillId="6" borderId="19" xfId="0" applyFill="1" applyBorder="1" applyAlignment="1">
      <alignment vertical="center" wrapText="1"/>
    </xf>
    <xf numFmtId="0" fontId="8" fillId="0" borderId="23" xfId="0" applyFont="1" applyFill="1" applyBorder="1" applyAlignment="1">
      <alignment horizontal="center" vertical="center" wrapText="1"/>
    </xf>
    <xf numFmtId="0" fontId="0" fillId="0" borderId="25" xfId="0" applyFill="1" applyBorder="1" applyAlignment="1">
      <alignment vertical="center" wrapText="1"/>
    </xf>
    <xf numFmtId="0" fontId="28" fillId="7" borderId="18"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0" fillId="6" borderId="19" xfId="0" applyFill="1" applyBorder="1" applyAlignment="1">
      <alignment wrapText="1"/>
    </xf>
    <xf numFmtId="0" fontId="0" fillId="0" borderId="27" xfId="0" applyBorder="1" applyAlignment="1">
      <alignment wrapText="1"/>
    </xf>
    <xf numFmtId="0" fontId="6" fillId="0" borderId="10" xfId="0" applyFont="1" applyBorder="1" applyAlignment="1">
      <alignment wrapText="1"/>
    </xf>
    <xf numFmtId="0" fontId="6" fillId="0" borderId="15" xfId="0" applyFont="1" applyBorder="1" applyAlignment="1">
      <alignment horizontal="left" wrapText="1"/>
    </xf>
    <xf numFmtId="0" fontId="6" fillId="0" borderId="15" xfId="0" applyFont="1" applyBorder="1" applyAlignment="1">
      <alignment horizontal="center" wrapText="1"/>
    </xf>
    <xf numFmtId="4" fontId="6" fillId="0" borderId="15" xfId="0" applyNumberFormat="1" applyFont="1" applyBorder="1" applyAlignment="1">
      <alignment horizontal="center" wrapText="1"/>
    </xf>
    <xf numFmtId="0" fontId="6" fillId="0" borderId="15" xfId="0" applyFont="1" applyBorder="1" applyAlignment="1">
      <alignment wrapText="1"/>
    </xf>
    <xf numFmtId="1" fontId="7" fillId="0" borderId="15" xfId="0" applyNumberFormat="1" applyFont="1" applyBorder="1" applyAlignment="1">
      <alignment wrapText="1"/>
    </xf>
    <xf numFmtId="0" fontId="0" fillId="0" borderId="15" xfId="0" applyBorder="1" applyAlignment="1">
      <alignment horizontal="left" wrapText="1"/>
    </xf>
    <xf numFmtId="0" fontId="0" fillId="0" borderId="15" xfId="0" applyBorder="1" applyAlignment="1">
      <alignment horizontal="center" wrapText="1"/>
    </xf>
    <xf numFmtId="0" fontId="2" fillId="0" borderId="15" xfId="0" applyFont="1" applyBorder="1" applyAlignment="1">
      <alignment horizontal="left" wrapText="1"/>
    </xf>
    <xf numFmtId="0" fontId="0" fillId="0" borderId="11" xfId="0" applyBorder="1" applyAlignment="1">
      <alignment wrapText="1"/>
    </xf>
    <xf numFmtId="0" fontId="28" fillId="7" borderId="34" xfId="0" applyFont="1" applyFill="1" applyBorder="1" applyAlignment="1">
      <alignment horizontal="center" vertical="center" wrapText="1"/>
    </xf>
    <xf numFmtId="0" fontId="28" fillId="7" borderId="35" xfId="0" applyFont="1" applyFill="1" applyBorder="1" applyAlignment="1">
      <alignment horizontal="left" vertical="center" wrapText="1"/>
    </xf>
    <xf numFmtId="4" fontId="28" fillId="7" borderId="35" xfId="0" applyNumberFormat="1" applyFont="1" applyFill="1" applyBorder="1" applyAlignment="1">
      <alignment horizontal="center" vertical="center" wrapText="1"/>
    </xf>
    <xf numFmtId="49" fontId="28" fillId="7" borderId="35" xfId="0" applyNumberFormat="1" applyFont="1" applyFill="1" applyBorder="1" applyAlignment="1">
      <alignment horizontal="center" vertical="center" wrapText="1"/>
    </xf>
    <xf numFmtId="0" fontId="28" fillId="7" borderId="35" xfId="0" applyFont="1" applyFill="1" applyBorder="1" applyAlignment="1">
      <alignment horizontal="center" vertical="center" wrapText="1"/>
    </xf>
    <xf numFmtId="0" fontId="2" fillId="7" borderId="35" xfId="0" applyFont="1" applyFill="1" applyBorder="1" applyAlignment="1">
      <alignment horizontal="left" vertical="center" wrapText="1"/>
    </xf>
    <xf numFmtId="0" fontId="0" fillId="0" borderId="19" xfId="0" applyBorder="1" applyAlignment="1">
      <alignment wrapText="1"/>
    </xf>
    <xf numFmtId="4" fontId="14" fillId="0" borderId="21" xfId="0" applyNumberFormat="1" applyFont="1" applyFill="1" applyBorder="1" applyAlignment="1">
      <alignment horizontal="center" vertical="center" wrapText="1"/>
    </xf>
    <xf numFmtId="0" fontId="0" fillId="0" borderId="30" xfId="0" applyFill="1" applyBorder="1" applyAlignment="1">
      <alignment vertical="center" wrapText="1"/>
    </xf>
    <xf numFmtId="0" fontId="7" fillId="0" borderId="23" xfId="0" applyFont="1" applyFill="1" applyBorder="1" applyAlignment="1">
      <alignment horizontal="center" vertical="center" wrapText="1"/>
    </xf>
    <xf numFmtId="0" fontId="0" fillId="0" borderId="30" xfId="0" applyBorder="1" applyAlignment="1">
      <alignment wrapText="1"/>
    </xf>
    <xf numFmtId="0" fontId="0" fillId="6" borderId="30" xfId="0" applyFill="1" applyBorder="1" applyAlignment="1">
      <alignment vertical="center" wrapText="1"/>
    </xf>
    <xf numFmtId="0" fontId="10" fillId="7" borderId="18" xfId="0" applyFont="1" applyFill="1" applyBorder="1" applyAlignment="1">
      <alignment horizontal="center" vertical="center" wrapText="1"/>
    </xf>
    <xf numFmtId="0" fontId="6" fillId="6" borderId="19" xfId="5" applyFill="1" applyBorder="1" applyAlignment="1">
      <alignment vertical="center" wrapText="1"/>
    </xf>
    <xf numFmtId="4" fontId="7" fillId="7" borderId="35" xfId="0" applyNumberFormat="1" applyFont="1" applyFill="1" applyBorder="1" applyAlignment="1">
      <alignment horizontal="center" vertical="center" wrapText="1"/>
    </xf>
    <xf numFmtId="0" fontId="18" fillId="7" borderId="35"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30" fillId="7" borderId="37" xfId="0" applyFont="1" applyFill="1" applyBorder="1" applyAlignment="1">
      <alignment horizontal="left" vertical="center" wrapText="1"/>
    </xf>
    <xf numFmtId="0" fontId="11" fillId="0" borderId="35" xfId="0" applyFont="1" applyFill="1" applyBorder="1" applyAlignment="1">
      <alignment vertical="center" wrapText="1"/>
    </xf>
    <xf numFmtId="0" fontId="11" fillId="0" borderId="36" xfId="0" applyFont="1" applyFill="1" applyBorder="1" applyAlignment="1">
      <alignment vertical="center" wrapText="1"/>
    </xf>
    <xf numFmtId="0" fontId="14" fillId="7" borderId="18" xfId="1" applyFont="1" applyFill="1" applyBorder="1" applyAlignment="1" applyProtection="1">
      <alignment horizontal="center" vertical="center" wrapText="1"/>
      <protection locked="0"/>
    </xf>
    <xf numFmtId="0" fontId="0" fillId="7" borderId="19" xfId="0" applyFill="1" applyBorder="1" applyAlignment="1" applyProtection="1">
      <alignment wrapText="1"/>
      <protection locked="0"/>
    </xf>
    <xf numFmtId="0" fontId="0" fillId="0" borderId="19" xfId="0" applyFill="1" applyBorder="1" applyAlignment="1" applyProtection="1">
      <alignment wrapText="1"/>
      <protection locked="0"/>
    </xf>
    <xf numFmtId="0" fontId="14" fillId="7" borderId="18" xfId="0" applyFont="1" applyFill="1" applyBorder="1" applyAlignment="1" applyProtection="1">
      <alignment horizontal="center" vertical="center" wrapText="1"/>
      <protection locked="0"/>
    </xf>
    <xf numFmtId="0" fontId="0" fillId="0" borderId="30" xfId="0" applyFill="1" applyBorder="1" applyAlignment="1" applyProtection="1">
      <alignment wrapText="1"/>
      <protection locked="0"/>
    </xf>
    <xf numFmtId="0" fontId="7" fillId="6" borderId="19" xfId="0" applyFont="1" applyFill="1" applyBorder="1" applyAlignment="1" applyProtection="1">
      <alignment wrapText="1"/>
      <protection locked="0"/>
    </xf>
    <xf numFmtId="0" fontId="0" fillId="6" borderId="19" xfId="0" applyFill="1" applyBorder="1" applyAlignment="1" applyProtection="1">
      <alignment wrapText="1"/>
      <protection locked="0"/>
    </xf>
    <xf numFmtId="0" fontId="0" fillId="6" borderId="19" xfId="0" applyFill="1" applyBorder="1" applyProtection="1">
      <protection locked="0"/>
    </xf>
    <xf numFmtId="0" fontId="0" fillId="6" borderId="19" xfId="0"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10" fillId="7" borderId="35" xfId="0" applyFont="1" applyFill="1" applyBorder="1" applyAlignment="1">
      <alignment horizontal="left" vertical="center" wrapText="1"/>
    </xf>
    <xf numFmtId="4" fontId="10" fillId="7" borderId="35" xfId="0" applyNumberFormat="1" applyFont="1" applyFill="1" applyBorder="1" applyAlignment="1">
      <alignment horizontal="center" vertical="center" wrapText="1"/>
    </xf>
    <xf numFmtId="0" fontId="10" fillId="7" borderId="35" xfId="0" applyFont="1" applyFill="1" applyBorder="1" applyAlignment="1">
      <alignment horizontal="center" vertical="center" wrapText="1"/>
    </xf>
    <xf numFmtId="49" fontId="10" fillId="7" borderId="35" xfId="9" applyNumberFormat="1" applyFont="1" applyFill="1" applyBorder="1" applyAlignment="1">
      <alignment horizontal="left" vertical="center" wrapText="1"/>
    </xf>
    <xf numFmtId="4" fontId="10" fillId="7" borderId="35" xfId="1" applyNumberFormat="1" applyFont="1" applyFill="1" applyBorder="1" applyAlignment="1">
      <alignment horizontal="center" vertical="center" wrapText="1"/>
    </xf>
    <xf numFmtId="49" fontId="10" fillId="7" borderId="35" xfId="0" applyNumberFormat="1" applyFont="1" applyFill="1" applyBorder="1" applyAlignment="1">
      <alignment horizontal="center" vertical="center" wrapText="1"/>
    </xf>
    <xf numFmtId="0" fontId="0" fillId="7" borderId="35" xfId="0" applyFill="1" applyBorder="1" applyAlignment="1" applyProtection="1">
      <alignment wrapText="1"/>
      <protection locked="0"/>
    </xf>
    <xf numFmtId="0" fontId="25" fillId="7" borderId="35" xfId="9" applyFont="1" applyFill="1" applyBorder="1" applyAlignment="1">
      <alignment horizontal="left" vertical="center" wrapText="1"/>
    </xf>
    <xf numFmtId="14" fontId="10" fillId="7" borderId="35" xfId="9" applyNumberFormat="1" applyFont="1" applyFill="1" applyBorder="1" applyAlignment="1">
      <alignment vertical="center" wrapText="1"/>
    </xf>
    <xf numFmtId="4" fontId="10" fillId="7" borderId="35" xfId="9" applyNumberFormat="1" applyFont="1" applyFill="1" applyBorder="1" applyAlignment="1">
      <alignment vertical="center" wrapText="1"/>
    </xf>
    <xf numFmtId="0" fontId="10" fillId="7" borderId="35" xfId="1" applyFont="1" applyFill="1" applyBorder="1" applyAlignment="1">
      <alignment horizontal="left" vertical="center" wrapText="1"/>
    </xf>
    <xf numFmtId="3" fontId="10" fillId="7" borderId="35" xfId="1" applyNumberFormat="1" applyFont="1" applyFill="1" applyBorder="1" applyAlignment="1">
      <alignment horizontal="left" vertical="center" wrapText="1"/>
    </xf>
    <xf numFmtId="4" fontId="25" fillId="7" borderId="35" xfId="9" applyNumberFormat="1" applyFont="1" applyFill="1" applyBorder="1" applyAlignment="1">
      <alignment horizontal="left" vertical="center" wrapText="1"/>
    </xf>
    <xf numFmtId="0" fontId="10" fillId="7" borderId="35" xfId="9" applyFont="1" applyFill="1" applyBorder="1" applyAlignment="1">
      <alignment horizontal="left" vertical="center" wrapText="1"/>
    </xf>
    <xf numFmtId="0" fontId="28" fillId="7" borderId="37" xfId="0" applyFont="1" applyFill="1" applyBorder="1" applyAlignment="1" applyProtection="1">
      <alignment horizontal="left" vertical="center" wrapText="1"/>
      <protection locked="0"/>
    </xf>
    <xf numFmtId="0" fontId="0" fillId="0" borderId="35" xfId="0" applyBorder="1" applyAlignment="1" applyProtection="1">
      <alignment wrapText="1"/>
      <protection locked="0"/>
    </xf>
    <xf numFmtId="0" fontId="2" fillId="10" borderId="35" xfId="0" applyFont="1" applyFill="1" applyBorder="1" applyAlignment="1">
      <alignment horizontal="left" vertical="center" wrapText="1"/>
    </xf>
    <xf numFmtId="0" fontId="0" fillId="0" borderId="36" xfId="0" applyBorder="1" applyAlignment="1" applyProtection="1">
      <alignment wrapText="1"/>
      <protection locked="0"/>
    </xf>
    <xf numFmtId="0" fontId="0" fillId="7" borderId="7" xfId="0" applyFill="1" applyBorder="1" applyAlignment="1">
      <alignment vertical="center" wrapText="1"/>
    </xf>
    <xf numFmtId="0" fontId="7" fillId="0" borderId="19" xfId="0" applyFont="1" applyFill="1" applyBorder="1" applyAlignment="1">
      <alignment wrapText="1"/>
    </xf>
    <xf numFmtId="0" fontId="14" fillId="0" borderId="38" xfId="0" applyFont="1" applyFill="1" applyBorder="1" applyAlignment="1">
      <alignment horizontal="center" vertical="center" wrapText="1"/>
    </xf>
    <xf numFmtId="4" fontId="14" fillId="0" borderId="39" xfId="0" applyNumberFormat="1" applyFont="1" applyFill="1" applyBorder="1" applyAlignment="1">
      <alignment horizontal="center" vertical="center" wrapText="1"/>
    </xf>
    <xf numFmtId="0" fontId="0" fillId="7" borderId="19" xfId="0" applyFill="1" applyBorder="1" applyAlignment="1">
      <alignment vertical="center" wrapText="1"/>
    </xf>
    <xf numFmtId="0" fontId="2" fillId="7" borderId="18" xfId="0" applyFont="1" applyFill="1" applyBorder="1" applyAlignment="1">
      <alignment vertical="center" wrapText="1"/>
    </xf>
    <xf numFmtId="0" fontId="7" fillId="6" borderId="19" xfId="0" applyFont="1" applyFill="1" applyBorder="1" applyAlignment="1">
      <alignment wrapText="1"/>
    </xf>
    <xf numFmtId="0" fontId="6" fillId="7" borderId="34" xfId="0" applyFont="1" applyFill="1" applyBorder="1" applyAlignment="1">
      <alignment horizontal="center" vertical="center" wrapText="1"/>
    </xf>
    <xf numFmtId="0" fontId="2" fillId="7" borderId="35" xfId="1" applyFont="1" applyFill="1" applyBorder="1" applyAlignment="1">
      <alignment horizontal="center" vertical="center" wrapText="1"/>
    </xf>
    <xf numFmtId="4" fontId="2" fillId="7" borderId="35" xfId="0" applyNumberFormat="1" applyFont="1" applyFill="1" applyBorder="1" applyAlignment="1">
      <alignment horizontal="center" vertical="center" wrapText="1"/>
    </xf>
    <xf numFmtId="0" fontId="2" fillId="7" borderId="35" xfId="0" applyFont="1" applyFill="1" applyBorder="1" applyAlignment="1">
      <alignment horizontal="center" vertical="center" wrapText="1"/>
    </xf>
    <xf numFmtId="49" fontId="2" fillId="7" borderId="35" xfId="0" applyNumberFormat="1" applyFont="1" applyFill="1" applyBorder="1" applyAlignment="1">
      <alignment horizontal="center" vertical="center" wrapText="1"/>
    </xf>
    <xf numFmtId="49" fontId="6" fillId="7" borderId="35" xfId="0" applyNumberFormat="1" applyFont="1" applyFill="1" applyBorder="1" applyAlignment="1">
      <alignment horizontal="left" vertical="center" wrapText="1"/>
    </xf>
    <xf numFmtId="0" fontId="0" fillId="7" borderId="35" xfId="0" applyFill="1" applyBorder="1" applyAlignment="1">
      <alignment horizontal="left" vertical="center" wrapText="1"/>
    </xf>
    <xf numFmtId="0" fontId="0" fillId="7" borderId="35" xfId="0" applyFill="1" applyBorder="1" applyAlignment="1">
      <alignment horizontal="center" vertical="center" wrapText="1"/>
    </xf>
    <xf numFmtId="0" fontId="0" fillId="7" borderId="37" xfId="0" applyFill="1" applyBorder="1" applyAlignment="1">
      <alignment horizontal="left" vertical="center" wrapText="1"/>
    </xf>
    <xf numFmtId="0" fontId="0" fillId="6" borderId="35" xfId="0" applyFill="1" applyBorder="1" applyAlignment="1">
      <alignment vertical="center" wrapText="1"/>
    </xf>
    <xf numFmtId="0" fontId="0" fillId="6" borderId="36" xfId="0" applyFill="1" applyBorder="1" applyAlignment="1">
      <alignment vertical="center" wrapText="1"/>
    </xf>
    <xf numFmtId="0" fontId="7" fillId="0" borderId="19" xfId="0" applyFont="1" applyFill="1" applyBorder="1" applyAlignment="1">
      <alignment vertical="center" wrapText="1"/>
    </xf>
    <xf numFmtId="0" fontId="7" fillId="6" borderId="19" xfId="0" applyFont="1" applyFill="1" applyBorder="1" applyAlignment="1">
      <alignment vertical="center" wrapText="1"/>
    </xf>
    <xf numFmtId="166" fontId="49" fillId="6" borderId="19" xfId="0" applyNumberFormat="1" applyFont="1" applyFill="1" applyBorder="1" applyAlignment="1">
      <alignment horizontal="center" vertical="center"/>
    </xf>
    <xf numFmtId="4" fontId="0" fillId="6" borderId="19" xfId="0" applyNumberFormat="1" applyFill="1" applyBorder="1" applyAlignment="1">
      <alignment vertical="center" wrapText="1"/>
    </xf>
    <xf numFmtId="0" fontId="28" fillId="0" borderId="35" xfId="0" applyFont="1" applyBorder="1" applyAlignment="1">
      <alignment horizontal="center" vertical="center" wrapText="1"/>
    </xf>
    <xf numFmtId="0" fontId="28" fillId="0" borderId="35" xfId="0" applyFont="1" applyBorder="1" applyAlignment="1">
      <alignment vertical="center" wrapText="1"/>
    </xf>
    <xf numFmtId="0" fontId="28" fillId="0" borderId="35" xfId="0" applyFont="1" applyBorder="1" applyAlignment="1">
      <alignment horizontal="left" vertical="center" wrapText="1"/>
    </xf>
    <xf numFmtId="0" fontId="28" fillId="0" borderId="37" xfId="0" applyFont="1" applyBorder="1" applyAlignment="1">
      <alignment horizontal="left" vertical="center" wrapText="1"/>
    </xf>
    <xf numFmtId="0" fontId="0" fillId="0" borderId="35" xfId="0" applyBorder="1" applyAlignment="1">
      <alignment vertical="center" wrapText="1"/>
    </xf>
    <xf numFmtId="0" fontId="0" fillId="0" borderId="36" xfId="0" applyBorder="1" applyAlignment="1">
      <alignment vertical="center" wrapText="1"/>
    </xf>
    <xf numFmtId="0" fontId="2" fillId="0" borderId="21" xfId="0" applyFont="1" applyFill="1" applyBorder="1" applyAlignment="1">
      <alignment vertical="center" wrapText="1"/>
    </xf>
    <xf numFmtId="0" fontId="28"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0" fontId="12" fillId="0" borderId="0" xfId="0" applyFont="1"/>
    <xf numFmtId="0" fontId="7" fillId="7" borderId="1" xfId="0" applyFont="1" applyFill="1" applyBorder="1" applyAlignment="1">
      <alignment horizontal="center" wrapText="1"/>
    </xf>
    <xf numFmtId="0" fontId="10" fillId="7" borderId="1" xfId="2" applyFont="1" applyFill="1" applyBorder="1" applyAlignment="1">
      <alignment horizontal="center" vertical="center" wrapText="1"/>
    </xf>
    <xf numFmtId="14" fontId="30" fillId="6" borderId="1" xfId="0" applyNumberFormat="1" applyFont="1" applyFill="1" applyBorder="1" applyAlignment="1" applyProtection="1">
      <alignment vertical="center" wrapText="1"/>
      <protection locked="0"/>
    </xf>
    <xf numFmtId="14" fontId="7" fillId="6" borderId="1" xfId="0" applyNumberFormat="1" applyFont="1" applyFill="1" applyBorder="1" applyAlignment="1" applyProtection="1">
      <alignment vertical="center" wrapText="1"/>
      <protection locked="0"/>
    </xf>
    <xf numFmtId="0" fontId="7" fillId="6" borderId="1" xfId="0" applyFont="1" applyFill="1" applyBorder="1" applyAlignment="1" applyProtection="1">
      <alignment vertical="center" wrapText="1"/>
      <protection locked="0"/>
    </xf>
    <xf numFmtId="0" fontId="30" fillId="6" borderId="1" xfId="0" applyFont="1" applyFill="1" applyBorder="1" applyAlignment="1" applyProtection="1">
      <alignment horizontal="center" vertical="center" wrapText="1"/>
      <protection locked="0"/>
    </xf>
    <xf numFmtId="4" fontId="2" fillId="0" borderId="2" xfId="0" applyNumberFormat="1" applyFont="1" applyFill="1" applyBorder="1" applyAlignment="1">
      <alignment horizontal="left" vertical="center" wrapText="1"/>
    </xf>
    <xf numFmtId="4" fontId="20" fillId="7" borderId="1" xfId="1" applyNumberFormat="1" applyFont="1" applyFill="1" applyBorder="1" applyAlignment="1" applyProtection="1">
      <alignment horizontal="left" vertical="center" wrapText="1"/>
      <protection locked="0"/>
    </xf>
    <xf numFmtId="4" fontId="20" fillId="7" borderId="1" xfId="0" applyNumberFormat="1" applyFont="1" applyFill="1" applyBorder="1" applyAlignment="1" applyProtection="1">
      <alignment horizontal="left" vertical="center" wrapText="1"/>
      <protection locked="0"/>
    </xf>
    <xf numFmtId="0" fontId="20" fillId="7" borderId="1" xfId="1" applyFont="1" applyFill="1" applyBorder="1" applyAlignment="1" applyProtection="1">
      <alignment horizontal="left" vertical="center" wrapText="1"/>
      <protection locked="0"/>
    </xf>
    <xf numFmtId="0" fontId="79" fillId="7" borderId="1" xfId="0" applyFont="1" applyFill="1" applyBorder="1" applyAlignment="1" applyProtection="1">
      <alignment horizontal="left" vertical="center" wrapText="1"/>
      <protection locked="0"/>
    </xf>
    <xf numFmtId="0" fontId="2" fillId="7" borderId="35" xfId="1" applyFont="1" applyFill="1" applyBorder="1" applyAlignment="1">
      <alignment horizontal="left" vertical="center" wrapText="1"/>
    </xf>
    <xf numFmtId="0" fontId="2" fillId="0" borderId="0" xfId="0" applyFont="1" applyAlignment="1" applyProtection="1">
      <alignment horizontal="left" wrapText="1"/>
      <protection locked="0"/>
    </xf>
    <xf numFmtId="0" fontId="14" fillId="0" borderId="20" xfId="1" applyFont="1" applyFill="1" applyBorder="1" applyAlignment="1" applyProtection="1">
      <alignment horizontal="center" vertical="center" wrapText="1"/>
      <protection locked="0"/>
    </xf>
    <xf numFmtId="0" fontId="12" fillId="7" borderId="18" xfId="1" applyFont="1" applyFill="1" applyBorder="1" applyAlignment="1" applyProtection="1">
      <alignment horizontal="center" vertical="center" wrapText="1"/>
      <protection locked="0"/>
    </xf>
    <xf numFmtId="0" fontId="12" fillId="7" borderId="18" xfId="0" applyFont="1" applyFill="1" applyBorder="1" applyAlignment="1" applyProtection="1">
      <alignment horizontal="center" vertical="center" wrapText="1"/>
      <protection locked="0"/>
    </xf>
    <xf numFmtId="0" fontId="12" fillId="7" borderId="34" xfId="1" applyFont="1" applyFill="1" applyBorder="1" applyAlignment="1">
      <alignment horizontal="center" vertical="center" wrapText="1"/>
    </xf>
    <xf numFmtId="0" fontId="12" fillId="0" borderId="0" xfId="0" applyFont="1" applyBorder="1" applyAlignment="1" applyProtection="1">
      <alignment horizontal="center" vertical="center" wrapText="1"/>
      <protection locked="0"/>
    </xf>
    <xf numFmtId="0" fontId="7" fillId="7"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0" fontId="28"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7" borderId="6" xfId="0" applyFont="1" applyFill="1" applyBorder="1" applyAlignment="1">
      <alignment horizontal="left" vertical="center" wrapText="1"/>
    </xf>
    <xf numFmtId="49" fontId="12" fillId="7" borderId="1" xfId="0" applyNumberFormat="1" applyFont="1" applyFill="1" applyBorder="1" applyAlignment="1">
      <alignment horizontal="center" vertical="center" wrapText="1"/>
    </xf>
    <xf numFmtId="49" fontId="12" fillId="7" borderId="1" xfId="5" applyNumberFormat="1" applyFont="1" applyFill="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12" fillId="7" borderId="6" xfId="0" applyNumberFormat="1" applyFont="1" applyFill="1" applyBorder="1" applyAlignment="1">
      <alignment horizontal="center" vertical="center" wrapText="1"/>
    </xf>
    <xf numFmtId="0" fontId="74" fillId="7" borderId="1" xfId="1" applyFont="1" applyFill="1" applyBorder="1" applyAlignment="1">
      <alignment horizontal="center" vertical="center" wrapText="1"/>
    </xf>
    <xf numFmtId="4" fontId="14" fillId="7" borderId="1" xfId="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left" vertical="center" wrapText="1"/>
      <protection locked="0"/>
    </xf>
    <xf numFmtId="0" fontId="12" fillId="6" borderId="1" xfId="0" applyFont="1" applyFill="1" applyBorder="1" applyAlignment="1">
      <alignment horizontal="left" vertical="center" wrapText="1"/>
    </xf>
    <xf numFmtId="4" fontId="8" fillId="17"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4" fontId="74" fillId="6" borderId="1" xfId="1" applyNumberFormat="1" applyFont="1" applyFill="1" applyBorder="1" applyAlignment="1">
      <alignment horizontal="center" vertical="center" wrapText="1"/>
    </xf>
    <xf numFmtId="0" fontId="14" fillId="6" borderId="1" xfId="8" applyNumberFormat="1" applyFont="1" applyFill="1" applyBorder="1" applyAlignment="1">
      <alignment horizontal="center" vertical="center" wrapText="1"/>
    </xf>
    <xf numFmtId="0" fontId="8" fillId="17" borderId="1" xfId="0" applyFont="1" applyFill="1" applyBorder="1" applyAlignment="1">
      <alignment horizontal="center" vertical="center" wrapText="1"/>
    </xf>
    <xf numFmtId="4" fontId="8" fillId="11" borderId="4" xfId="0" applyNumberFormat="1" applyFont="1" applyFill="1" applyBorder="1" applyAlignment="1">
      <alignment horizontal="center" vertical="center" wrapText="1"/>
    </xf>
    <xf numFmtId="0" fontId="50" fillId="11" borderId="2" xfId="0" applyFont="1" applyFill="1" applyBorder="1" applyAlignment="1">
      <alignment vertical="center" wrapText="1"/>
    </xf>
    <xf numFmtId="4" fontId="11" fillId="11" borderId="1" xfId="0" applyNumberFormat="1" applyFont="1" applyFill="1" applyBorder="1" applyAlignment="1">
      <alignment horizontal="center" vertical="center" wrapText="1"/>
    </xf>
    <xf numFmtId="4" fontId="7" fillId="12" borderId="1" xfId="1" applyNumberFormat="1" applyFont="1" applyFill="1" applyBorder="1" applyAlignment="1">
      <alignment horizontal="center" vertical="center" wrapText="1"/>
    </xf>
    <xf numFmtId="4" fontId="7" fillId="12" borderId="1" xfId="0" applyNumberFormat="1" applyFont="1" applyFill="1" applyBorder="1" applyAlignment="1">
      <alignment horizontal="center" vertical="center" wrapText="1"/>
    </xf>
    <xf numFmtId="4" fontId="7" fillId="12" borderId="1" xfId="1" applyNumberFormat="1" applyFont="1" applyFill="1" applyBorder="1" applyAlignment="1">
      <alignment horizontal="center" vertical="center" wrapText="1"/>
    </xf>
    <xf numFmtId="4" fontId="7" fillId="12" borderId="1" xfId="0" applyNumberFormat="1" applyFont="1" applyFill="1" applyBorder="1" applyAlignment="1">
      <alignment horizontal="center" vertical="center" wrapText="1"/>
    </xf>
    <xf numFmtId="0" fontId="2" fillId="0" borderId="0" xfId="0" applyFont="1"/>
    <xf numFmtId="0" fontId="2" fillId="0" borderId="1" xfId="0" applyFont="1" applyBorder="1" applyAlignment="1">
      <alignment horizontal="left" vertical="center"/>
    </xf>
    <xf numFmtId="0" fontId="7" fillId="11" borderId="1" xfId="0" applyFont="1" applyFill="1" applyBorder="1" applyAlignment="1">
      <alignment horizontal="left" vertical="center" wrapText="1"/>
    </xf>
    <xf numFmtId="0" fontId="7" fillId="17" borderId="1" xfId="0" applyFont="1" applyFill="1" applyBorder="1" applyAlignment="1">
      <alignment horizontal="left" vertical="center" wrapText="1"/>
    </xf>
    <xf numFmtId="4" fontId="2" fillId="0" borderId="0" xfId="0" applyNumberFormat="1" applyFont="1" applyAlignment="1">
      <alignment horizontal="center"/>
    </xf>
    <xf numFmtId="4" fontId="2" fillId="17" borderId="1" xfId="0" applyNumberFormat="1" applyFont="1" applyFill="1" applyBorder="1" applyAlignment="1">
      <alignment horizontal="center" vertical="center" wrapText="1"/>
    </xf>
    <xf numFmtId="4" fontId="2" fillId="11" borderId="1" xfId="0" applyNumberFormat="1" applyFont="1" applyFill="1" applyBorder="1" applyAlignment="1">
      <alignment horizontal="center" vertical="center"/>
    </xf>
    <xf numFmtId="0" fontId="2" fillId="6" borderId="4"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0" xfId="0" applyAlignment="1">
      <alignment vertical="center" wrapText="1"/>
    </xf>
    <xf numFmtId="0" fontId="0" fillId="0" borderId="0" xfId="0" applyFill="1" applyAlignment="1">
      <alignment wrapText="1"/>
    </xf>
    <xf numFmtId="0" fontId="7" fillId="6" borderId="1" xfId="0" applyFont="1" applyFill="1" applyBorder="1" applyAlignment="1">
      <alignment horizontal="center" vertical="center" wrapText="1"/>
    </xf>
    <xf numFmtId="0" fontId="0" fillId="0" borderId="1" xfId="0" applyBorder="1" applyAlignment="1">
      <alignment vertical="center" wrapText="1"/>
    </xf>
    <xf numFmtId="0" fontId="14" fillId="6" borderId="4" xfId="0" applyFont="1" applyFill="1" applyBorder="1" applyAlignment="1">
      <alignment horizontal="center" vertical="center" wrapText="1"/>
    </xf>
    <xf numFmtId="0" fontId="25" fillId="6" borderId="1" xfId="0" applyFont="1" applyFill="1" applyBorder="1" applyAlignment="1">
      <alignment horizontal="center" vertical="center" wrapText="1"/>
    </xf>
    <xf numFmtId="4" fontId="7" fillId="6" borderId="1" xfId="2" applyNumberFormat="1" applyFont="1" applyFill="1" applyBorder="1" applyAlignment="1">
      <alignment horizontal="center" vertical="center" wrapText="1"/>
    </xf>
    <xf numFmtId="4" fontId="2" fillId="6" borderId="1" xfId="0" applyNumberFormat="1" applyFont="1" applyFill="1" applyBorder="1" applyAlignment="1">
      <alignment horizontal="left" vertical="center" wrapText="1"/>
    </xf>
    <xf numFmtId="4" fontId="28" fillId="6" borderId="1" xfId="0" applyNumberFormat="1" applyFont="1" applyFill="1" applyBorder="1" applyAlignment="1">
      <alignment horizontal="left" vertical="center" wrapText="1"/>
    </xf>
    <xf numFmtId="0" fontId="20" fillId="6" borderId="1" xfId="0" applyFont="1" applyFill="1" applyBorder="1" applyAlignment="1">
      <alignment horizontal="left" vertical="center" wrapText="1"/>
    </xf>
    <xf numFmtId="0" fontId="14" fillId="6" borderId="1" xfId="2" applyFont="1" applyFill="1" applyBorder="1" applyAlignment="1">
      <alignment horizontal="center" vertical="center" wrapText="1"/>
    </xf>
    <xf numFmtId="14" fontId="9" fillId="6" borderId="1" xfId="0" applyNumberFormat="1" applyFont="1" applyFill="1" applyBorder="1" applyAlignment="1">
      <alignment horizontal="left" vertical="center" wrapText="1"/>
    </xf>
    <xf numFmtId="0" fontId="23" fillId="6" borderId="1" xfId="0" applyFont="1" applyFill="1" applyBorder="1" applyAlignment="1">
      <alignment horizontal="left" vertical="center" wrapText="1"/>
    </xf>
    <xf numFmtId="0" fontId="10" fillId="6" borderId="1" xfId="1" applyFont="1" applyFill="1" applyBorder="1" applyAlignment="1">
      <alignment horizontal="left" vertical="center" wrapText="1"/>
    </xf>
    <xf numFmtId="0" fontId="2" fillId="6" borderId="1" xfId="5" applyFont="1" applyFill="1" applyBorder="1" applyAlignment="1">
      <alignment horizontal="center" vertical="center" wrapText="1"/>
    </xf>
    <xf numFmtId="0" fontId="28" fillId="6" borderId="1" xfId="9" applyFont="1" applyFill="1" applyBorder="1" applyAlignment="1">
      <alignment horizontal="left" vertical="center" wrapText="1"/>
    </xf>
    <xf numFmtId="0" fontId="14" fillId="6" borderId="1" xfId="2" applyFont="1" applyFill="1" applyBorder="1" applyAlignment="1">
      <alignment horizontal="left" vertical="center" wrapText="1"/>
    </xf>
    <xf numFmtId="0" fontId="25" fillId="6" borderId="1" xfId="2" applyFont="1" applyFill="1" applyBorder="1" applyAlignment="1">
      <alignment horizontal="center" vertical="center" wrapText="1"/>
    </xf>
    <xf numFmtId="0" fontId="3" fillId="6" borderId="1" xfId="2" applyFont="1" applyFill="1" applyBorder="1" applyAlignment="1">
      <alignment horizontal="left" vertical="center" wrapText="1"/>
    </xf>
    <xf numFmtId="0" fontId="28" fillId="6" borderId="1" xfId="2" applyFont="1" applyFill="1" applyBorder="1" applyAlignment="1">
      <alignment horizontal="center" vertical="center" wrapText="1"/>
    </xf>
    <xf numFmtId="0" fontId="28" fillId="6" borderId="1" xfId="2" applyFont="1" applyFill="1" applyBorder="1" applyAlignment="1">
      <alignment horizontal="left" vertical="center" wrapText="1"/>
    </xf>
    <xf numFmtId="0" fontId="18" fillId="6" borderId="1" xfId="2" applyFont="1" applyFill="1" applyBorder="1" applyAlignment="1">
      <alignment horizontal="left" vertical="center" wrapText="1"/>
    </xf>
    <xf numFmtId="0" fontId="28" fillId="6" borderId="1" xfId="0" applyFont="1" applyFill="1" applyBorder="1" applyAlignment="1">
      <alignment horizontal="left" wrapText="1"/>
    </xf>
    <xf numFmtId="0" fontId="56" fillId="6" borderId="1" xfId="0" applyFont="1" applyFill="1" applyBorder="1" applyAlignment="1" applyProtection="1">
      <alignment horizontal="center" vertical="center" wrapText="1"/>
      <protection locked="0"/>
    </xf>
    <xf numFmtId="4" fontId="14" fillId="6" borderId="1" xfId="0" applyNumberFormat="1" applyFont="1" applyFill="1" applyBorder="1" applyAlignment="1" applyProtection="1">
      <alignment horizontal="center" vertical="center" wrapText="1"/>
      <protection locked="0"/>
    </xf>
    <xf numFmtId="4" fontId="14" fillId="6" borderId="1" xfId="0" applyNumberFormat="1" applyFont="1" applyFill="1" applyBorder="1" applyAlignment="1">
      <alignment horizontal="left" vertical="center" wrapText="1"/>
    </xf>
    <xf numFmtId="4" fontId="20" fillId="6" borderId="1" xfId="0" applyNumberFormat="1" applyFont="1" applyFill="1" applyBorder="1" applyAlignment="1">
      <alignment horizontal="left" vertical="center" wrapText="1"/>
    </xf>
    <xf numFmtId="4" fontId="57" fillId="6" borderId="4" xfId="0" applyNumberFormat="1" applyFont="1" applyFill="1" applyBorder="1" applyAlignment="1">
      <alignment horizontal="center" vertical="center" wrapText="1"/>
    </xf>
    <xf numFmtId="4" fontId="57" fillId="6" borderId="5" xfId="0" applyNumberFormat="1" applyFont="1" applyFill="1" applyBorder="1" applyAlignment="1">
      <alignment horizontal="center" vertical="center" wrapText="1"/>
    </xf>
    <xf numFmtId="4" fontId="2" fillId="6" borderId="5" xfId="0" applyNumberFormat="1" applyFont="1" applyFill="1" applyBorder="1" applyAlignment="1">
      <alignment horizontal="left" vertical="center" wrapText="1"/>
    </xf>
    <xf numFmtId="4" fontId="57" fillId="6" borderId="6" xfId="0" applyNumberFormat="1" applyFont="1" applyFill="1" applyBorder="1" applyAlignment="1">
      <alignment horizontal="center" vertical="center" wrapText="1"/>
    </xf>
    <xf numFmtId="4" fontId="2" fillId="6" borderId="6" xfId="0" applyNumberFormat="1" applyFont="1" applyFill="1" applyBorder="1" applyAlignment="1">
      <alignment horizontal="left" vertical="center" wrapText="1"/>
    </xf>
    <xf numFmtId="0" fontId="14" fillId="6" borderId="1" xfId="0" applyFont="1" applyFill="1" applyBorder="1" applyAlignment="1">
      <alignment vertical="center" wrapText="1"/>
    </xf>
    <xf numFmtId="0" fontId="2" fillId="6" borderId="1" xfId="5" applyFont="1" applyFill="1" applyBorder="1" applyAlignment="1">
      <alignment vertical="center" wrapText="1"/>
    </xf>
    <xf numFmtId="4" fontId="2" fillId="6" borderId="1" xfId="5" applyNumberFormat="1" applyFont="1" applyFill="1" applyBorder="1" applyAlignment="1">
      <alignment vertical="center" wrapText="1"/>
    </xf>
    <xf numFmtId="4" fontId="2" fillId="6" borderId="1" xfId="9" applyNumberFormat="1" applyFont="1" applyFill="1" applyBorder="1" applyAlignment="1">
      <alignment horizontal="left" vertical="center" wrapText="1"/>
    </xf>
    <xf numFmtId="4" fontId="2" fillId="6" borderId="1" xfId="9" applyNumberFormat="1" applyFont="1" applyFill="1" applyBorder="1" applyAlignment="1">
      <alignment horizontal="center" vertical="center" wrapText="1"/>
    </xf>
    <xf numFmtId="4" fontId="28" fillId="6" borderId="1" xfId="9" applyNumberFormat="1" applyFont="1" applyFill="1" applyBorder="1" applyAlignment="1">
      <alignment horizontal="left" vertical="center" wrapText="1"/>
    </xf>
    <xf numFmtId="0" fontId="10" fillId="6" borderId="1" xfId="9" applyFont="1" applyFill="1" applyBorder="1" applyAlignment="1">
      <alignment horizontal="left" vertical="center" wrapText="1"/>
    </xf>
    <xf numFmtId="0" fontId="2" fillId="6" borderId="3" xfId="5" applyFont="1" applyFill="1" applyBorder="1" applyAlignment="1">
      <alignment vertical="center" wrapText="1"/>
    </xf>
    <xf numFmtId="0" fontId="2" fillId="6" borderId="4" xfId="0" applyFont="1" applyFill="1" applyBorder="1" applyAlignment="1">
      <alignment horizontal="left" vertical="center" wrapText="1"/>
    </xf>
    <xf numFmtId="0" fontId="28" fillId="6" borderId="4"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3" xfId="0" applyFont="1" applyFill="1" applyBorder="1" applyAlignment="1">
      <alignment vertical="center" wrapText="1"/>
    </xf>
    <xf numFmtId="49" fontId="14" fillId="6" borderId="1" xfId="0" applyNumberFormat="1" applyFont="1" applyFill="1" applyBorder="1" applyAlignment="1">
      <alignment vertical="center" wrapText="1"/>
    </xf>
    <xf numFmtId="0" fontId="28" fillId="6" borderId="3" xfId="0" applyFont="1" applyFill="1" applyBorder="1" applyAlignment="1">
      <alignment vertical="center" wrapText="1"/>
    </xf>
    <xf numFmtId="0" fontId="36" fillId="6" borderId="1" xfId="0" applyFont="1" applyFill="1" applyBorder="1" applyAlignment="1">
      <alignment horizontal="left" vertical="center" wrapText="1"/>
    </xf>
    <xf numFmtId="0" fontId="64" fillId="6" borderId="1" xfId="0" applyFont="1" applyFill="1" applyBorder="1" applyAlignment="1">
      <alignment horizontal="center" vertical="center" wrapText="1"/>
    </xf>
    <xf numFmtId="0" fontId="0" fillId="6" borderId="2" xfId="0" applyFill="1" applyBorder="1" applyAlignment="1">
      <alignment vertical="center" wrapText="1"/>
    </xf>
    <xf numFmtId="0" fontId="2" fillId="6" borderId="2" xfId="0" applyFont="1" applyFill="1" applyBorder="1" applyAlignment="1">
      <alignment horizontal="left" vertical="center" wrapText="1"/>
    </xf>
    <xf numFmtId="0" fontId="14" fillId="6" borderId="4" xfId="0" applyFont="1" applyFill="1" applyBorder="1" applyAlignment="1">
      <alignment horizontal="left" vertical="center" wrapText="1"/>
    </xf>
    <xf numFmtId="49" fontId="14" fillId="6" borderId="4" xfId="0" applyNumberFormat="1" applyFont="1" applyFill="1" applyBorder="1" applyAlignment="1">
      <alignment horizontal="center" vertical="center" wrapText="1"/>
    </xf>
    <xf numFmtId="0" fontId="30" fillId="6" borderId="4" xfId="0" applyFont="1" applyFill="1" applyBorder="1" applyAlignment="1">
      <alignment horizontal="center" vertical="center" wrapText="1"/>
    </xf>
    <xf numFmtId="0" fontId="28" fillId="6" borderId="2" xfId="0" applyFont="1" applyFill="1" applyBorder="1" applyAlignment="1">
      <alignment vertical="center" wrapText="1"/>
    </xf>
    <xf numFmtId="0" fontId="28" fillId="6" borderId="2" xfId="0" applyFont="1" applyFill="1" applyBorder="1" applyAlignment="1">
      <alignment horizontal="center" vertical="center" wrapText="1"/>
    </xf>
    <xf numFmtId="0" fontId="28" fillId="6" borderId="2" xfId="0" applyFont="1" applyFill="1" applyBorder="1" applyAlignment="1">
      <alignment horizontal="left" vertical="center" wrapText="1"/>
    </xf>
    <xf numFmtId="0" fontId="28" fillId="6" borderId="1" xfId="0" applyFont="1" applyFill="1" applyBorder="1" applyAlignment="1" applyProtection="1">
      <alignment horizontal="center" vertical="center" wrapText="1"/>
      <protection locked="0"/>
    </xf>
    <xf numFmtId="0" fontId="25" fillId="6" borderId="1" xfId="1" applyFont="1" applyFill="1" applyBorder="1" applyAlignment="1" applyProtection="1">
      <alignment horizontal="center" vertical="center" wrapText="1"/>
      <protection locked="0"/>
    </xf>
    <xf numFmtId="0" fontId="14" fillId="6" borderId="1" xfId="1" applyFont="1" applyFill="1" applyBorder="1" applyAlignment="1" applyProtection="1">
      <alignment horizontal="left" vertical="center" wrapText="1"/>
      <protection locked="0"/>
    </xf>
    <xf numFmtId="0" fontId="14" fillId="6" borderId="1" xfId="1" applyFont="1" applyFill="1" applyBorder="1" applyAlignment="1" applyProtection="1">
      <alignment horizontal="center" vertical="center" wrapText="1"/>
      <protection locked="0"/>
    </xf>
    <xf numFmtId="4" fontId="14" fillId="6" borderId="1" xfId="1" applyNumberFormat="1" applyFont="1" applyFill="1" applyBorder="1" applyAlignment="1" applyProtection="1">
      <alignment horizontal="center" vertical="center" wrapText="1"/>
      <protection locked="0"/>
    </xf>
    <xf numFmtId="49" fontId="14" fillId="6" borderId="1" xfId="1" applyNumberFormat="1" applyFont="1" applyFill="1" applyBorder="1" applyAlignment="1" applyProtection="1">
      <alignment horizontal="center" vertical="center" wrapText="1"/>
      <protection locked="0"/>
    </xf>
    <xf numFmtId="4" fontId="10" fillId="6" borderId="1" xfId="1" applyNumberFormat="1" applyFont="1" applyFill="1" applyBorder="1" applyAlignment="1" applyProtection="1">
      <alignment horizontal="center" vertical="center" wrapText="1"/>
      <protection locked="0"/>
    </xf>
    <xf numFmtId="0" fontId="10" fillId="6" borderId="1" xfId="1" applyFont="1" applyFill="1" applyBorder="1" applyAlignment="1" applyProtection="1">
      <alignment horizontal="left" vertical="center" wrapText="1"/>
      <protection locked="0"/>
    </xf>
    <xf numFmtId="0" fontId="10" fillId="6" borderId="1" xfId="1" applyFont="1" applyFill="1" applyBorder="1" applyAlignment="1" applyProtection="1">
      <alignment horizontal="center" vertical="center" wrapText="1"/>
      <protection locked="0"/>
    </xf>
    <xf numFmtId="0" fontId="10" fillId="6" borderId="1" xfId="1" applyFont="1" applyFill="1" applyBorder="1" applyAlignment="1">
      <alignment horizontal="center" vertical="center" wrapText="1"/>
    </xf>
    <xf numFmtId="0" fontId="20" fillId="6" borderId="1" xfId="1" applyFont="1" applyFill="1" applyBorder="1" applyAlignment="1">
      <alignment horizontal="left" vertical="center" wrapText="1"/>
    </xf>
    <xf numFmtId="166" fontId="10" fillId="6" borderId="1" xfId="0" applyNumberFormat="1" applyFont="1" applyFill="1" applyBorder="1" applyAlignment="1" applyProtection="1">
      <alignment horizontal="center" vertical="center"/>
      <protection locked="0"/>
    </xf>
    <xf numFmtId="0" fontId="29" fillId="6" borderId="1" xfId="1" applyFont="1" applyFill="1" applyBorder="1" applyAlignment="1" applyProtection="1">
      <alignment horizontal="left" vertical="center" wrapText="1"/>
      <protection locked="0"/>
    </xf>
    <xf numFmtId="0" fontId="24" fillId="6" borderId="1" xfId="0" applyFont="1" applyFill="1" applyBorder="1" applyAlignment="1">
      <alignment horizontal="center" vertical="center" wrapText="1"/>
    </xf>
    <xf numFmtId="0" fontId="0" fillId="6" borderId="1" xfId="0"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20" fillId="6"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4" fillId="6" borderId="1" xfId="4" applyFont="1" applyFill="1" applyBorder="1" applyAlignment="1">
      <alignment vertical="center" wrapText="1"/>
    </xf>
    <xf numFmtId="0" fontId="14" fillId="6" borderId="1" xfId="4" applyFont="1" applyFill="1" applyBorder="1" applyAlignment="1">
      <alignment horizontal="center" vertical="center" wrapText="1"/>
    </xf>
    <xf numFmtId="0" fontId="28" fillId="6" borderId="1" xfId="4" applyFont="1" applyFill="1" applyBorder="1" applyAlignment="1">
      <alignment horizontal="center" vertical="center" wrapText="1"/>
    </xf>
    <xf numFmtId="0" fontId="2" fillId="6" borderId="1" xfId="4" applyFont="1" applyFill="1" applyBorder="1" applyAlignment="1">
      <alignment horizontal="center" vertical="center" wrapText="1"/>
    </xf>
    <xf numFmtId="0" fontId="3" fillId="6" borderId="1" xfId="4" applyFont="1" applyFill="1" applyBorder="1" applyAlignment="1">
      <alignment horizontal="left" vertical="center" wrapText="1"/>
    </xf>
    <xf numFmtId="0" fontId="58" fillId="6" borderId="1" xfId="4" applyFont="1" applyFill="1" applyBorder="1" applyAlignment="1">
      <alignment horizontal="left" vertical="center" wrapText="1"/>
    </xf>
    <xf numFmtId="0" fontId="58" fillId="6" borderId="1" xfId="4" applyFont="1" applyFill="1" applyBorder="1" applyAlignment="1">
      <alignment horizontal="center" vertical="center" wrapText="1"/>
    </xf>
    <xf numFmtId="0" fontId="10" fillId="6" borderId="1" xfId="4" applyFont="1" applyFill="1" applyBorder="1" applyAlignment="1">
      <alignment horizontal="center" vertical="center" wrapText="1"/>
    </xf>
    <xf numFmtId="0" fontId="10" fillId="6" borderId="1" xfId="4" applyFont="1" applyFill="1" applyBorder="1" applyAlignment="1">
      <alignment horizontal="left" vertical="center" wrapText="1"/>
    </xf>
    <xf numFmtId="0" fontId="21" fillId="6" borderId="1" xfId="4" applyFont="1" applyFill="1" applyBorder="1" applyAlignment="1">
      <alignment horizontal="left" vertical="center" wrapText="1"/>
    </xf>
    <xf numFmtId="0" fontId="2" fillId="6" borderId="1" xfId="4"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25" fillId="6" borderId="4" xfId="0" applyFont="1" applyFill="1" applyBorder="1" applyAlignment="1">
      <alignment horizontal="left" vertical="center" wrapText="1"/>
    </xf>
    <xf numFmtId="0" fontId="2" fillId="6" borderId="3" xfId="0" applyFont="1" applyFill="1" applyBorder="1" applyAlignment="1">
      <alignment wrapText="1"/>
    </xf>
    <xf numFmtId="0" fontId="12" fillId="6" borderId="1" xfId="0" applyFont="1" applyFill="1" applyBorder="1" applyAlignment="1">
      <alignment vertical="center" wrapText="1"/>
    </xf>
    <xf numFmtId="49" fontId="14" fillId="6" borderId="7" xfId="0" applyNumberFormat="1" applyFont="1" applyFill="1" applyBorder="1" applyAlignment="1">
      <alignment horizontal="center" vertical="center" wrapText="1"/>
    </xf>
    <xf numFmtId="4" fontId="28" fillId="6" borderId="1" xfId="1" applyNumberFormat="1" applyFont="1" applyFill="1" applyBorder="1" applyAlignment="1">
      <alignment horizontal="center" vertical="center" wrapText="1"/>
    </xf>
    <xf numFmtId="0" fontId="28" fillId="6" borderId="10"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55" fillId="6" borderId="1" xfId="0" applyFont="1" applyFill="1" applyBorder="1" applyAlignment="1">
      <alignment vertical="center" wrapText="1"/>
    </xf>
    <xf numFmtId="0" fontId="14" fillId="6" borderId="6" xfId="0" applyFont="1" applyFill="1" applyBorder="1" applyAlignment="1">
      <alignment vertical="center" wrapText="1"/>
    </xf>
    <xf numFmtId="0" fontId="56" fillId="6" borderId="1" xfId="0" applyFont="1" applyFill="1" applyBorder="1" applyAlignment="1">
      <alignment horizontal="center" vertical="center" wrapText="1"/>
    </xf>
    <xf numFmtId="0" fontId="2" fillId="6" borderId="1" xfId="8" applyFont="1" applyFill="1" applyBorder="1" applyAlignment="1">
      <alignment horizontal="center" vertical="center"/>
    </xf>
    <xf numFmtId="0" fontId="28" fillId="6" borderId="1" xfId="8" applyFill="1" applyBorder="1" applyAlignment="1">
      <alignment horizontal="left" vertical="center"/>
    </xf>
    <xf numFmtId="0" fontId="14" fillId="6" borderId="1" xfId="0" applyFont="1" applyFill="1" applyBorder="1" applyAlignment="1">
      <alignment horizontal="left" wrapText="1"/>
    </xf>
    <xf numFmtId="0" fontId="82" fillId="6" borderId="1" xfId="0" applyFont="1" applyFill="1" applyBorder="1" applyAlignment="1">
      <alignment wrapText="1"/>
    </xf>
    <xf numFmtId="0" fontId="82" fillId="6" borderId="1" xfId="0" applyFont="1" applyFill="1" applyBorder="1" applyAlignment="1">
      <alignment horizontal="center" vertical="center" wrapText="1"/>
    </xf>
    <xf numFmtId="0" fontId="83" fillId="6" borderId="1" xfId="0" applyFont="1" applyFill="1" applyBorder="1" applyAlignment="1">
      <alignment wrapText="1"/>
    </xf>
    <xf numFmtId="0" fontId="82" fillId="6" borderId="1" xfId="0" applyNumberFormat="1" applyFont="1" applyFill="1" applyBorder="1" applyAlignment="1">
      <alignment wrapText="1"/>
    </xf>
    <xf numFmtId="167" fontId="82" fillId="6" borderId="1" xfId="0" applyNumberFormat="1" applyFont="1" applyFill="1" applyBorder="1" applyAlignment="1">
      <alignment wrapText="1"/>
    </xf>
    <xf numFmtId="0" fontId="84" fillId="6" borderId="1" xfId="0" applyFont="1" applyFill="1" applyBorder="1" applyAlignment="1">
      <alignment wrapText="1"/>
    </xf>
    <xf numFmtId="0" fontId="0" fillId="6" borderId="1" xfId="0" applyFill="1" applyBorder="1" applyAlignment="1">
      <alignment horizontal="center"/>
    </xf>
    <xf numFmtId="0" fontId="85" fillId="6" borderId="1" xfId="0" applyFont="1" applyFill="1" applyBorder="1" applyAlignment="1">
      <alignment wrapText="1"/>
    </xf>
    <xf numFmtId="0" fontId="81" fillId="6" borderId="1" xfId="0" applyFont="1" applyFill="1" applyBorder="1"/>
    <xf numFmtId="0" fontId="81" fillId="6" borderId="1" xfId="0" applyFont="1" applyFill="1" applyBorder="1" applyAlignment="1">
      <alignment horizontal="center" wrapText="1"/>
    </xf>
    <xf numFmtId="0" fontId="57" fillId="6" borderId="1" xfId="0" applyFont="1" applyFill="1" applyBorder="1" applyAlignment="1">
      <alignment vertical="center" wrapText="1"/>
    </xf>
    <xf numFmtId="0" fontId="12" fillId="6" borderId="1" xfId="8" applyFont="1" applyFill="1" applyBorder="1" applyAlignment="1">
      <alignment horizontal="center" vertical="center"/>
    </xf>
    <xf numFmtId="0" fontId="12" fillId="0" borderId="1" xfId="0" applyFont="1" applyBorder="1"/>
    <xf numFmtId="0" fontId="57" fillId="6" borderId="1" xfId="0" applyFont="1" applyFill="1" applyBorder="1" applyAlignment="1">
      <alignment horizontal="center" vertical="center" wrapText="1"/>
    </xf>
    <xf numFmtId="0" fontId="81" fillId="6" borderId="1" xfId="0" applyFont="1" applyFill="1" applyBorder="1" applyAlignment="1">
      <alignment horizontal="center"/>
    </xf>
    <xf numFmtId="0" fontId="81" fillId="6" borderId="1" xfId="0" applyFont="1" applyFill="1" applyBorder="1" applyAlignment="1">
      <alignment horizontal="center" vertical="center" wrapText="1"/>
    </xf>
    <xf numFmtId="0" fontId="81" fillId="6" borderId="1" xfId="0" applyFont="1" applyFill="1" applyBorder="1" applyAlignment="1">
      <alignment horizontal="center" vertical="center"/>
    </xf>
    <xf numFmtId="168" fontId="81" fillId="6" borderId="1" xfId="0" applyNumberFormat="1" applyFont="1" applyFill="1" applyBorder="1" applyAlignment="1">
      <alignment horizontal="center"/>
    </xf>
    <xf numFmtId="0" fontId="2" fillId="6"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28" fillId="6" borderId="4" xfId="0" applyFont="1" applyFill="1" applyBorder="1" applyAlignment="1">
      <alignment vertical="center" wrapText="1"/>
    </xf>
    <xf numFmtId="0" fontId="0" fillId="0" borderId="6" xfId="0" applyBorder="1" applyAlignment="1">
      <alignment vertical="center" wrapText="1"/>
    </xf>
    <xf numFmtId="0" fontId="2" fillId="6" borderId="6" xfId="0" applyFont="1" applyFill="1" applyBorder="1" applyAlignment="1">
      <alignment vertical="center" wrapText="1"/>
    </xf>
    <xf numFmtId="4" fontId="5" fillId="6" borderId="1"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4" fontId="14" fillId="6" borderId="1" xfId="0" applyNumberFormat="1" applyFont="1" applyFill="1" applyBorder="1" applyAlignment="1">
      <alignment horizontal="center" vertical="center" wrapText="1"/>
    </xf>
    <xf numFmtId="0" fontId="28"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28" fillId="6"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0" fillId="0" borderId="1" xfId="0" applyBorder="1" applyAlignment="1">
      <alignment vertical="center" wrapText="1"/>
    </xf>
    <xf numFmtId="0" fontId="74" fillId="6" borderId="1" xfId="1" applyFont="1" applyFill="1" applyBorder="1" applyAlignment="1">
      <alignment horizontal="center" vertical="center" wrapText="1"/>
    </xf>
    <xf numFmtId="0" fontId="11" fillId="6" borderId="1" xfId="0" applyFont="1" applyFill="1" applyBorder="1" applyAlignment="1">
      <alignment horizontal="center" vertical="center" wrapText="1"/>
    </xf>
    <xf numFmtId="0" fontId="2" fillId="6" borderId="4" xfId="0" applyFont="1" applyFill="1" applyBorder="1" applyAlignment="1">
      <alignment vertical="center" wrapText="1"/>
    </xf>
    <xf numFmtId="0" fontId="14" fillId="6" borderId="4" xfId="0" applyFont="1" applyFill="1" applyBorder="1" applyAlignment="1">
      <alignment horizontal="center" vertical="center" wrapText="1"/>
    </xf>
    <xf numFmtId="0" fontId="14" fillId="6" borderId="6" xfId="0" applyFont="1" applyFill="1" applyBorder="1" applyAlignment="1">
      <alignment horizontal="center" vertical="center" wrapText="1"/>
    </xf>
    <xf numFmtId="4" fontId="14" fillId="6" borderId="4" xfId="0" applyNumberFormat="1" applyFont="1" applyFill="1" applyBorder="1" applyAlignment="1">
      <alignment horizontal="center" vertical="center" wrapText="1"/>
    </xf>
    <xf numFmtId="49" fontId="14" fillId="6" borderId="6" xfId="0" applyNumberFormat="1" applyFont="1" applyFill="1" applyBorder="1" applyAlignment="1">
      <alignment horizontal="center" vertical="center" wrapText="1"/>
    </xf>
    <xf numFmtId="0" fontId="7" fillId="6" borderId="10" xfId="0" applyFont="1" applyFill="1" applyBorder="1" applyAlignment="1">
      <alignment wrapText="1"/>
    </xf>
    <xf numFmtId="0" fontId="10" fillId="6" borderId="4" xfId="1" applyFont="1" applyFill="1" applyBorder="1" applyAlignment="1">
      <alignment horizontal="left" vertical="center" wrapText="1"/>
    </xf>
    <xf numFmtId="0" fontId="28" fillId="6" borderId="4" xfId="0" applyFont="1" applyFill="1" applyBorder="1" applyAlignment="1">
      <alignment horizontal="left" vertical="center" wrapText="1"/>
    </xf>
    <xf numFmtId="49" fontId="14" fillId="6" borderId="1" xfId="0" applyNumberFormat="1" applyFont="1" applyFill="1" applyBorder="1" applyAlignment="1">
      <alignment horizontal="center" vertical="center" wrapText="1"/>
    </xf>
    <xf numFmtId="0" fontId="12" fillId="6"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0" fillId="11" borderId="1" xfId="0" applyFill="1" applyBorder="1" applyAlignment="1">
      <alignment horizontal="center" vertical="center" wrapText="1"/>
    </xf>
    <xf numFmtId="0" fontId="2" fillId="6" borderId="4" xfId="0" applyFont="1" applyFill="1" applyBorder="1" applyAlignment="1">
      <alignment horizontal="center" vertical="center" wrapText="1"/>
    </xf>
    <xf numFmtId="4" fontId="2" fillId="6" borderId="4" xfId="0" applyNumberFormat="1" applyFont="1" applyFill="1" applyBorder="1" applyAlignment="1">
      <alignment horizontal="center" vertical="center" wrapText="1"/>
    </xf>
    <xf numFmtId="0" fontId="0" fillId="0" borderId="1" xfId="0" applyBorder="1" applyAlignment="1">
      <alignment wrapText="1"/>
    </xf>
    <xf numFmtId="0" fontId="0" fillId="0" borderId="0" xfId="0" applyAlignment="1">
      <alignment wrapText="1"/>
    </xf>
    <xf numFmtId="0" fontId="11" fillId="17" borderId="1" xfId="0" applyFont="1" applyFill="1" applyBorder="1" applyAlignment="1">
      <alignment horizontal="center" vertical="center" wrapText="1"/>
    </xf>
    <xf numFmtId="4" fontId="14"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50"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11" fillId="17"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49" fontId="5" fillId="8" borderId="0" xfId="1" applyNumberFormat="1" applyFont="1" applyFill="1" applyBorder="1" applyAlignment="1">
      <alignment horizontal="center" vertical="center" wrapText="1"/>
    </xf>
    <xf numFmtId="4" fontId="2" fillId="6" borderId="4" xfId="0" applyNumberFormat="1" applyFont="1" applyFill="1" applyBorder="1" applyAlignment="1">
      <alignment horizontal="left" vertical="center" wrapText="1"/>
    </xf>
    <xf numFmtId="0" fontId="7" fillId="6" borderId="4" xfId="0" applyFont="1" applyFill="1" applyBorder="1" applyAlignment="1">
      <alignment horizontal="left" vertical="center" wrapText="1"/>
    </xf>
    <xf numFmtId="0" fontId="0" fillId="0" borderId="7" xfId="0" applyBorder="1" applyAlignment="1">
      <alignment vertical="center" wrapText="1"/>
    </xf>
    <xf numFmtId="0" fontId="14" fillId="6" borderId="4" xfId="0" applyFont="1" applyFill="1" applyBorder="1" applyAlignment="1">
      <alignment horizontal="center" vertical="center" wrapText="1"/>
    </xf>
    <xf numFmtId="4" fontId="28" fillId="6" borderId="4" xfId="0" applyNumberFormat="1" applyFont="1" applyFill="1" applyBorder="1" applyAlignment="1">
      <alignment horizontal="left" vertical="center" wrapText="1"/>
    </xf>
    <xf numFmtId="4" fontId="14" fillId="6" borderId="4" xfId="0" applyNumberFormat="1" applyFont="1" applyFill="1" applyBorder="1" applyAlignment="1">
      <alignment horizontal="left" vertical="center" wrapText="1"/>
    </xf>
    <xf numFmtId="4" fontId="14" fillId="6" borderId="5" xfId="0" applyNumberFormat="1" applyFont="1" applyFill="1" applyBorder="1" applyAlignment="1">
      <alignment horizontal="left" vertical="center" wrapText="1"/>
    </xf>
    <xf numFmtId="4" fontId="14" fillId="6" borderId="6" xfId="0" applyNumberFormat="1" applyFont="1" applyFill="1" applyBorder="1" applyAlignment="1">
      <alignment horizontal="left" vertical="center" wrapText="1"/>
    </xf>
    <xf numFmtId="4" fontId="14" fillId="6" borderId="4" xfId="0" applyNumberFormat="1" applyFont="1" applyFill="1" applyBorder="1" applyAlignment="1">
      <alignment horizontal="center" vertical="center" wrapText="1"/>
    </xf>
    <xf numFmtId="4" fontId="14" fillId="6" borderId="5" xfId="0" applyNumberFormat="1" applyFont="1" applyFill="1" applyBorder="1" applyAlignment="1">
      <alignment horizontal="center" vertical="center" wrapText="1"/>
    </xf>
    <xf numFmtId="4" fontId="14" fillId="6" borderId="6" xfId="0" applyNumberFormat="1" applyFont="1" applyFill="1" applyBorder="1" applyAlignment="1">
      <alignment horizontal="center" vertical="center" wrapText="1"/>
    </xf>
    <xf numFmtId="49" fontId="14" fillId="6" borderId="4" xfId="0" applyNumberFormat="1" applyFont="1" applyFill="1" applyBorder="1" applyAlignment="1">
      <alignment horizontal="center" vertical="center" wrapText="1"/>
    </xf>
    <xf numFmtId="49" fontId="14" fillId="6" borderId="5" xfId="0" applyNumberFormat="1" applyFont="1" applyFill="1" applyBorder="1" applyAlignment="1">
      <alignment horizontal="center" vertical="center" wrapText="1"/>
    </xf>
    <xf numFmtId="49" fontId="14" fillId="6" borderId="6" xfId="0" applyNumberFormat="1" applyFont="1" applyFill="1" applyBorder="1" applyAlignment="1">
      <alignment horizontal="center" vertical="center" wrapText="1"/>
    </xf>
    <xf numFmtId="0" fontId="14" fillId="6" borderId="1" xfId="0" applyFont="1" applyFill="1" applyBorder="1" applyAlignment="1" applyProtection="1">
      <alignment horizontal="center" vertical="center" wrapText="1"/>
      <protection locked="0"/>
    </xf>
    <xf numFmtId="49" fontId="14" fillId="6" borderId="1" xfId="0" applyNumberFormat="1" applyFont="1" applyFill="1" applyBorder="1" applyAlignment="1" applyProtection="1">
      <alignment horizontal="center" vertical="center" wrapText="1"/>
      <protection locked="0"/>
    </xf>
    <xf numFmtId="0" fontId="7" fillId="6" borderId="31" xfId="0" applyFont="1" applyFill="1" applyBorder="1" applyAlignment="1">
      <alignment horizontal="center" vertical="center" wrapText="1"/>
    </xf>
    <xf numFmtId="49" fontId="14" fillId="6" borderId="1" xfId="0" applyNumberFormat="1" applyFont="1" applyFill="1" applyBorder="1" applyAlignment="1">
      <alignment horizontal="center" vertical="center" wrapText="1"/>
    </xf>
    <xf numFmtId="4" fontId="14" fillId="6" borderId="1" xfId="2" applyNumberFormat="1" applyFont="1" applyFill="1" applyBorder="1" applyAlignment="1">
      <alignment horizontal="center" vertical="center" wrapText="1"/>
    </xf>
    <xf numFmtId="0" fontId="12" fillId="6" borderId="1" xfId="0" applyFont="1" applyFill="1" applyBorder="1" applyAlignment="1">
      <alignment horizontal="left" vertical="center" wrapText="1"/>
    </xf>
    <xf numFmtId="0" fontId="0" fillId="6" borderId="1" xfId="0" applyFill="1" applyBorder="1" applyAlignment="1"/>
    <xf numFmtId="0" fontId="2" fillId="6" borderId="0" xfId="0" applyFont="1" applyFill="1" applyBorder="1" applyAlignment="1">
      <alignment horizontal="center" vertical="center" wrapText="1"/>
    </xf>
    <xf numFmtId="0" fontId="7" fillId="6" borderId="3" xfId="0" applyFont="1" applyFill="1" applyBorder="1" applyAlignment="1">
      <alignment wrapText="1"/>
    </xf>
    <xf numFmtId="0" fontId="0" fillId="6" borderId="3" xfId="0" applyFill="1" applyBorder="1" applyAlignment="1">
      <alignment wrapText="1"/>
    </xf>
    <xf numFmtId="0" fontId="0" fillId="25" borderId="1" xfId="0" applyFill="1" applyBorder="1" applyAlignment="1">
      <alignment vertical="center" wrapText="1"/>
    </xf>
    <xf numFmtId="0" fontId="7" fillId="25" borderId="0" xfId="0" applyFont="1" applyFill="1" applyBorder="1" applyAlignment="1">
      <alignment wrapText="1"/>
    </xf>
    <xf numFmtId="4" fontId="14" fillId="25" borderId="1" xfId="0" applyNumberFormat="1" applyFont="1" applyFill="1" applyBorder="1" applyAlignment="1">
      <alignment horizontal="center" vertical="center" wrapText="1"/>
    </xf>
    <xf numFmtId="4" fontId="14" fillId="9" borderId="1" xfId="0" applyNumberFormat="1" applyFont="1" applyFill="1" applyBorder="1" applyAlignment="1">
      <alignment horizontal="center" vertical="center" wrapText="1"/>
    </xf>
    <xf numFmtId="0" fontId="11" fillId="6" borderId="4" xfId="0" applyFont="1" applyFill="1" applyBorder="1" applyAlignment="1">
      <alignment horizontal="center" vertical="center" wrapText="1"/>
    </xf>
    <xf numFmtId="4" fontId="7" fillId="6" borderId="4" xfId="2" applyNumberFormat="1" applyFont="1" applyFill="1" applyBorder="1" applyAlignment="1">
      <alignment horizontal="center" vertical="center" wrapText="1"/>
    </xf>
    <xf numFmtId="0" fontId="7" fillId="6" borderId="4" xfId="1" applyFont="1" applyFill="1" applyBorder="1" applyAlignment="1">
      <alignment horizontal="center" vertical="center" wrapText="1"/>
    </xf>
    <xf numFmtId="4" fontId="56" fillId="11" borderId="6" xfId="0" applyNumberFormat="1" applyFont="1" applyFill="1" applyBorder="1" applyAlignment="1">
      <alignment horizontal="center" vertical="center" wrapText="1"/>
    </xf>
    <xf numFmtId="0" fontId="0" fillId="11" borderId="10" xfId="0" applyFill="1" applyBorder="1" applyAlignment="1">
      <alignment vertical="center" wrapText="1"/>
    </xf>
    <xf numFmtId="0" fontId="0" fillId="6" borderId="15" xfId="0" applyFill="1" applyBorder="1" applyAlignment="1">
      <alignment vertical="center" wrapText="1"/>
    </xf>
    <xf numFmtId="0" fontId="7" fillId="6" borderId="15" xfId="0" applyFont="1" applyFill="1" applyBorder="1" applyAlignment="1">
      <alignment wrapText="1"/>
    </xf>
    <xf numFmtId="0" fontId="28" fillId="6" borderId="15" xfId="0" applyFont="1" applyFill="1" applyBorder="1" applyAlignment="1">
      <alignment vertical="center" wrapText="1"/>
    </xf>
    <xf numFmtId="0" fontId="28" fillId="6" borderId="15" xfId="0" applyFont="1" applyFill="1" applyBorder="1" applyAlignment="1">
      <alignment horizontal="center" vertical="center" wrapText="1"/>
    </xf>
    <xf numFmtId="0" fontId="28" fillId="6" borderId="15" xfId="0" applyFont="1" applyFill="1" applyBorder="1" applyAlignment="1">
      <alignment horizontal="left" vertical="center" wrapText="1"/>
    </xf>
    <xf numFmtId="0" fontId="28" fillId="6" borderId="11" xfId="0" applyFont="1" applyFill="1" applyBorder="1" applyAlignment="1">
      <alignment vertical="center" wrapText="1"/>
    </xf>
    <xf numFmtId="0" fontId="0" fillId="6" borderId="15" xfId="0" applyFill="1" applyBorder="1" applyAlignment="1">
      <alignment horizontal="center" vertical="center" wrapText="1"/>
    </xf>
    <xf numFmtId="4" fontId="7" fillId="6" borderId="6" xfId="2" applyNumberFormat="1" applyFont="1" applyFill="1" applyBorder="1" applyAlignment="1">
      <alignment horizontal="center" vertical="center" wrapText="1"/>
    </xf>
    <xf numFmtId="0" fontId="7" fillId="6" borderId="6" xfId="1" applyFont="1" applyFill="1" applyBorder="1" applyAlignment="1">
      <alignment horizontal="center" vertical="center" wrapText="1"/>
    </xf>
    <xf numFmtId="4" fontId="14" fillId="6" borderId="10" xfId="0" applyNumberFormat="1" applyFont="1" applyFill="1" applyBorder="1" applyAlignment="1">
      <alignment horizontal="center" vertical="center" wrapText="1"/>
    </xf>
    <xf numFmtId="0" fontId="11" fillId="6" borderId="0" xfId="0" applyFont="1" applyFill="1" applyBorder="1" applyAlignment="1" applyProtection="1">
      <alignment horizontal="center" vertical="center" wrapText="1"/>
      <protection locked="0"/>
    </xf>
    <xf numFmtId="0" fontId="2" fillId="6" borderId="0"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50" fillId="6" borderId="13" xfId="0" applyFont="1" applyFill="1" applyBorder="1" applyAlignment="1">
      <alignment vertical="center" wrapText="1"/>
    </xf>
    <xf numFmtId="0" fontId="28" fillId="6" borderId="13" xfId="0" applyFont="1" applyFill="1" applyBorder="1" applyAlignment="1">
      <alignment vertical="center" wrapText="1"/>
    </xf>
    <xf numFmtId="0" fontId="28" fillId="6" borderId="13" xfId="0" applyFont="1" applyFill="1" applyBorder="1" applyAlignment="1">
      <alignment horizontal="center" vertical="center" wrapText="1"/>
    </xf>
    <xf numFmtId="0" fontId="28" fillId="6" borderId="13" xfId="0" applyFont="1" applyFill="1" applyBorder="1" applyAlignment="1">
      <alignment horizontal="left" vertical="center" wrapText="1"/>
    </xf>
    <xf numFmtId="0" fontId="50" fillId="11" borderId="13" xfId="0" applyFont="1" applyFill="1" applyBorder="1" applyAlignment="1">
      <alignment vertical="center" wrapText="1"/>
    </xf>
    <xf numFmtId="0" fontId="28" fillId="25" borderId="1" xfId="0" applyFont="1" applyFill="1" applyBorder="1" applyAlignment="1">
      <alignment horizontal="left" vertical="center" wrapText="1"/>
    </xf>
    <xf numFmtId="0" fontId="28" fillId="25" borderId="1" xfId="0" applyFont="1" applyFill="1" applyBorder="1" applyAlignment="1">
      <alignment horizontal="center" vertical="center" wrapText="1"/>
    </xf>
    <xf numFmtId="4" fontId="7" fillId="6" borderId="13" xfId="2" applyNumberFormat="1" applyFont="1" applyFill="1" applyBorder="1" applyAlignment="1">
      <alignment horizontal="center" vertical="center" wrapText="1"/>
    </xf>
    <xf numFmtId="0" fontId="7" fillId="6" borderId="13" xfId="1" applyFont="1" applyFill="1" applyBorder="1" applyAlignment="1">
      <alignment horizontal="center" vertical="center" wrapText="1"/>
    </xf>
    <xf numFmtId="4" fontId="14" fillId="6" borderId="13" xfId="0" applyNumberFormat="1"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3" xfId="0" applyFont="1" applyFill="1" applyBorder="1" applyAlignment="1">
      <alignment horizontal="center" vertical="center" wrapText="1"/>
    </xf>
    <xf numFmtId="4" fontId="8" fillId="6" borderId="13" xfId="0" applyNumberFormat="1" applyFont="1" applyFill="1" applyBorder="1" applyAlignment="1">
      <alignment horizontal="center" vertical="center" wrapText="1"/>
    </xf>
    <xf numFmtId="0" fontId="0" fillId="11" borderId="2" xfId="0" applyFill="1" applyBorder="1" applyAlignment="1">
      <alignment vertical="center" wrapText="1"/>
    </xf>
    <xf numFmtId="4" fontId="14" fillId="6" borderId="19" xfId="0" applyNumberFormat="1" applyFont="1" applyFill="1" applyBorder="1" applyAlignment="1">
      <alignment horizontal="center" vertical="center" wrapText="1"/>
    </xf>
    <xf numFmtId="0" fontId="28" fillId="25" borderId="1" xfId="0" applyFont="1" applyFill="1" applyBorder="1" applyAlignment="1">
      <alignment vertical="center" wrapText="1"/>
    </xf>
    <xf numFmtId="4" fontId="8" fillId="11" borderId="6" xfId="0" applyNumberFormat="1" applyFont="1" applyFill="1" applyBorder="1" applyAlignment="1">
      <alignment horizontal="center" vertical="center" wrapText="1"/>
    </xf>
    <xf numFmtId="0" fontId="28" fillId="0" borderId="15" xfId="0" applyFont="1" applyBorder="1" applyAlignment="1">
      <alignment vertical="center" wrapText="1"/>
    </xf>
    <xf numFmtId="0" fontId="2" fillId="0" borderId="24" xfId="0" applyFont="1" applyBorder="1" applyAlignment="1">
      <alignment vertical="center" wrapText="1"/>
    </xf>
    <xf numFmtId="0" fontId="0" fillId="11" borderId="15" xfId="0" applyFill="1" applyBorder="1" applyAlignment="1">
      <alignment vertical="center" wrapText="1"/>
    </xf>
    <xf numFmtId="4" fontId="7" fillId="25" borderId="1" xfId="2" applyNumberFormat="1" applyFont="1" applyFill="1" applyBorder="1" applyAlignment="1">
      <alignment horizontal="center" vertical="center" wrapText="1"/>
    </xf>
    <xf numFmtId="0" fontId="7" fillId="25" borderId="1" xfId="1" applyFont="1" applyFill="1" applyBorder="1" applyAlignment="1">
      <alignment horizontal="center" vertical="center" wrapText="1"/>
    </xf>
    <xf numFmtId="0" fontId="14" fillId="0" borderId="1" xfId="0" applyFont="1" applyFill="1" applyBorder="1" applyAlignment="1">
      <alignment horizontal="left" vertical="center" wrapText="1"/>
    </xf>
    <xf numFmtId="164" fontId="8" fillId="17" borderId="1" xfId="0" applyNumberFormat="1" applyFont="1" applyFill="1" applyBorder="1" applyAlignment="1">
      <alignment horizontal="center" vertical="center" wrapText="1"/>
    </xf>
    <xf numFmtId="49" fontId="5" fillId="8" borderId="1" xfId="1" applyNumberFormat="1" applyFont="1" applyFill="1" applyBorder="1" applyAlignment="1">
      <alignment horizontal="center" vertical="center" wrapText="1"/>
    </xf>
    <xf numFmtId="4" fontId="5" fillId="8" borderId="1" xfId="1" applyNumberFormat="1" applyFont="1" applyFill="1" applyBorder="1" applyAlignment="1">
      <alignment horizontal="center" vertical="center" wrapText="1"/>
    </xf>
    <xf numFmtId="0" fontId="14" fillId="11" borderId="6" xfId="0" applyFont="1" applyFill="1" applyBorder="1" applyAlignment="1">
      <alignment horizontal="center" vertical="center" wrapText="1"/>
    </xf>
    <xf numFmtId="0" fontId="50" fillId="11" borderId="6" xfId="0" applyFont="1" applyFill="1" applyBorder="1" applyAlignment="1">
      <alignment horizontal="center" vertical="center" wrapText="1"/>
    </xf>
    <xf numFmtId="4" fontId="5" fillId="6" borderId="0" xfId="1" applyNumberFormat="1" applyFont="1" applyFill="1" applyBorder="1" applyAlignment="1">
      <alignment horizontal="center" vertical="center" wrapText="1"/>
    </xf>
    <xf numFmtId="0" fontId="5" fillId="6" borderId="0" xfId="1" applyFont="1" applyFill="1" applyBorder="1" applyAlignment="1">
      <alignment horizontal="center" vertical="center" wrapText="1"/>
    </xf>
    <xf numFmtId="0" fontId="3" fillId="6" borderId="0" xfId="1" applyFont="1" applyFill="1" applyBorder="1" applyAlignment="1">
      <alignment horizontal="center" vertical="center" wrapText="1"/>
    </xf>
    <xf numFmtId="0" fontId="28" fillId="6" borderId="0" xfId="0"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164" fontId="14" fillId="6" borderId="6" xfId="0" applyNumberFormat="1" applyFont="1" applyFill="1" applyBorder="1" applyAlignment="1">
      <alignment horizontal="center" vertical="center" wrapText="1"/>
    </xf>
    <xf numFmtId="0" fontId="16" fillId="6" borderId="6" xfId="1" applyFont="1" applyFill="1" applyBorder="1" applyAlignment="1">
      <alignment horizontal="center" vertical="center" wrapText="1"/>
    </xf>
    <xf numFmtId="0" fontId="16" fillId="6" borderId="6" xfId="1" applyFont="1" applyFill="1" applyBorder="1" applyAlignment="1">
      <alignment horizontal="left" vertical="center" wrapText="1"/>
    </xf>
    <xf numFmtId="14" fontId="9" fillId="6" borderId="4" xfId="0" applyNumberFormat="1" applyFont="1" applyFill="1" applyBorder="1" applyAlignment="1">
      <alignment horizontal="left" vertical="center" wrapText="1"/>
    </xf>
    <xf numFmtId="0" fontId="14" fillId="0" borderId="1" xfId="2"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4" xfId="2"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0" fontId="14" fillId="0" borderId="1" xfId="8" applyFont="1" applyFill="1" applyBorder="1" applyAlignment="1">
      <alignment horizontal="left" vertical="center" wrapText="1"/>
    </xf>
    <xf numFmtId="0" fontId="12" fillId="6" borderId="1" xfId="8" applyFont="1" applyFill="1" applyBorder="1" applyAlignment="1">
      <alignment horizontal="left" vertical="center" wrapText="1"/>
    </xf>
    <xf numFmtId="164" fontId="8" fillId="11"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28" fillId="6" borderId="4" xfId="0" applyFont="1" applyFill="1" applyBorder="1" applyAlignment="1">
      <alignment vertical="center" wrapText="1"/>
    </xf>
    <xf numFmtId="49" fontId="5" fillId="2"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14" fillId="6" borderId="1" xfId="0" applyFont="1" applyFill="1" applyBorder="1" applyAlignment="1">
      <alignment horizontal="center" vertical="center" wrapText="1"/>
    </xf>
    <xf numFmtId="0" fontId="0" fillId="0" borderId="1" xfId="0" applyBorder="1" applyAlignment="1">
      <alignment vertical="center" wrapText="1"/>
    </xf>
    <xf numFmtId="0" fontId="2" fillId="7" borderId="1" xfId="0" applyFont="1" applyFill="1" applyBorder="1" applyAlignment="1">
      <alignment horizontal="center" vertical="center" wrapText="1"/>
    </xf>
    <xf numFmtId="0" fontId="0" fillId="0" borderId="2" xfId="0" applyBorder="1" applyAlignment="1">
      <alignment vertical="center" wrapText="1"/>
    </xf>
    <xf numFmtId="0" fontId="0" fillId="0" borderId="13" xfId="0" applyBorder="1" applyAlignment="1">
      <alignment vertical="center" wrapText="1"/>
    </xf>
    <xf numFmtId="49" fontId="14" fillId="6" borderId="4" xfId="0" applyNumberFormat="1" applyFont="1" applyFill="1" applyBorder="1" applyAlignment="1">
      <alignment horizontal="center" vertical="center" wrapText="1"/>
    </xf>
    <xf numFmtId="0" fontId="7" fillId="6" borderId="10" xfId="0" applyFont="1" applyFill="1" applyBorder="1" applyAlignment="1">
      <alignment wrapText="1"/>
    </xf>
    <xf numFmtId="4" fontId="28" fillId="6" borderId="4" xfId="0" applyNumberFormat="1" applyFont="1" applyFill="1" applyBorder="1" applyAlignment="1">
      <alignment horizontal="left" vertical="center" wrapText="1"/>
    </xf>
    <xf numFmtId="0" fontId="14" fillId="6" borderId="4" xfId="2" applyFont="1" applyFill="1" applyBorder="1" applyAlignment="1">
      <alignment horizontal="center" vertical="center" wrapText="1"/>
    </xf>
    <xf numFmtId="0" fontId="14" fillId="6" borderId="4" xfId="2" applyFont="1" applyFill="1" applyBorder="1" applyAlignment="1">
      <alignment horizontal="left" vertical="center" wrapText="1"/>
    </xf>
    <xf numFmtId="4" fontId="7" fillId="7" borderId="6" xfId="0" applyNumberFormat="1"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6" borderId="4" xfId="0" applyFont="1" applyFill="1" applyBorder="1" applyAlignment="1">
      <alignment horizontal="left" vertical="center" wrapText="1"/>
    </xf>
    <xf numFmtId="0" fontId="25" fillId="6" borderId="4" xfId="1" applyFont="1" applyFill="1" applyBorder="1" applyAlignment="1">
      <alignment horizontal="left" vertical="center" wrapText="1"/>
    </xf>
    <xf numFmtId="0" fontId="28" fillId="6" borderId="1" xfId="0" applyFont="1" applyFill="1" applyBorder="1" applyAlignment="1">
      <alignment vertical="center" wrapText="1"/>
    </xf>
    <xf numFmtId="49" fontId="14" fillId="6" borderId="4" xfId="2" applyNumberFormat="1" applyFont="1" applyFill="1" applyBorder="1" applyAlignment="1">
      <alignment horizontal="center" vertical="center" wrapText="1"/>
    </xf>
    <xf numFmtId="4" fontId="14" fillId="6" borderId="1" xfId="2" applyNumberFormat="1" applyFont="1" applyFill="1" applyBorder="1" applyAlignment="1">
      <alignment horizontal="center" vertical="center" wrapText="1"/>
    </xf>
    <xf numFmtId="4" fontId="2" fillId="6" borderId="1" xfId="0" applyNumberFormat="1" applyFont="1" applyFill="1" applyBorder="1" applyAlignment="1">
      <alignment horizontal="left" vertical="center" wrapText="1"/>
    </xf>
    <xf numFmtId="4" fontId="2" fillId="6" borderId="1" xfId="0" applyNumberFormat="1" applyFont="1" applyFill="1" applyBorder="1" applyAlignment="1">
      <alignment horizontal="center" vertical="center" wrapText="1"/>
    </xf>
    <xf numFmtId="49" fontId="14" fillId="6" borderId="1" xfId="0" applyNumberFormat="1" applyFont="1" applyFill="1" applyBorder="1" applyAlignment="1">
      <alignment horizontal="center" vertical="center" wrapText="1"/>
    </xf>
    <xf numFmtId="49" fontId="14" fillId="6" borderId="18" xfId="0" applyNumberFormat="1" applyFont="1" applyFill="1" applyBorder="1" applyAlignment="1">
      <alignment horizontal="center" vertical="center" wrapText="1"/>
    </xf>
    <xf numFmtId="49" fontId="14" fillId="6" borderId="4" xfId="2" applyNumberFormat="1" applyFont="1" applyFill="1" applyBorder="1" applyAlignment="1">
      <alignment horizontal="left" vertical="center" wrapText="1"/>
    </xf>
    <xf numFmtId="49" fontId="14" fillId="6" borderId="1" xfId="2" applyNumberFormat="1" applyFont="1" applyFill="1" applyBorder="1" applyAlignment="1">
      <alignment horizontal="center" vertical="center" wrapText="1"/>
    </xf>
    <xf numFmtId="4" fontId="20" fillId="6" borderId="1" xfId="0" applyNumberFormat="1" applyFont="1" applyFill="1" applyBorder="1" applyAlignment="1">
      <alignment horizontal="left" vertical="center" wrapText="1"/>
    </xf>
    <xf numFmtId="0" fontId="20" fillId="6" borderId="1" xfId="0" applyFont="1" applyFill="1" applyBorder="1" applyAlignment="1">
      <alignment horizontal="left" vertical="center" wrapText="1"/>
    </xf>
    <xf numFmtId="0" fontId="21" fillId="6" borderId="1" xfId="1" applyFont="1" applyFill="1" applyBorder="1" applyAlignment="1">
      <alignment horizontal="left" vertical="center" wrapText="1"/>
    </xf>
    <xf numFmtId="0" fontId="0" fillId="6" borderId="1" xfId="0" applyFill="1" applyBorder="1" applyAlignment="1">
      <alignment horizontal="center"/>
    </xf>
    <xf numFmtId="0" fontId="0" fillId="6" borderId="1" xfId="0" applyFill="1" applyBorder="1" applyAlignment="1"/>
    <xf numFmtId="0" fontId="81" fillId="6" borderId="1" xfId="0" applyFont="1" applyFill="1" applyBorder="1" applyAlignment="1">
      <alignment horizontal="center" vertical="center"/>
    </xf>
    <xf numFmtId="0" fontId="81" fillId="6" borderId="1" xfId="0" applyFont="1" applyFill="1" applyBorder="1" applyAlignment="1">
      <alignment horizontal="center" wrapText="1"/>
    </xf>
    <xf numFmtId="168" fontId="81" fillId="6" borderId="1" xfId="0" applyNumberFormat="1" applyFont="1" applyFill="1" applyBorder="1" applyAlignment="1">
      <alignment horizontal="center"/>
    </xf>
    <xf numFmtId="49" fontId="14" fillId="6" borderId="1" xfId="8" applyNumberFormat="1" applyFont="1" applyFill="1" applyBorder="1" applyAlignment="1">
      <alignment horizontal="center" vertical="center" wrapText="1"/>
    </xf>
    <xf numFmtId="0" fontId="57" fillId="6" borderId="1" xfId="0" applyFont="1" applyFill="1" applyBorder="1" applyAlignment="1">
      <alignment horizontal="center" vertical="center" wrapText="1"/>
    </xf>
    <xf numFmtId="0" fontId="81" fillId="6" borderId="1" xfId="0" applyFont="1" applyFill="1" applyBorder="1" applyAlignment="1">
      <alignment horizontal="center"/>
    </xf>
    <xf numFmtId="0" fontId="81"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4" fontId="14" fillId="6" borderId="1" xfId="0" applyNumberFormat="1" applyFont="1" applyFill="1" applyBorder="1" applyAlignment="1">
      <alignment horizontal="center" vertical="center" wrapText="1"/>
    </xf>
    <xf numFmtId="0" fontId="14" fillId="6" borderId="1" xfId="8" applyFont="1" applyFill="1" applyBorder="1" applyAlignment="1">
      <alignment horizontal="center" vertical="center" wrapText="1"/>
    </xf>
    <xf numFmtId="0" fontId="28" fillId="0"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164" fontId="14" fillId="11" borderId="6" xfId="0" applyNumberFormat="1" applyFont="1" applyFill="1" applyBorder="1" applyAlignment="1">
      <alignment horizontal="center" vertical="center" wrapText="1"/>
    </xf>
    <xf numFmtId="164" fontId="14" fillId="11" borderId="1" xfId="0"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0" fontId="2" fillId="0" borderId="4" xfId="2" applyFont="1" applyFill="1" applyBorder="1" applyAlignment="1">
      <alignment horizontal="center" vertical="center" wrapText="1"/>
    </xf>
    <xf numFmtId="4" fontId="14" fillId="0" borderId="8" xfId="0" applyNumberFormat="1" applyFont="1" applyFill="1" applyBorder="1" applyAlignment="1">
      <alignment horizontal="center" vertical="center" wrapText="1"/>
    </xf>
    <xf numFmtId="0" fontId="6" fillId="0" borderId="4" xfId="0" applyFont="1" applyFill="1" applyBorder="1" applyAlignment="1">
      <alignment wrapText="1"/>
    </xf>
    <xf numFmtId="0" fontId="6" fillId="0" borderId="22" xfId="0" applyFont="1" applyFill="1" applyBorder="1" applyAlignment="1">
      <alignment wrapText="1"/>
    </xf>
    <xf numFmtId="0" fontId="28" fillId="6" borderId="0" xfId="0" applyFont="1" applyFill="1" applyBorder="1" applyAlignment="1">
      <alignment horizontal="center" vertical="center" wrapText="1"/>
    </xf>
    <xf numFmtId="0" fontId="12" fillId="6" borderId="4" xfId="0" applyFont="1" applyFill="1" applyBorder="1" applyAlignment="1">
      <alignment horizontal="left" vertical="center" wrapText="1"/>
    </xf>
    <xf numFmtId="164" fontId="14" fillId="6" borderId="4" xfId="0" applyNumberFormat="1"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22" xfId="0" applyFont="1" applyFill="1" applyBorder="1" applyAlignment="1">
      <alignment vertical="center" wrapText="1"/>
    </xf>
    <xf numFmtId="164" fontId="8" fillId="11" borderId="1" xfId="0" applyNumberFormat="1" applyFont="1" applyFill="1" applyBorder="1" applyAlignment="1">
      <alignment vertical="center" wrapText="1"/>
    </xf>
    <xf numFmtId="164" fontId="14" fillId="11" borderId="4" xfId="0" applyNumberFormat="1" applyFont="1" applyFill="1" applyBorder="1" applyAlignment="1">
      <alignment horizontal="center" vertical="center" wrapText="1"/>
    </xf>
    <xf numFmtId="0" fontId="6" fillId="0" borderId="1" xfId="0" applyFont="1" applyBorder="1" applyAlignment="1" applyProtection="1">
      <alignment horizontal="left"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8" fillId="11" borderId="1"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7" xfId="0" applyFont="1" applyFill="1" applyBorder="1" applyAlignment="1">
      <alignment horizontal="center" vertical="center" wrapText="1"/>
    </xf>
    <xf numFmtId="164" fontId="8" fillId="11" borderId="6" xfId="0" applyNumberFormat="1" applyFont="1" applyFill="1" applyBorder="1" applyAlignment="1">
      <alignment vertical="center" wrapText="1"/>
    </xf>
    <xf numFmtId="14" fontId="28" fillId="6" borderId="0"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0" fontId="30" fillId="6" borderId="0" xfId="0" applyFont="1" applyFill="1" applyBorder="1" applyAlignment="1">
      <alignment horizontal="left" vertical="center" wrapText="1"/>
    </xf>
    <xf numFmtId="0" fontId="74" fillId="6" borderId="6" xfId="0" applyFont="1" applyFill="1" applyBorder="1" applyAlignment="1">
      <alignment horizontal="center" vertical="center"/>
    </xf>
    <xf numFmtId="0" fontId="14" fillId="0" borderId="6"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left" vertical="center" wrapText="1"/>
      <protection locked="0"/>
    </xf>
    <xf numFmtId="49" fontId="14" fillId="6" borderId="6" xfId="8" applyNumberFormat="1" applyFont="1" applyFill="1" applyBorder="1" applyAlignment="1">
      <alignment horizontal="center" vertical="center" wrapText="1"/>
    </xf>
    <xf numFmtId="164" fontId="11" fillId="11" borderId="1" xfId="0" applyNumberFormat="1" applyFont="1" applyFill="1" applyBorder="1" applyAlignment="1">
      <alignment vertical="center" wrapText="1"/>
    </xf>
    <xf numFmtId="0" fontId="7" fillId="6" borderId="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164" fontId="14" fillId="6" borderId="6" xfId="0" applyNumberFormat="1" applyFont="1" applyFill="1" applyBorder="1" applyAlignment="1">
      <alignment horizontal="center" vertical="center" wrapText="1"/>
    </xf>
    <xf numFmtId="4" fontId="14" fillId="0" borderId="1" xfId="8" applyNumberFormat="1" applyFont="1" applyFill="1" applyBorder="1" applyAlignment="1">
      <alignment horizontal="center" vertical="center" wrapText="1"/>
    </xf>
    <xf numFmtId="4" fontId="7" fillId="6" borderId="0" xfId="0" applyNumberFormat="1" applyFont="1" applyFill="1" applyBorder="1" applyAlignment="1">
      <alignment horizontal="center" vertical="center" wrapText="1"/>
    </xf>
    <xf numFmtId="0" fontId="7" fillId="6" borderId="0" xfId="5" applyFont="1" applyFill="1" applyBorder="1" applyAlignment="1">
      <alignment vertical="center" wrapText="1"/>
    </xf>
    <xf numFmtId="4" fontId="14" fillId="6" borderId="0" xfId="0" applyNumberFormat="1" applyFont="1" applyFill="1" applyBorder="1" applyAlignment="1">
      <alignment horizontal="center" vertical="center" wrapText="1"/>
    </xf>
    <xf numFmtId="0" fontId="6" fillId="6" borderId="0" xfId="5" applyFill="1" applyBorder="1" applyAlignment="1">
      <alignment vertical="center" wrapText="1"/>
    </xf>
    <xf numFmtId="0" fontId="8" fillId="17" borderId="1" xfId="0" applyFont="1" applyFill="1" applyBorder="1" applyAlignment="1">
      <alignment horizontal="center" vertical="center" wrapText="1"/>
    </xf>
    <xf numFmtId="0" fontId="8" fillId="5" borderId="1" xfId="0" applyFont="1" applyFill="1" applyBorder="1" applyAlignment="1">
      <alignment vertical="center" wrapText="1"/>
    </xf>
    <xf numFmtId="0" fontId="12" fillId="0" borderId="1" xfId="8" applyFont="1" applyFill="1" applyBorder="1" applyAlignment="1">
      <alignment horizontal="left" vertical="center" wrapText="1"/>
    </xf>
    <xf numFmtId="4" fontId="14" fillId="0" borderId="6" xfId="8" applyNumberFormat="1" applyFont="1" applyFill="1" applyBorder="1" applyAlignment="1">
      <alignment horizontal="center" vertical="center" wrapText="1"/>
    </xf>
    <xf numFmtId="164" fontId="8" fillId="17" borderId="1" xfId="8" applyNumberFormat="1" applyFont="1" applyFill="1" applyBorder="1" applyAlignment="1">
      <alignment horizontal="center" vertical="center" wrapText="1"/>
    </xf>
    <xf numFmtId="164" fontId="8" fillId="5" borderId="1" xfId="8"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 xfId="8" applyFont="1" applyFill="1" applyBorder="1" applyAlignment="1">
      <alignment horizontal="center" vertical="center" wrapText="1"/>
    </xf>
    <xf numFmtId="164" fontId="14" fillId="9" borderId="1" xfId="0" applyNumberFormat="1" applyFont="1" applyFill="1" applyBorder="1" applyAlignment="1">
      <alignment vertical="center" wrapText="1"/>
    </xf>
    <xf numFmtId="164" fontId="8" fillId="5" borderId="1" xfId="0" applyNumberFormat="1" applyFont="1" applyFill="1" applyBorder="1" applyAlignment="1">
      <alignment horizontal="center" vertical="center" wrapText="1"/>
    </xf>
    <xf numFmtId="164" fontId="14" fillId="6" borderId="1" xfId="8" applyNumberFormat="1" applyFont="1" applyFill="1" applyBorder="1" applyAlignment="1">
      <alignment horizontal="center" vertical="center" wrapText="1"/>
    </xf>
    <xf numFmtId="0" fontId="14" fillId="17" borderId="1" xfId="8" applyFont="1" applyFill="1" applyBorder="1" applyAlignment="1">
      <alignment horizontal="center" vertical="center" wrapText="1"/>
    </xf>
    <xf numFmtId="0" fontId="14" fillId="17" borderId="3" xfId="8" applyFont="1" applyFill="1" applyBorder="1" applyAlignment="1">
      <alignment horizontal="center" vertical="center" wrapText="1"/>
    </xf>
    <xf numFmtId="0" fontId="14" fillId="6" borderId="0" xfId="8" applyFont="1" applyFill="1" applyBorder="1" applyAlignment="1">
      <alignment horizontal="center" vertical="center" wrapText="1"/>
    </xf>
    <xf numFmtId="0" fontId="55" fillId="0" borderId="0" xfId="8" applyFont="1"/>
    <xf numFmtId="4" fontId="31"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5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4" fontId="91" fillId="0" borderId="0" xfId="0" applyNumberFormat="1" applyFont="1" applyFill="1" applyBorder="1" applyAlignment="1">
      <alignment vertical="center" wrapText="1"/>
    </xf>
    <xf numFmtId="0" fontId="91" fillId="0" borderId="0" xfId="0" applyFont="1" applyFill="1" applyBorder="1" applyAlignment="1">
      <alignment vertical="center" wrapText="1"/>
    </xf>
    <xf numFmtId="164" fontId="8" fillId="5" borderId="1" xfId="0" applyNumberFormat="1" applyFont="1" applyFill="1" applyBorder="1" applyAlignment="1">
      <alignment vertical="center" wrapText="1"/>
    </xf>
    <xf numFmtId="164" fontId="14" fillId="11" borderId="4" xfId="0" applyNumberFormat="1" applyFont="1" applyFill="1" applyBorder="1" applyAlignment="1">
      <alignment vertical="center" wrapText="1"/>
    </xf>
    <xf numFmtId="4" fontId="73" fillId="5" borderId="1" xfId="0" applyNumberFormat="1" applyFont="1" applyFill="1" applyBorder="1" applyAlignment="1">
      <alignment horizontal="center" vertical="center" wrapText="1"/>
    </xf>
    <xf numFmtId="164" fontId="92" fillId="5" borderId="1" xfId="0" applyNumberFormat="1" applyFont="1" applyFill="1" applyBorder="1" applyAlignment="1">
      <alignment horizontal="center" vertical="center" wrapText="1"/>
    </xf>
    <xf numFmtId="4" fontId="92" fillId="5" borderId="1" xfId="0" applyNumberFormat="1" applyFont="1" applyFill="1" applyBorder="1" applyAlignment="1">
      <alignment horizontal="center" vertical="center" wrapText="1"/>
    </xf>
    <xf numFmtId="0" fontId="8" fillId="17" borderId="1" xfId="0" applyFont="1" applyFill="1" applyBorder="1" applyAlignment="1">
      <alignment horizontal="center" vertical="center" wrapText="1"/>
    </xf>
    <xf numFmtId="0" fontId="50" fillId="5" borderId="1" xfId="0" applyFont="1" applyFill="1" applyBorder="1" applyAlignment="1">
      <alignment horizontal="center" vertical="center" wrapText="1"/>
    </xf>
    <xf numFmtId="164" fontId="14" fillId="6" borderId="4" xfId="0" applyNumberFormat="1" applyFont="1" applyFill="1" applyBorder="1" applyAlignment="1">
      <alignment horizontal="center" vertical="center" wrapText="1"/>
    </xf>
    <xf numFmtId="0" fontId="0" fillId="6" borderId="1" xfId="0" applyFill="1" applyBorder="1" applyAlignment="1"/>
    <xf numFmtId="0" fontId="81" fillId="6" borderId="1" xfId="0" applyFont="1" applyFill="1" applyBorder="1" applyAlignment="1">
      <alignment horizontal="center" vertical="center"/>
    </xf>
    <xf numFmtId="0" fontId="81" fillId="6" borderId="1" xfId="0" applyFont="1" applyFill="1" applyBorder="1" applyAlignment="1">
      <alignment horizontal="center" wrapText="1"/>
    </xf>
    <xf numFmtId="0" fontId="0" fillId="6" borderId="1" xfId="0" applyFill="1" applyBorder="1" applyAlignment="1">
      <alignment horizontal="center"/>
    </xf>
    <xf numFmtId="168" fontId="81" fillId="6" borderId="1" xfId="0" applyNumberFormat="1" applyFont="1" applyFill="1" applyBorder="1" applyAlignment="1">
      <alignment horizontal="center"/>
    </xf>
    <xf numFmtId="0" fontId="14" fillId="6" borderId="1" xfId="8" applyFont="1" applyFill="1" applyBorder="1" applyAlignment="1">
      <alignment horizontal="center" vertical="center" wrapText="1"/>
    </xf>
    <xf numFmtId="0" fontId="57" fillId="6" borderId="1" xfId="0" applyFont="1" applyFill="1" applyBorder="1" applyAlignment="1">
      <alignment horizontal="center" vertical="center" wrapText="1"/>
    </xf>
    <xf numFmtId="0" fontId="81" fillId="6" borderId="1" xfId="0" applyFont="1" applyFill="1" applyBorder="1" applyAlignment="1">
      <alignment horizontal="center"/>
    </xf>
    <xf numFmtId="0" fontId="81" fillId="6" borderId="1" xfId="0" applyFont="1" applyFill="1" applyBorder="1" applyAlignment="1">
      <alignment horizontal="center" vertical="center" wrapText="1"/>
    </xf>
    <xf numFmtId="4" fontId="7" fillId="6" borderId="2" xfId="2" applyNumberFormat="1" applyFont="1" applyFill="1" applyBorder="1" applyAlignment="1">
      <alignment horizontal="center" vertical="center" wrapText="1"/>
    </xf>
    <xf numFmtId="0" fontId="7" fillId="6" borderId="2" xfId="1" applyFont="1" applyFill="1" applyBorder="1" applyAlignment="1">
      <alignment horizontal="center" vertical="center" wrapText="1"/>
    </xf>
    <xf numFmtId="4" fontId="14" fillId="6" borderId="21" xfId="0"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2" fillId="7" borderId="1" xfId="0" applyFont="1" applyFill="1" applyBorder="1" applyAlignment="1">
      <alignment horizontal="center" vertical="center" wrapText="1"/>
    </xf>
    <xf numFmtId="0" fontId="7" fillId="6" borderId="10" xfId="0" applyFont="1" applyFill="1" applyBorder="1" applyAlignment="1">
      <alignment wrapText="1"/>
    </xf>
    <xf numFmtId="0" fontId="14" fillId="17" borderId="0" xfId="8" applyFont="1" applyFill="1" applyBorder="1" applyAlignment="1">
      <alignment horizontal="center" vertical="center" wrapText="1"/>
    </xf>
    <xf numFmtId="0" fontId="14" fillId="6" borderId="1" xfId="8" applyFont="1" applyFill="1" applyBorder="1" applyAlignment="1">
      <alignment horizontal="center" vertical="center" wrapText="1"/>
    </xf>
    <xf numFmtId="0" fontId="14" fillId="17" borderId="2" xfId="8" applyFont="1" applyFill="1" applyBorder="1" applyAlignment="1">
      <alignment horizontal="center" vertical="center" wrapText="1"/>
    </xf>
    <xf numFmtId="0" fontId="14" fillId="6" borderId="1" xfId="8" applyFont="1" applyFill="1" applyBorder="1" applyAlignment="1">
      <alignment horizontal="center" vertical="center" wrapText="1"/>
    </xf>
    <xf numFmtId="4" fontId="2" fillId="6" borderId="4" xfId="0" applyNumberFormat="1" applyFont="1" applyFill="1" applyBorder="1" applyAlignment="1">
      <alignment horizontal="center" vertical="center" wrapText="1"/>
    </xf>
    <xf numFmtId="0" fontId="0" fillId="6" borderId="6" xfId="0" applyFill="1" applyBorder="1" applyAlignment="1">
      <alignment vertical="center" wrapText="1"/>
    </xf>
    <xf numFmtId="0" fontId="2" fillId="6" borderId="1" xfId="0" applyFont="1" applyFill="1" applyBorder="1" applyAlignment="1">
      <alignment horizontal="center" vertical="center" wrapText="1"/>
    </xf>
    <xf numFmtId="49" fontId="14" fillId="6" borderId="1" xfId="8" applyNumberFormat="1" applyFont="1" applyFill="1" applyBorder="1" applyAlignment="1">
      <alignment horizontal="center" vertical="center" wrapText="1"/>
    </xf>
    <xf numFmtId="0" fontId="14" fillId="6" borderId="1" xfId="8" applyFont="1" applyFill="1" applyBorder="1" applyAlignment="1">
      <alignment horizontal="center" vertical="center" wrapText="1"/>
    </xf>
    <xf numFmtId="49" fontId="14" fillId="6" borderId="1" xfId="0" applyNumberFormat="1" applyFont="1" applyFill="1" applyBorder="1" applyAlignment="1" applyProtection="1">
      <alignment horizontal="center" vertical="center" wrapText="1"/>
      <protection locked="0"/>
    </xf>
    <xf numFmtId="164" fontId="14" fillId="6" borderId="4" xfId="0" applyNumberFormat="1" applyFont="1" applyFill="1" applyBorder="1" applyAlignment="1">
      <alignment horizontal="center" vertical="center" wrapText="1"/>
    </xf>
    <xf numFmtId="49" fontId="14" fillId="6" borderId="6" xfId="8" applyNumberFormat="1" applyFont="1" applyFill="1" applyBorder="1" applyAlignment="1">
      <alignment horizontal="center" vertical="center" wrapText="1"/>
    </xf>
    <xf numFmtId="49" fontId="14" fillId="6" borderId="1" xfId="8" applyNumberFormat="1" applyFont="1" applyFill="1" applyBorder="1" applyAlignment="1">
      <alignment horizontal="center" vertical="center" wrapText="1"/>
    </xf>
    <xf numFmtId="4" fontId="8" fillId="11" borderId="1" xfId="0" applyNumberFormat="1" applyFont="1" applyFill="1" applyBorder="1" applyAlignment="1">
      <alignment horizontal="center" vertical="center" wrapText="1"/>
    </xf>
    <xf numFmtId="49" fontId="28" fillId="0" borderId="1" xfId="8" applyNumberFormat="1" applyBorder="1" applyAlignment="1">
      <alignment horizontal="center" vertical="center"/>
    </xf>
    <xf numFmtId="0" fontId="8" fillId="6" borderId="0" xfId="0" applyFont="1" applyFill="1" applyBorder="1" applyAlignment="1">
      <alignment horizontal="center" vertical="center" wrapText="1"/>
    </xf>
    <xf numFmtId="4" fontId="8" fillId="6" borderId="0" xfId="0" applyNumberFormat="1" applyFont="1" applyFill="1" applyBorder="1" applyAlignment="1">
      <alignment horizontal="center" vertical="center" wrapText="1"/>
    </xf>
    <xf numFmtId="164" fontId="14" fillId="6" borderId="0" xfId="0" applyNumberFormat="1" applyFont="1" applyFill="1" applyBorder="1" applyAlignment="1">
      <alignment horizontal="center" vertical="center" wrapText="1"/>
    </xf>
    <xf numFmtId="0" fontId="0" fillId="11" borderId="1" xfId="0" applyFill="1" applyBorder="1" applyAlignment="1">
      <alignment vertical="center" wrapText="1"/>
    </xf>
    <xf numFmtId="0" fontId="55" fillId="0" borderId="0" xfId="8" applyFont="1" applyAlignment="1">
      <alignment wrapText="1"/>
    </xf>
    <xf numFmtId="0" fontId="8" fillId="23" borderId="2"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8" fillId="23" borderId="20" xfId="0" applyFont="1" applyFill="1" applyBorder="1" applyAlignment="1">
      <alignment horizontal="center" vertical="center" wrapText="1"/>
    </xf>
    <xf numFmtId="0" fontId="11" fillId="17" borderId="23" xfId="0" applyFont="1" applyFill="1" applyBorder="1" applyAlignment="1">
      <alignment horizontal="center" vertical="center" wrapText="1"/>
    </xf>
    <xf numFmtId="0" fontId="11" fillId="17" borderId="15" xfId="0" applyFont="1" applyFill="1" applyBorder="1" applyAlignment="1">
      <alignment horizontal="center" vertical="center" wrapText="1"/>
    </xf>
    <xf numFmtId="0" fontId="8" fillId="23" borderId="3" xfId="0" applyFont="1" applyFill="1" applyBorder="1" applyAlignment="1">
      <alignment horizontal="center" vertical="center" wrapText="1"/>
    </xf>
    <xf numFmtId="0" fontId="8" fillId="23" borderId="2" xfId="0" applyFont="1" applyFill="1" applyBorder="1" applyAlignment="1">
      <alignment horizontal="center" vertical="center" wrapText="1"/>
    </xf>
    <xf numFmtId="0" fontId="8" fillId="23" borderId="7" xfId="0" applyFont="1" applyFill="1" applyBorder="1" applyAlignment="1">
      <alignment horizontal="center" vertical="center" wrapText="1"/>
    </xf>
    <xf numFmtId="164" fontId="14" fillId="6" borderId="4" xfId="0" applyNumberFormat="1" applyFont="1" applyFill="1" applyBorder="1" applyAlignment="1">
      <alignment horizontal="center" vertical="center" wrapText="1"/>
    </xf>
    <xf numFmtId="164" fontId="14" fillId="6" borderId="6" xfId="0" applyNumberFormat="1" applyFont="1" applyFill="1" applyBorder="1" applyAlignment="1">
      <alignment horizontal="center" vertical="center" wrapText="1"/>
    </xf>
    <xf numFmtId="49" fontId="14" fillId="6" borderId="1" xfId="8" applyNumberFormat="1" applyFont="1" applyFill="1" applyBorder="1" applyAlignment="1">
      <alignment horizontal="center" vertical="center" wrapText="1"/>
    </xf>
    <xf numFmtId="0" fontId="14" fillId="6" borderId="1" xfId="8" applyFont="1" applyFill="1" applyBorder="1" applyAlignment="1">
      <alignment horizontal="center" vertical="center" wrapText="1"/>
    </xf>
    <xf numFmtId="0" fontId="57" fillId="6" borderId="1" xfId="0" applyFont="1" applyFill="1" applyBorder="1" applyAlignment="1">
      <alignment horizontal="center" vertical="center" wrapText="1"/>
    </xf>
    <xf numFmtId="0" fontId="81" fillId="6" borderId="1" xfId="0" applyFont="1" applyFill="1" applyBorder="1" applyAlignment="1">
      <alignment horizontal="center"/>
    </xf>
    <xf numFmtId="0" fontId="81" fillId="6" borderId="1" xfId="0" applyFont="1" applyFill="1" applyBorder="1" applyAlignment="1">
      <alignment horizontal="center" vertical="center" wrapText="1"/>
    </xf>
    <xf numFmtId="0" fontId="0" fillId="6" borderId="1" xfId="0" applyFill="1" applyBorder="1" applyAlignment="1">
      <alignment horizontal="center"/>
    </xf>
    <xf numFmtId="0" fontId="0" fillId="6" borderId="1" xfId="0" applyFill="1" applyBorder="1" applyAlignment="1"/>
    <xf numFmtId="0" fontId="81" fillId="6" borderId="1" xfId="0" applyFont="1" applyFill="1" applyBorder="1" applyAlignment="1">
      <alignment horizontal="center" vertical="center"/>
    </xf>
    <xf numFmtId="0" fontId="81" fillId="6" borderId="1" xfId="0" applyFont="1" applyFill="1" applyBorder="1" applyAlignment="1">
      <alignment horizontal="center" wrapText="1"/>
    </xf>
    <xf numFmtId="168" fontId="81" fillId="6" borderId="1" xfId="0" applyNumberFormat="1" applyFont="1" applyFill="1" applyBorder="1" applyAlignment="1">
      <alignment horizontal="center"/>
    </xf>
    <xf numFmtId="0" fontId="74" fillId="6" borderId="6" xfId="0" applyFont="1" applyFill="1" applyBorder="1" applyAlignment="1">
      <alignment horizontal="center" vertical="center"/>
    </xf>
    <xf numFmtId="0" fontId="14" fillId="0" borderId="1" xfId="8" applyFont="1" applyFill="1" applyBorder="1" applyAlignment="1">
      <alignment horizontal="center" vertical="center" wrapText="1"/>
    </xf>
    <xf numFmtId="0" fontId="0" fillId="0" borderId="1" xfId="0" applyBorder="1" applyAlignment="1">
      <alignment horizontal="center" vertical="center" wrapText="1"/>
    </xf>
    <xf numFmtId="49" fontId="8" fillId="11" borderId="18"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14" fillId="6" borderId="1" xfId="1" applyFont="1" applyFill="1" applyBorder="1" applyAlignment="1">
      <alignment horizontal="center" vertical="center" wrapText="1"/>
    </xf>
    <xf numFmtId="0" fontId="14" fillId="6" borderId="1" xfId="0" applyFont="1" applyFill="1" applyBorder="1" applyAlignment="1">
      <alignment horizontal="center" vertical="center" wrapText="1"/>
    </xf>
    <xf numFmtId="164" fontId="14" fillId="6" borderId="6"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7" fillId="0" borderId="4" xfId="0" applyFont="1" applyFill="1" applyBorder="1" applyAlignment="1">
      <alignment horizontal="center" vertical="center" wrapText="1"/>
    </xf>
    <xf numFmtId="0" fontId="14" fillId="6" borderId="1" xfId="0" applyFont="1" applyFill="1" applyBorder="1" applyAlignment="1">
      <alignment horizontal="center" vertical="center" wrapText="1"/>
    </xf>
    <xf numFmtId="49" fontId="14" fillId="6" borderId="1" xfId="0" applyNumberFormat="1" applyFont="1" applyFill="1" applyBorder="1" applyAlignment="1" applyProtection="1">
      <alignment horizontal="center" vertical="center" wrapText="1"/>
      <protection locked="0"/>
    </xf>
    <xf numFmtId="164" fontId="14" fillId="0" borderId="6" xfId="0" applyNumberFormat="1" applyFont="1" applyFill="1" applyBorder="1" applyAlignment="1">
      <alignment horizontal="center" vertical="center" wrapText="1"/>
    </xf>
    <xf numFmtId="49" fontId="14" fillId="0" borderId="1" xfId="8"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pplyProtection="1">
      <alignment horizontal="center" vertical="center" wrapText="1"/>
      <protection locked="0"/>
    </xf>
    <xf numFmtId="0" fontId="14" fillId="6" borderId="1" xfId="8" applyFont="1" applyFill="1" applyBorder="1" applyAlignment="1">
      <alignment horizontal="center" vertical="center" wrapText="1"/>
    </xf>
    <xf numFmtId="0" fontId="12" fillId="0" borderId="0" xfId="0" applyFont="1" applyFill="1" applyAlignment="1">
      <alignment vertical="center" wrapText="1"/>
    </xf>
    <xf numFmtId="0" fontId="14" fillId="6" borderId="1" xfId="0" applyFont="1" applyFill="1" applyBorder="1" applyAlignment="1">
      <alignment horizontal="center" vertical="center" wrapText="1"/>
    </xf>
    <xf numFmtId="49" fontId="14" fillId="6" borderId="1" xfId="0" applyNumberFormat="1" applyFont="1" applyFill="1" applyBorder="1" applyAlignment="1" applyProtection="1">
      <alignment horizontal="center" vertical="center" wrapText="1"/>
      <protection locked="0"/>
    </xf>
    <xf numFmtId="0" fontId="7" fillId="6" borderId="31" xfId="0" applyFont="1" applyFill="1" applyBorder="1" applyAlignment="1">
      <alignment horizontal="center" vertical="center" wrapText="1"/>
    </xf>
    <xf numFmtId="0" fontId="0" fillId="6" borderId="1" xfId="0" applyFill="1" applyBorder="1" applyAlignment="1"/>
    <xf numFmtId="0" fontId="81" fillId="6" borderId="1" xfId="0" applyFont="1" applyFill="1" applyBorder="1" applyAlignment="1">
      <alignment horizontal="center" vertical="center"/>
    </xf>
    <xf numFmtId="0" fontId="81" fillId="6" borderId="1" xfId="0" applyFont="1" applyFill="1" applyBorder="1" applyAlignment="1">
      <alignment horizontal="center" wrapText="1"/>
    </xf>
    <xf numFmtId="0" fontId="0" fillId="6" borderId="1" xfId="0" applyFill="1" applyBorder="1" applyAlignment="1">
      <alignment horizontal="center"/>
    </xf>
    <xf numFmtId="168" fontId="81" fillId="6" borderId="1" xfId="0" applyNumberFormat="1" applyFont="1" applyFill="1" applyBorder="1" applyAlignment="1">
      <alignment horizontal="center"/>
    </xf>
    <xf numFmtId="0" fontId="11" fillId="17" borderId="2" xfId="8" applyFont="1" applyFill="1" applyBorder="1" applyAlignment="1">
      <alignment horizontal="center" vertical="center" wrapText="1"/>
    </xf>
    <xf numFmtId="0" fontId="11" fillId="17" borderId="7" xfId="8" applyFont="1" applyFill="1" applyBorder="1" applyAlignment="1">
      <alignment horizontal="center" vertical="center" wrapText="1"/>
    </xf>
    <xf numFmtId="0" fontId="50" fillId="0" borderId="1" xfId="0" applyFont="1" applyBorder="1" applyAlignment="1">
      <alignment wrapText="1"/>
    </xf>
    <xf numFmtId="0" fontId="8" fillId="5" borderId="1" xfId="8" applyFont="1" applyFill="1" applyBorder="1" applyAlignment="1">
      <alignment horizontal="center" vertical="center" wrapText="1"/>
    </xf>
    <xf numFmtId="0" fontId="50" fillId="5" borderId="1" xfId="0" applyFont="1" applyFill="1" applyBorder="1" applyAlignment="1">
      <alignment wrapText="1"/>
    </xf>
    <xf numFmtId="164" fontId="14" fillId="6" borderId="4" xfId="0" applyNumberFormat="1" applyFont="1" applyFill="1" applyBorder="1" applyAlignment="1">
      <alignment horizontal="center" vertical="center" wrapText="1"/>
    </xf>
    <xf numFmtId="49" fontId="14" fillId="6" borderId="1" xfId="8" applyNumberFormat="1" applyFont="1" applyFill="1" applyBorder="1" applyAlignment="1">
      <alignment horizontal="center" vertical="center" wrapText="1"/>
    </xf>
    <xf numFmtId="0" fontId="14" fillId="6" borderId="1" xfId="8" applyFont="1" applyFill="1" applyBorder="1" applyAlignment="1">
      <alignment horizontal="center" vertical="center" wrapText="1"/>
    </xf>
    <xf numFmtId="0" fontId="57" fillId="6" borderId="1" xfId="0" applyFont="1" applyFill="1" applyBorder="1" applyAlignment="1">
      <alignment horizontal="center" vertical="center" wrapText="1"/>
    </xf>
    <xf numFmtId="0" fontId="81" fillId="6" borderId="1" xfId="0" applyFont="1" applyFill="1" applyBorder="1" applyAlignment="1">
      <alignment horizontal="center"/>
    </xf>
    <xf numFmtId="0" fontId="81" fillId="6" borderId="1" xfId="0"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0" fontId="14" fillId="6" borderId="4" xfId="0" applyFont="1" applyFill="1" applyBorder="1" applyAlignment="1" applyProtection="1">
      <alignment vertical="center" wrapText="1"/>
      <protection locked="0"/>
    </xf>
    <xf numFmtId="0" fontId="12" fillId="6" borderId="4" xfId="0" applyFont="1" applyFill="1" applyBorder="1" applyAlignment="1" applyProtection="1">
      <protection locked="0"/>
    </xf>
    <xf numFmtId="0" fontId="12" fillId="6" borderId="1" xfId="0" applyFont="1" applyFill="1" applyBorder="1" applyAlignment="1" applyProtection="1">
      <protection locked="0"/>
    </xf>
    <xf numFmtId="0" fontId="7" fillId="6" borderId="3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0" fillId="0" borderId="1" xfId="0" applyFill="1" applyBorder="1" applyAlignment="1">
      <alignment vertical="center" wrapText="1"/>
    </xf>
    <xf numFmtId="0" fontId="74" fillId="6" borderId="6" xfId="0" applyFont="1" applyFill="1" applyBorder="1" applyAlignment="1">
      <alignment horizontal="center" vertical="center"/>
    </xf>
    <xf numFmtId="0" fontId="14" fillId="6" borderId="1" xfId="8" applyFont="1" applyFill="1" applyBorder="1" applyAlignment="1">
      <alignment horizontal="center" vertical="center" wrapText="1"/>
    </xf>
    <xf numFmtId="0" fontId="0" fillId="0" borderId="1" xfId="0" applyFill="1" applyBorder="1" applyAlignment="1">
      <alignment vertical="center" wrapText="1"/>
    </xf>
    <xf numFmtId="164" fontId="0" fillId="0" borderId="0" xfId="0" applyNumberFormat="1"/>
    <xf numFmtId="164" fontId="14" fillId="0" borderId="1" xfId="8"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3" fontId="14" fillId="0" borderId="1" xfId="0" applyNumberFormat="1" applyFont="1" applyFill="1" applyBorder="1" applyAlignment="1">
      <alignment horizontal="center" vertical="center" wrapText="1"/>
    </xf>
    <xf numFmtId="0" fontId="57" fillId="0" borderId="1" xfId="0" applyFont="1" applyFill="1" applyBorder="1" applyAlignment="1">
      <alignment horizontal="center" vertical="center" wrapText="1"/>
    </xf>
    <xf numFmtId="0" fontId="81" fillId="0" borderId="1" xfId="0" applyFont="1" applyFill="1" applyBorder="1" applyAlignment="1">
      <alignment horizontal="center"/>
    </xf>
    <xf numFmtId="0" fontId="81" fillId="0" borderId="1" xfId="0" applyFont="1" applyFill="1" applyBorder="1" applyAlignment="1">
      <alignment horizontal="center" vertical="center" wrapText="1"/>
    </xf>
    <xf numFmtId="0" fontId="81" fillId="0" borderId="1" xfId="0" applyFont="1" applyFill="1" applyBorder="1" applyAlignment="1">
      <alignment horizontal="center" vertical="center"/>
    </xf>
    <xf numFmtId="0" fontId="81" fillId="0" borderId="1" xfId="0" applyFont="1" applyFill="1" applyBorder="1" applyAlignment="1">
      <alignment horizontal="center" wrapText="1"/>
    </xf>
    <xf numFmtId="0" fontId="0" fillId="0" borderId="1" xfId="0" applyFill="1" applyBorder="1" applyAlignment="1">
      <alignment horizontal="center"/>
    </xf>
    <xf numFmtId="168" fontId="81" fillId="0" borderId="1" xfId="0" applyNumberFormat="1" applyFont="1" applyFill="1" applyBorder="1" applyAlignment="1">
      <alignment horizontal="center"/>
    </xf>
    <xf numFmtId="0" fontId="57" fillId="0" borderId="1" xfId="0" applyFont="1" applyFill="1" applyBorder="1" applyAlignment="1">
      <alignment vertical="center" wrapText="1"/>
    </xf>
    <xf numFmtId="0" fontId="81" fillId="0" borderId="1" xfId="0" applyFont="1" applyFill="1" applyBorder="1"/>
    <xf numFmtId="0" fontId="0" fillId="0" borderId="1" xfId="0" applyFill="1" applyBorder="1"/>
    <xf numFmtId="0" fontId="28" fillId="0" borderId="1" xfId="8" applyFill="1" applyBorder="1" applyAlignment="1">
      <alignment horizontal="left" vertical="center"/>
    </xf>
    <xf numFmtId="0" fontId="74" fillId="0" borderId="6" xfId="0" applyFont="1" applyFill="1" applyBorder="1" applyAlignment="1">
      <alignment horizontal="center" vertical="center"/>
    </xf>
    <xf numFmtId="49" fontId="14" fillId="0" borderId="4" xfId="8" applyNumberFormat="1" applyFont="1" applyFill="1" applyBorder="1" applyAlignment="1">
      <alignment horizontal="center" vertical="center" wrapText="1"/>
    </xf>
    <xf numFmtId="164" fontId="0" fillId="0" borderId="0" xfId="0" applyNumberFormat="1" applyFill="1"/>
    <xf numFmtId="0" fontId="55" fillId="0" borderId="0" xfId="8" applyFont="1" applyFill="1"/>
    <xf numFmtId="49" fontId="14" fillId="0" borderId="1" xfId="0" applyNumberFormat="1" applyFont="1" applyFill="1" applyBorder="1" applyAlignment="1" applyProtection="1">
      <alignment horizontal="center" vertical="center" wrapText="1"/>
      <protection locked="0"/>
    </xf>
    <xf numFmtId="164" fontId="14"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71" fillId="0" borderId="1" xfId="0" applyNumberFormat="1" applyFont="1" applyFill="1" applyBorder="1" applyAlignment="1">
      <alignment horizontal="center" vertical="center" wrapText="1"/>
    </xf>
    <xf numFmtId="0" fontId="14" fillId="0" borderId="3" xfId="8" applyFont="1" applyFill="1" applyBorder="1" applyAlignment="1">
      <alignment horizontal="center" vertical="center" wrapText="1"/>
    </xf>
    <xf numFmtId="0" fontId="14" fillId="0" borderId="0" xfId="8" applyFont="1" applyFill="1" applyBorder="1" applyAlignment="1">
      <alignment horizontal="center" vertical="center" wrapText="1"/>
    </xf>
    <xf numFmtId="44" fontId="14" fillId="0" borderId="1" xfId="6" applyFont="1" applyFill="1" applyBorder="1" applyAlignment="1">
      <alignment horizontal="center" vertical="center" wrapText="1"/>
    </xf>
    <xf numFmtId="0" fontId="2" fillId="0" borderId="1" xfId="0" applyFont="1" applyFill="1" applyBorder="1" applyAlignment="1">
      <alignment horizontal="center" wrapText="1"/>
    </xf>
    <xf numFmtId="0" fontId="20" fillId="0" borderId="1" xfId="0" applyFont="1" applyFill="1" applyBorder="1" applyAlignment="1">
      <alignment horizontal="left" vertical="center" wrapText="1"/>
    </xf>
    <xf numFmtId="0" fontId="3"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4" fontId="5" fillId="0" borderId="0" xfId="1"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6" xfId="1" applyFont="1" applyFill="1" applyBorder="1" applyAlignment="1">
      <alignment horizontal="left" vertical="center" wrapText="1"/>
    </xf>
    <xf numFmtId="0" fontId="14" fillId="0" borderId="6" xfId="0"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0" fontId="55" fillId="0" borderId="0" xfId="8" applyFont="1" applyFill="1" applyAlignment="1">
      <alignment wrapText="1"/>
    </xf>
    <xf numFmtId="14" fontId="9" fillId="0" borderId="4" xfId="0" applyNumberFormat="1" applyFont="1" applyFill="1" applyBorder="1" applyAlignment="1">
      <alignment horizontal="left" vertical="center" wrapText="1"/>
    </xf>
    <xf numFmtId="0" fontId="28" fillId="0" borderId="4" xfId="0" applyFont="1" applyFill="1" applyBorder="1" applyAlignment="1">
      <alignment horizontal="left" vertical="center" wrapText="1"/>
    </xf>
    <xf numFmtId="0" fontId="10" fillId="0" borderId="4" xfId="1" applyFont="1" applyFill="1" applyBorder="1" applyAlignment="1">
      <alignment horizontal="left" vertical="center" wrapText="1"/>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3" fontId="28" fillId="0" borderId="1" xfId="0" applyNumberFormat="1" applyFont="1" applyFill="1" applyBorder="1" applyAlignment="1">
      <alignment horizontal="center" vertical="center" wrapText="1"/>
    </xf>
    <xf numFmtId="0" fontId="28" fillId="0" borderId="3" xfId="0" applyFont="1" applyFill="1" applyBorder="1" applyAlignment="1">
      <alignment horizontal="left" vertical="center" wrapText="1"/>
    </xf>
    <xf numFmtId="4" fontId="95" fillId="0" borderId="0" xfId="0" applyNumberFormat="1" applyFont="1" applyFill="1"/>
    <xf numFmtId="49" fontId="14" fillId="0" borderId="1" xfId="0" applyNumberFormat="1" applyFont="1" applyFill="1" applyBorder="1" applyAlignment="1">
      <alignment vertical="center" wrapText="1"/>
    </xf>
    <xf numFmtId="0" fontId="28" fillId="0" borderId="3" xfId="0" applyFont="1" applyFill="1" applyBorder="1" applyAlignment="1">
      <alignment vertical="center" wrapText="1"/>
    </xf>
    <xf numFmtId="14" fontId="28" fillId="0" borderId="1" xfId="0" applyNumberFormat="1" applyFont="1" applyFill="1" applyBorder="1" applyAlignment="1">
      <alignment horizontal="left" vertical="center" wrapText="1"/>
    </xf>
    <xf numFmtId="0" fontId="28" fillId="0" borderId="1" xfId="0" applyNumberFormat="1" applyFont="1" applyFill="1" applyBorder="1" applyAlignment="1">
      <alignment horizontal="left" vertical="center" wrapText="1"/>
    </xf>
    <xf numFmtId="0" fontId="64" fillId="0" borderId="1"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4" xfId="1" applyFont="1" applyFill="1" applyBorder="1" applyAlignment="1">
      <alignment horizontal="left" vertical="center" wrapText="1"/>
    </xf>
    <xf numFmtId="0" fontId="14" fillId="0" borderId="4" xfId="1" applyFont="1" applyFill="1" applyBorder="1" applyAlignment="1">
      <alignment horizontal="center" vertical="center" wrapText="1"/>
    </xf>
    <xf numFmtId="4" fontId="14" fillId="0" borderId="4" xfId="1" applyNumberFormat="1" applyFont="1" applyFill="1" applyBorder="1" applyAlignment="1">
      <alignment horizontal="center" vertical="center" wrapText="1"/>
    </xf>
    <xf numFmtId="164" fontId="14" fillId="0" borderId="5" xfId="0" applyNumberFormat="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4" xfId="0" applyFont="1" applyFill="1" applyBorder="1" applyAlignment="1">
      <alignment wrapText="1"/>
    </xf>
    <xf numFmtId="4" fontId="2" fillId="0" borderId="4" xfId="1" applyNumberFormat="1" applyFont="1" applyFill="1" applyBorder="1" applyAlignment="1">
      <alignment horizontal="center" vertical="center" wrapText="1"/>
    </xf>
    <xf numFmtId="4" fontId="37" fillId="0" borderId="4" xfId="1" applyNumberFormat="1" applyFont="1" applyFill="1" applyBorder="1" applyAlignment="1">
      <alignment horizontal="center" vertical="center" wrapText="1"/>
    </xf>
    <xf numFmtId="4" fontId="2" fillId="0" borderId="4" xfId="1" applyNumberFormat="1" applyFont="1" applyFill="1" applyBorder="1" applyAlignment="1">
      <alignment horizontal="left" vertical="center" wrapText="1"/>
    </xf>
    <xf numFmtId="4" fontId="28" fillId="0" borderId="4" xfId="1" applyNumberFormat="1" applyFont="1" applyFill="1" applyBorder="1" applyAlignment="1">
      <alignment horizontal="left" vertical="center" wrapText="1"/>
    </xf>
    <xf numFmtId="0" fontId="28" fillId="0" borderId="4" xfId="0" applyFont="1" applyFill="1" applyBorder="1" applyAlignment="1">
      <alignment vertical="center" wrapText="1"/>
    </xf>
    <xf numFmtId="0" fontId="10" fillId="0" borderId="4" xfId="1" applyFont="1" applyFill="1" applyBorder="1" applyAlignment="1">
      <alignment vertical="center" wrapText="1"/>
    </xf>
    <xf numFmtId="0" fontId="14" fillId="0" borderId="1" xfId="1" applyFont="1" applyFill="1" applyBorder="1" applyAlignment="1" applyProtection="1">
      <alignment horizontal="center" vertical="center" wrapText="1"/>
      <protection locked="0"/>
    </xf>
    <xf numFmtId="4" fontId="14" fillId="0" borderId="1" xfId="1"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vertical="center" wrapText="1"/>
      <protection locked="0"/>
    </xf>
    <xf numFmtId="0" fontId="2" fillId="0" borderId="1" xfId="0" applyFont="1" applyFill="1" applyBorder="1" applyAlignment="1" applyProtection="1">
      <alignment wrapText="1"/>
      <protection locked="0"/>
    </xf>
    <xf numFmtId="0" fontId="28" fillId="0"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2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center" vertical="center" wrapText="1"/>
      <protection locked="0"/>
    </xf>
    <xf numFmtId="14" fontId="23" fillId="0" borderId="1" xfId="0"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1" xfId="0" applyFill="1" applyBorder="1" applyAlignment="1" applyProtection="1">
      <alignment horizontal="center" vertical="center" wrapText="1"/>
      <protection locked="0"/>
    </xf>
    <xf numFmtId="0" fontId="25" fillId="0" borderId="1" xfId="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82" fillId="0" borderId="1" xfId="0" applyFont="1" applyFill="1" applyBorder="1" applyAlignment="1">
      <alignment wrapText="1"/>
    </xf>
    <xf numFmtId="0" fontId="56" fillId="0" borderId="1" xfId="0" applyFont="1" applyFill="1" applyBorder="1" applyAlignment="1">
      <alignment horizontal="center" vertical="center" wrapText="1"/>
    </xf>
    <xf numFmtId="0" fontId="14" fillId="0" borderId="6" xfId="0" applyFont="1" applyFill="1" applyBorder="1" applyAlignment="1">
      <alignment vertical="center" wrapText="1"/>
    </xf>
    <xf numFmtId="49" fontId="14" fillId="0" borderId="1" xfId="2" applyNumberFormat="1" applyFont="1" applyFill="1" applyBorder="1" applyAlignment="1">
      <alignment horizontal="center" vertical="center" wrapText="1"/>
    </xf>
    <xf numFmtId="0" fontId="56"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14" fillId="0" borderId="2" xfId="8"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4" fillId="0" borderId="4" xfId="0" applyFont="1" applyFill="1" applyBorder="1" applyAlignment="1" applyProtection="1">
      <alignment vertical="center" wrapText="1"/>
      <protection locked="0"/>
    </xf>
    <xf numFmtId="0" fontId="14" fillId="0" borderId="6" xfId="0" applyFont="1" applyFill="1" applyBorder="1" applyAlignment="1" applyProtection="1">
      <alignment vertical="center" wrapText="1"/>
      <protection locked="0"/>
    </xf>
    <xf numFmtId="0" fontId="7" fillId="0" borderId="32"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6" fillId="0" borderId="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4" fillId="0" borderId="15" xfId="8"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164" fontId="14" fillId="6" borderId="4" xfId="0"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49" fontId="14" fillId="6" borderId="6"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164" fontId="14" fillId="6" borderId="4" xfId="0" applyNumberFormat="1" applyFont="1" applyFill="1" applyBorder="1" applyAlignment="1">
      <alignment horizontal="center" vertical="center" wrapText="1"/>
    </xf>
    <xf numFmtId="164" fontId="14" fillId="6" borderId="6" xfId="0" applyNumberFormat="1" applyFont="1" applyFill="1" applyBorder="1" applyAlignment="1">
      <alignment horizontal="center" vertical="center" wrapText="1"/>
    </xf>
    <xf numFmtId="0" fontId="7" fillId="0" borderId="0" xfId="0" applyFont="1" applyBorder="1" applyAlignment="1">
      <alignment vertical="center" wrapText="1"/>
    </xf>
    <xf numFmtId="49" fontId="14" fillId="6" borderId="1" xfId="8" applyNumberFormat="1" applyFont="1" applyFill="1" applyBorder="1" applyAlignment="1">
      <alignment horizontal="center" vertical="center" wrapText="1"/>
    </xf>
    <xf numFmtId="0" fontId="14" fillId="6" borderId="1" xfId="8"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49" fontId="14" fillId="6" borderId="1" xfId="0" applyNumberFormat="1" applyFont="1" applyFill="1" applyBorder="1" applyAlignment="1" applyProtection="1">
      <alignment horizontal="center" vertical="center" wrapText="1"/>
      <protection locked="0"/>
    </xf>
    <xf numFmtId="49" fontId="14" fillId="6" borderId="1" xfId="8" applyNumberFormat="1" applyFont="1" applyFill="1" applyBorder="1" applyAlignment="1">
      <alignment horizontal="center" vertical="center" wrapText="1"/>
    </xf>
    <xf numFmtId="0" fontId="14" fillId="6" borderId="1" xfId="8" applyFont="1" applyFill="1" applyBorder="1" applyAlignment="1">
      <alignment horizontal="center" vertical="center" wrapText="1"/>
    </xf>
    <xf numFmtId="0" fontId="28" fillId="6" borderId="0" xfId="8" applyFill="1"/>
    <xf numFmtId="0" fontId="28" fillId="6" borderId="0" xfId="8" applyFill="1" applyAlignment="1">
      <alignment horizontal="left" vertical="center"/>
    </xf>
    <xf numFmtId="0" fontId="28" fillId="6" borderId="0" xfId="8" applyFill="1" applyAlignment="1">
      <alignment horizontal="left" wrapText="1"/>
    </xf>
    <xf numFmtId="0" fontId="14" fillId="6" borderId="15" xfId="8" applyFont="1" applyFill="1" applyBorder="1" applyAlignment="1">
      <alignment horizontal="center" vertical="center" wrapText="1"/>
    </xf>
    <xf numFmtId="0" fontId="55" fillId="6" borderId="0" xfId="8" applyFont="1" applyFill="1"/>
    <xf numFmtId="0" fontId="12" fillId="6" borderId="0" xfId="0" applyFont="1" applyFill="1" applyBorder="1" applyAlignment="1">
      <alignment horizontal="center" vertical="center" wrapText="1"/>
    </xf>
    <xf numFmtId="0" fontId="31" fillId="6" borderId="0" xfId="0" applyFont="1" applyFill="1" applyBorder="1" applyAlignment="1">
      <alignment horizontal="center" vertical="center" wrapText="1"/>
    </xf>
    <xf numFmtId="4" fontId="31" fillId="6" borderId="0" xfId="0" applyNumberFormat="1" applyFont="1" applyFill="1" applyBorder="1" applyAlignment="1">
      <alignment horizontal="center" vertical="center" wrapText="1"/>
    </xf>
    <xf numFmtId="49" fontId="12" fillId="6" borderId="0" xfId="0" applyNumberFormat="1" applyFont="1" applyFill="1" applyBorder="1" applyAlignment="1">
      <alignment horizontal="center" vertical="center" wrapText="1"/>
    </xf>
    <xf numFmtId="4" fontId="12" fillId="6" borderId="0" xfId="0" applyNumberFormat="1" applyFont="1" applyFill="1" applyBorder="1" applyAlignment="1">
      <alignment horizontal="center" vertical="center" wrapText="1"/>
    </xf>
    <xf numFmtId="0" fontId="12" fillId="6" borderId="0" xfId="0" applyFont="1" applyFill="1" applyBorder="1" applyAlignment="1">
      <alignment vertical="center" wrapText="1"/>
    </xf>
    <xf numFmtId="0" fontId="55" fillId="6"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4" fontId="91" fillId="6" borderId="0" xfId="0" applyNumberFormat="1" applyFont="1" applyFill="1" applyBorder="1" applyAlignment="1">
      <alignment vertical="center" wrapText="1"/>
    </xf>
    <xf numFmtId="0" fontId="91" fillId="6" borderId="0" xfId="0" applyFont="1" applyFill="1" applyBorder="1" applyAlignment="1">
      <alignment vertical="center" wrapText="1"/>
    </xf>
    <xf numFmtId="0" fontId="14" fillId="6" borderId="3" xfId="8" applyFont="1" applyFill="1" applyBorder="1" applyAlignment="1">
      <alignment horizontal="center" vertical="center" wrapText="1"/>
    </xf>
    <xf numFmtId="0" fontId="14" fillId="6" borderId="6" xfId="0" applyFont="1" applyFill="1" applyBorder="1" applyAlignment="1">
      <alignment horizontal="left" vertical="center" wrapText="1"/>
    </xf>
    <xf numFmtId="0" fontId="14" fillId="6" borderId="1" xfId="0" applyFont="1" applyFill="1" applyBorder="1" applyAlignment="1">
      <alignment horizontal="center" vertical="center" wrapText="1"/>
    </xf>
    <xf numFmtId="164" fontId="14" fillId="6" borderId="6" xfId="0" applyNumberFormat="1" applyFont="1" applyFill="1" applyBorder="1" applyAlignment="1">
      <alignment horizontal="center" vertical="center" wrapText="1"/>
    </xf>
    <xf numFmtId="49" fontId="14" fillId="6" borderId="1" xfId="8" applyNumberFormat="1" applyFont="1" applyFill="1" applyBorder="1" applyAlignment="1">
      <alignment horizontal="center" vertical="center" wrapText="1"/>
    </xf>
    <xf numFmtId="0" fontId="14" fillId="6" borderId="1" xfId="8" applyFont="1" applyFill="1" applyBorder="1" applyAlignment="1">
      <alignment horizontal="center" vertical="center" wrapText="1"/>
    </xf>
    <xf numFmtId="0" fontId="90" fillId="6" borderId="1" xfId="0"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49" fontId="14" fillId="6" borderId="1" xfId="8" applyNumberFormat="1" applyFont="1" applyFill="1" applyBorder="1" applyAlignment="1">
      <alignment horizontal="center" vertical="center" wrapText="1"/>
    </xf>
    <xf numFmtId="0" fontId="14" fillId="6" borderId="1" xfId="8" applyFont="1" applyFill="1" applyBorder="1" applyAlignment="1">
      <alignment horizontal="center" vertical="center" wrapText="1"/>
    </xf>
    <xf numFmtId="0" fontId="74" fillId="6" borderId="1" xfId="1" applyFont="1" applyFill="1" applyBorder="1" applyAlignment="1">
      <alignment horizontal="center" vertical="center" wrapText="1"/>
    </xf>
    <xf numFmtId="164" fontId="14" fillId="6" borderId="4" xfId="0" applyNumberFormat="1" applyFont="1" applyFill="1" applyBorder="1" applyAlignment="1">
      <alignment horizontal="center" vertical="center" wrapText="1"/>
    </xf>
    <xf numFmtId="164" fontId="14" fillId="6" borderId="6" xfId="0" applyNumberFormat="1" applyFont="1" applyFill="1" applyBorder="1" applyAlignment="1">
      <alignment horizontal="center" vertical="center" wrapText="1"/>
    </xf>
    <xf numFmtId="0" fontId="74" fillId="6" borderId="6" xfId="0" applyFont="1" applyFill="1" applyBorder="1" applyAlignment="1">
      <alignment horizontal="center" vertical="center"/>
    </xf>
    <xf numFmtId="49" fontId="14" fillId="6" borderId="1" xfId="8" applyNumberFormat="1" applyFont="1" applyFill="1" applyBorder="1" applyAlignment="1">
      <alignment horizontal="center" vertical="center" wrapText="1"/>
    </xf>
    <xf numFmtId="0" fontId="14" fillId="6" borderId="1" xfId="8" applyFont="1" applyFill="1" applyBorder="1" applyAlignment="1">
      <alignment horizontal="center" vertical="center" wrapText="1"/>
    </xf>
    <xf numFmtId="164" fontId="14" fillId="0" borderId="1" xfId="0" applyNumberFormat="1" applyFont="1" applyFill="1" applyBorder="1" applyAlignment="1">
      <alignment horizontal="left" vertical="center" wrapText="1"/>
    </xf>
    <xf numFmtId="164" fontId="14" fillId="6" borderId="4" xfId="0" applyNumberFormat="1" applyFont="1" applyFill="1" applyBorder="1" applyAlignment="1">
      <alignment horizontal="center" vertical="center" wrapText="1"/>
    </xf>
    <xf numFmtId="168" fontId="81" fillId="6" borderId="1" xfId="0" applyNumberFormat="1" applyFont="1" applyFill="1" applyBorder="1" applyAlignment="1">
      <alignment horizontal="center"/>
    </xf>
    <xf numFmtId="0" fontId="0" fillId="6" borderId="1" xfId="0" applyFill="1" applyBorder="1" applyAlignment="1"/>
    <xf numFmtId="49" fontId="14" fillId="6" borderId="1" xfId="8" applyNumberFormat="1" applyFont="1" applyFill="1" applyBorder="1" applyAlignment="1">
      <alignment horizontal="center" vertical="center" wrapText="1"/>
    </xf>
    <xf numFmtId="0" fontId="74" fillId="6" borderId="1" xfId="0" applyFont="1" applyFill="1" applyBorder="1" applyAlignment="1">
      <alignment horizontal="center" vertical="center"/>
    </xf>
    <xf numFmtId="0" fontId="57" fillId="6" borderId="1" xfId="0" applyFont="1" applyFill="1" applyBorder="1" applyAlignment="1">
      <alignment horizontal="center" vertical="center" wrapText="1"/>
    </xf>
    <xf numFmtId="0" fontId="81" fillId="6" borderId="1" xfId="0" applyFont="1" applyFill="1" applyBorder="1" applyAlignment="1">
      <alignment horizontal="center"/>
    </xf>
    <xf numFmtId="0" fontId="81" fillId="6" borderId="1" xfId="0" applyFont="1" applyFill="1" applyBorder="1" applyAlignment="1">
      <alignment horizontal="center" vertical="center" wrapText="1"/>
    </xf>
    <xf numFmtId="0" fontId="0" fillId="6" borderId="1" xfId="0" applyFill="1" applyBorder="1" applyAlignment="1">
      <alignment horizontal="center"/>
    </xf>
    <xf numFmtId="0" fontId="81" fillId="6" borderId="1" xfId="0" applyFont="1" applyFill="1" applyBorder="1" applyAlignment="1">
      <alignment horizontal="center" vertical="center"/>
    </xf>
    <xf numFmtId="0" fontId="81" fillId="6" borderId="1" xfId="0" applyFont="1" applyFill="1" applyBorder="1" applyAlignment="1">
      <alignment horizont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 fontId="2" fillId="6" borderId="4" xfId="0" applyNumberFormat="1"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7" fillId="6" borderId="4" xfId="0" applyFont="1" applyFill="1" applyBorder="1" applyAlignment="1">
      <alignment horizontal="center" vertical="center" wrapText="1"/>
    </xf>
    <xf numFmtId="0" fontId="5" fillId="6" borderId="4" xfId="2" applyFont="1" applyFill="1" applyBorder="1" applyAlignment="1">
      <alignment horizontal="center" vertical="center" wrapText="1"/>
    </xf>
    <xf numFmtId="0" fontId="5" fillId="6" borderId="5" xfId="2" applyFont="1" applyFill="1" applyBorder="1" applyAlignment="1">
      <alignment horizontal="center" vertical="center" wrapText="1"/>
    </xf>
    <xf numFmtId="0" fontId="5" fillId="6" borderId="6" xfId="2" applyFont="1" applyFill="1" applyBorder="1" applyAlignment="1">
      <alignment horizontal="center" vertical="center" wrapText="1"/>
    </xf>
    <xf numFmtId="0" fontId="0" fillId="6" borderId="4" xfId="0" applyFill="1" applyBorder="1" applyAlignment="1">
      <alignment horizontal="center" vertical="center" wrapText="1"/>
    </xf>
    <xf numFmtId="0" fontId="2" fillId="0" borderId="5"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7" fillId="7" borderId="4" xfId="1" applyFont="1" applyFill="1" applyBorder="1" applyAlignment="1">
      <alignment horizontal="center" vertical="center" wrapText="1"/>
    </xf>
    <xf numFmtId="0" fontId="5" fillId="7" borderId="4" xfId="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4" fontId="3" fillId="0" borderId="4" xfId="1" applyNumberFormat="1" applyFont="1" applyFill="1" applyBorder="1" applyAlignment="1">
      <alignment horizontal="center" vertical="center" wrapText="1"/>
    </xf>
    <xf numFmtId="4" fontId="3" fillId="0" borderId="6" xfId="1" applyNumberFormat="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4" xfId="0" applyFont="1" applyFill="1" applyBorder="1" applyAlignment="1">
      <alignment vertical="center" wrapText="1"/>
    </xf>
    <xf numFmtId="0" fontId="7" fillId="6" borderId="5" xfId="0" applyFont="1" applyFill="1" applyBorder="1" applyAlignment="1">
      <alignment vertical="center" wrapText="1"/>
    </xf>
    <xf numFmtId="0" fontId="7" fillId="6" borderId="6" xfId="0" applyFont="1" applyFill="1" applyBorder="1" applyAlignment="1">
      <alignment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3" fillId="0" borderId="5" xfId="1" applyFont="1" applyFill="1" applyBorder="1" applyAlignment="1">
      <alignment horizontal="center" vertical="center" wrapText="1"/>
    </xf>
    <xf numFmtId="4" fontId="3" fillId="0" borderId="5" xfId="1"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0" fillId="0" borderId="1" xfId="0" applyFill="1" applyBorder="1" applyAlignment="1">
      <alignment vertical="center" wrapText="1"/>
    </xf>
    <xf numFmtId="0" fontId="3" fillId="0" borderId="1" xfId="2" applyFont="1" applyFill="1" applyBorder="1" applyAlignment="1">
      <alignment horizontal="center" vertical="center" wrapText="1"/>
    </xf>
    <xf numFmtId="0" fontId="0" fillId="0" borderId="1" xfId="0" applyFill="1" applyBorder="1" applyAlignment="1">
      <alignment horizontal="center" vertical="center" wrapText="1"/>
    </xf>
    <xf numFmtId="0" fontId="28" fillId="6" borderId="4" xfId="0"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3" fillId="6" borderId="4" xfId="1" applyFont="1" applyFill="1" applyBorder="1" applyAlignment="1">
      <alignment horizontal="center" vertical="center" wrapText="1"/>
    </xf>
    <xf numFmtId="0" fontId="3" fillId="6" borderId="5" xfId="1" applyFont="1" applyFill="1" applyBorder="1" applyAlignment="1">
      <alignment horizontal="center" vertical="center" wrapText="1"/>
    </xf>
    <xf numFmtId="0" fontId="3" fillId="6" borderId="6" xfId="1" applyFont="1" applyFill="1" applyBorder="1" applyAlignment="1">
      <alignment horizontal="center" vertical="center" wrapText="1"/>
    </xf>
    <xf numFmtId="0" fontId="5" fillId="6" borderId="4" xfId="1" applyFont="1" applyFill="1" applyBorder="1" applyAlignment="1">
      <alignment horizontal="center" vertical="center" wrapText="1"/>
    </xf>
    <xf numFmtId="0" fontId="5" fillId="6" borderId="5" xfId="1" applyFont="1" applyFill="1" applyBorder="1" applyAlignment="1">
      <alignment horizontal="center" vertical="center" wrapText="1"/>
    </xf>
    <xf numFmtId="0" fontId="5" fillId="6" borderId="6" xfId="1" applyFont="1" applyFill="1" applyBorder="1" applyAlignment="1">
      <alignment horizontal="center" vertical="center" wrapText="1"/>
    </xf>
    <xf numFmtId="4" fontId="3" fillId="6" borderId="4" xfId="1" applyNumberFormat="1" applyFont="1" applyFill="1" applyBorder="1" applyAlignment="1">
      <alignment horizontal="center" vertical="center" wrapText="1"/>
    </xf>
    <xf numFmtId="4" fontId="3" fillId="6" borderId="5" xfId="1" applyNumberFormat="1" applyFont="1" applyFill="1" applyBorder="1" applyAlignment="1">
      <alignment horizontal="center" vertical="center" wrapText="1"/>
    </xf>
    <xf numFmtId="4" fontId="3" fillId="6" borderId="6" xfId="1" applyNumberFormat="1" applyFont="1" applyFill="1" applyBorder="1" applyAlignment="1">
      <alignment horizontal="center" vertical="center" wrapText="1"/>
    </xf>
    <xf numFmtId="49" fontId="2" fillId="6" borderId="4" xfId="0" applyNumberFormat="1" applyFont="1" applyFill="1" applyBorder="1" applyAlignment="1">
      <alignment horizontal="center" vertical="center" wrapText="1"/>
    </xf>
    <xf numFmtId="49" fontId="2" fillId="6" borderId="5"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0" fontId="3" fillId="6" borderId="4" xfId="1" applyFont="1" applyFill="1" applyBorder="1" applyAlignment="1">
      <alignment horizontal="left" vertical="center" wrapText="1"/>
    </xf>
    <xf numFmtId="0" fontId="2" fillId="6" borderId="5" xfId="0" applyFont="1" applyFill="1" applyBorder="1" applyAlignment="1">
      <alignment vertical="center" wrapText="1"/>
    </xf>
    <xf numFmtId="0" fontId="2" fillId="6" borderId="6" xfId="0" applyFont="1" applyFill="1" applyBorder="1" applyAlignment="1">
      <alignment vertical="center" wrapText="1"/>
    </xf>
    <xf numFmtId="4" fontId="5" fillId="6" borderId="1" xfId="1" applyNumberFormat="1" applyFont="1" applyFill="1" applyBorder="1" applyAlignment="1">
      <alignment horizontal="center" vertical="center" wrapText="1"/>
    </xf>
    <xf numFmtId="49" fontId="2" fillId="6" borderId="4" xfId="0" applyNumberFormat="1" applyFont="1" applyFill="1" applyBorder="1" applyAlignment="1">
      <alignment vertical="center" wrapText="1"/>
    </xf>
    <xf numFmtId="49" fontId="2" fillId="6" borderId="5" xfId="0" applyNumberFormat="1" applyFont="1" applyFill="1" applyBorder="1" applyAlignment="1">
      <alignment vertical="center" wrapText="1"/>
    </xf>
    <xf numFmtId="49" fontId="2" fillId="6" borderId="6" xfId="0" applyNumberFormat="1" applyFont="1" applyFill="1" applyBorder="1" applyAlignment="1">
      <alignment vertical="center" wrapText="1"/>
    </xf>
    <xf numFmtId="0" fontId="28"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7" borderId="8"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8" fillId="19" borderId="3" xfId="0" applyFont="1" applyFill="1" applyBorder="1" applyAlignment="1">
      <alignment horizontal="center" vertical="center" wrapText="1"/>
    </xf>
    <xf numFmtId="0" fontId="8" fillId="19" borderId="2" xfId="0" applyFont="1" applyFill="1" applyBorder="1" applyAlignment="1">
      <alignment horizontal="center" vertical="center" wrapText="1"/>
    </xf>
    <xf numFmtId="0" fontId="8" fillId="19" borderId="7" xfId="0" applyFont="1" applyFill="1" applyBorder="1" applyAlignment="1">
      <alignment horizontal="center" vertical="center" wrapText="1"/>
    </xf>
    <xf numFmtId="0" fontId="12" fillId="0" borderId="4" xfId="1" applyFont="1" applyFill="1" applyBorder="1" applyAlignment="1">
      <alignment horizontal="left" vertical="center" wrapText="1"/>
    </xf>
    <xf numFmtId="0" fontId="0" fillId="0" borderId="5" xfId="0" applyBorder="1" applyAlignment="1">
      <alignment horizontal="left" wrapText="1"/>
    </xf>
    <xf numFmtId="0" fontId="0" fillId="0" borderId="6" xfId="0" applyBorder="1" applyAlignment="1">
      <alignment horizontal="left" wrapText="1"/>
    </xf>
    <xf numFmtId="4" fontId="2" fillId="0" borderId="4" xfId="0" applyNumberFormat="1" applyFont="1" applyFill="1" applyBorder="1" applyAlignment="1">
      <alignment horizontal="right" vertical="center" wrapText="1"/>
    </xf>
    <xf numFmtId="0" fontId="2" fillId="0" borderId="5" xfId="0" applyFont="1" applyBorder="1" applyAlignment="1">
      <alignment horizontal="right" wrapText="1"/>
    </xf>
    <xf numFmtId="0" fontId="2" fillId="0" borderId="6" xfId="0" applyFont="1" applyBorder="1" applyAlignment="1">
      <alignment horizontal="right" wrapText="1"/>
    </xf>
    <xf numFmtId="0" fontId="2" fillId="6" borderId="4"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5" fillId="7" borderId="5" xfId="1" applyFont="1" applyFill="1" applyBorder="1" applyAlignment="1">
      <alignment horizontal="center" vertical="center" wrapText="1"/>
    </xf>
    <xf numFmtId="0" fontId="5" fillId="7" borderId="6" xfId="1" applyFont="1" applyFill="1" applyBorder="1" applyAlignment="1">
      <alignment horizontal="center" vertical="center" wrapText="1"/>
    </xf>
    <xf numFmtId="49" fontId="7" fillId="7" borderId="4" xfId="0" applyNumberFormat="1" applyFont="1" applyFill="1" applyBorder="1" applyAlignment="1">
      <alignment horizontal="center" vertical="center" wrapText="1"/>
    </xf>
    <xf numFmtId="49" fontId="7" fillId="7" borderId="5" xfId="0" applyNumberFormat="1" applyFont="1" applyFill="1" applyBorder="1" applyAlignment="1">
      <alignment horizontal="center" vertical="center" wrapText="1"/>
    </xf>
    <xf numFmtId="49" fontId="7" fillId="7" borderId="6"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6" xfId="1" applyFont="1" applyFill="1" applyBorder="1" applyAlignment="1">
      <alignment horizontal="center" vertical="center" wrapText="1"/>
    </xf>
    <xf numFmtId="49" fontId="5" fillId="2" borderId="4" xfId="1" applyNumberFormat="1" applyFont="1" applyFill="1" applyBorder="1" applyAlignment="1">
      <alignment horizontal="center" vertical="center" wrapText="1"/>
    </xf>
    <xf numFmtId="49" fontId="5" fillId="2" borderId="6" xfId="1" applyNumberFormat="1" applyFont="1" applyFill="1" applyBorder="1" applyAlignment="1">
      <alignment horizontal="center" vertical="center" wrapText="1"/>
    </xf>
    <xf numFmtId="49" fontId="5" fillId="18" borderId="8" xfId="1" applyNumberFormat="1" applyFont="1" applyFill="1" applyBorder="1" applyAlignment="1">
      <alignment horizontal="center" vertical="center" wrapText="1"/>
    </xf>
    <xf numFmtId="49" fontId="5" fillId="18" borderId="13" xfId="1" applyNumberFormat="1" applyFont="1" applyFill="1" applyBorder="1" applyAlignment="1">
      <alignment horizontal="center" vertical="center" wrapText="1"/>
    </xf>
    <xf numFmtId="49" fontId="5" fillId="18" borderId="12"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71" fillId="0" borderId="4" xfId="0" applyNumberFormat="1" applyFont="1" applyFill="1" applyBorder="1" applyAlignment="1">
      <alignment horizontal="center" vertical="center" wrapText="1"/>
    </xf>
    <xf numFmtId="49" fontId="71" fillId="0" borderId="5" xfId="0" applyNumberFormat="1" applyFont="1" applyFill="1" applyBorder="1" applyAlignment="1">
      <alignment horizontal="center" vertical="center" wrapText="1"/>
    </xf>
    <xf numFmtId="49" fontId="71" fillId="0" borderId="6"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164" fontId="14" fillId="0" borderId="5" xfId="0" applyNumberFormat="1"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3" fillId="8" borderId="1" xfId="1" applyFont="1" applyFill="1" applyBorder="1" applyAlignment="1">
      <alignment horizontal="center" vertical="center" wrapText="1"/>
    </xf>
    <xf numFmtId="49" fontId="5" fillId="6" borderId="1" xfId="1" applyNumberFormat="1" applyFont="1" applyFill="1" applyBorder="1" applyAlignment="1">
      <alignment horizontal="center" vertical="center" wrapText="1"/>
    </xf>
    <xf numFmtId="49" fontId="5" fillId="8" borderId="1" xfId="1" applyNumberFormat="1" applyFont="1" applyFill="1" applyBorder="1" applyAlignment="1">
      <alignment horizontal="center" vertical="center" wrapText="1"/>
    </xf>
    <xf numFmtId="0" fontId="8" fillId="23" borderId="3" xfId="0" applyFont="1" applyFill="1" applyBorder="1" applyAlignment="1">
      <alignment horizontal="center" vertical="center" wrapText="1"/>
    </xf>
    <xf numFmtId="0" fontId="8" fillId="23" borderId="2"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50" fillId="17"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17" fillId="0" borderId="1" xfId="0" applyFont="1" applyBorder="1" applyAlignment="1">
      <alignment horizontal="center" vertical="center" wrapText="1"/>
    </xf>
    <xf numFmtId="0" fontId="11" fillId="17"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50" fillId="11" borderId="1" xfId="0" applyFont="1" applyFill="1" applyBorder="1" applyAlignment="1">
      <alignment horizontal="center" vertical="center" wrapText="1"/>
    </xf>
    <xf numFmtId="0" fontId="50" fillId="0" borderId="1" xfId="0" applyFont="1" applyBorder="1" applyAlignment="1">
      <alignment horizontal="center" vertical="center" wrapText="1"/>
    </xf>
    <xf numFmtId="49" fontId="8" fillId="11" borderId="1" xfId="0" applyNumberFormat="1" applyFont="1" applyFill="1" applyBorder="1" applyAlignment="1">
      <alignment horizontal="center" vertical="center" wrapText="1"/>
    </xf>
    <xf numFmtId="0" fontId="5" fillId="26" borderId="1" xfId="1" applyFont="1" applyFill="1" applyBorder="1" applyAlignment="1">
      <alignment horizontal="center" vertical="center" wrapText="1"/>
    </xf>
    <xf numFmtId="0" fontId="7" fillId="26" borderId="1" xfId="1" applyFont="1" applyFill="1" applyBorder="1" applyAlignment="1">
      <alignment horizontal="center" vertical="center" wrapText="1"/>
    </xf>
    <xf numFmtId="4" fontId="7" fillId="21" borderId="1" xfId="1" applyNumberFormat="1" applyFont="1" applyFill="1" applyBorder="1" applyAlignment="1">
      <alignment horizontal="center" vertical="center" wrapText="1"/>
    </xf>
    <xf numFmtId="0" fontId="7" fillId="21" borderId="1" xfId="0" applyFont="1" applyFill="1" applyBorder="1" applyAlignment="1">
      <alignment horizontal="center" vertical="center" wrapText="1"/>
    </xf>
    <xf numFmtId="0" fontId="7" fillId="21" borderId="3" xfId="0" applyFont="1" applyFill="1" applyBorder="1" applyAlignment="1">
      <alignment horizontal="center" vertical="center" wrapText="1"/>
    </xf>
    <xf numFmtId="49" fontId="5" fillId="8" borderId="7" xfId="1" applyNumberFormat="1"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50" fillId="5" borderId="1" xfId="0" applyFont="1" applyFill="1" applyBorder="1" applyAlignment="1">
      <alignment horizontal="center" vertical="center" wrapText="1"/>
    </xf>
    <xf numFmtId="0" fontId="0" fillId="0" borderId="1" xfId="0" applyBorder="1" applyAlignment="1">
      <alignment horizontal="center" vertical="center" wrapText="1"/>
    </xf>
    <xf numFmtId="0" fontId="74" fillId="0" borderId="1" xfId="1" applyFont="1" applyFill="1" applyBorder="1" applyAlignment="1">
      <alignment horizontal="center" vertical="center" wrapText="1"/>
    </xf>
    <xf numFmtId="0" fontId="74" fillId="6" borderId="1" xfId="1"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4" xfId="0" applyFont="1" applyFill="1" applyBorder="1" applyAlignment="1" applyProtection="1">
      <alignment horizontal="center" vertical="center" wrapText="1"/>
      <protection locked="0"/>
    </xf>
    <xf numFmtId="0" fontId="14" fillId="6" borderId="5" xfId="0" applyFont="1" applyFill="1" applyBorder="1" applyAlignment="1" applyProtection="1">
      <alignment horizontal="center" vertical="center" wrapText="1"/>
      <protection locked="0"/>
    </xf>
    <xf numFmtId="0" fontId="14" fillId="6" borderId="6" xfId="0" applyFont="1" applyFill="1" applyBorder="1" applyAlignment="1" applyProtection="1">
      <alignment horizontal="center" vertical="center" wrapText="1"/>
      <protection locked="0"/>
    </xf>
    <xf numFmtId="0" fontId="74" fillId="6" borderId="4" xfId="1" applyFont="1" applyFill="1" applyBorder="1" applyAlignment="1">
      <alignment horizontal="center" vertical="center" wrapText="1"/>
    </xf>
    <xf numFmtId="0" fontId="74" fillId="6" borderId="5" xfId="1" applyFont="1" applyFill="1" applyBorder="1" applyAlignment="1">
      <alignment horizontal="center" vertical="center" wrapText="1"/>
    </xf>
    <xf numFmtId="0" fontId="74" fillId="6" borderId="6" xfId="1" applyFont="1" applyFill="1" applyBorder="1" applyAlignment="1">
      <alignment horizontal="center" vertical="center" wrapText="1"/>
    </xf>
    <xf numFmtId="0" fontId="17" fillId="0"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4" fontId="7" fillId="12" borderId="1" xfId="1"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3" fillId="2" borderId="1" xfId="1" applyFont="1" applyFill="1" applyBorder="1" applyAlignment="1">
      <alignment horizontal="center" vertical="center" wrapText="1"/>
    </xf>
    <xf numFmtId="49" fontId="5" fillId="12" borderId="1" xfId="1" applyNumberFormat="1" applyFont="1" applyFill="1" applyBorder="1" applyAlignment="1">
      <alignment horizontal="center" vertical="center" wrapText="1"/>
    </xf>
    <xf numFmtId="49" fontId="5" fillId="18" borderId="1" xfId="1" applyNumberFormat="1" applyFont="1" applyFill="1" applyBorder="1" applyAlignment="1">
      <alignment horizontal="center" vertical="center" wrapText="1"/>
    </xf>
    <xf numFmtId="0" fontId="7" fillId="12" borderId="3" xfId="0"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49" fontId="14" fillId="6" borderId="4" xfId="0" applyNumberFormat="1" applyFont="1" applyFill="1" applyBorder="1" applyAlignment="1">
      <alignment horizontal="center" vertical="center" wrapText="1"/>
    </xf>
    <xf numFmtId="49" fontId="14" fillId="6" borderId="5" xfId="0" applyNumberFormat="1" applyFont="1" applyFill="1" applyBorder="1" applyAlignment="1">
      <alignment horizontal="center" vertical="center" wrapText="1"/>
    </xf>
    <xf numFmtId="49" fontId="14" fillId="6" borderId="6"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49" fontId="14" fillId="0" borderId="4" xfId="8" applyNumberFormat="1" applyFont="1" applyFill="1" applyBorder="1" applyAlignment="1">
      <alignment horizontal="center" vertical="center" wrapText="1"/>
    </xf>
    <xf numFmtId="49" fontId="14" fillId="0" borderId="5" xfId="8" applyNumberFormat="1" applyFont="1" applyFill="1" applyBorder="1" applyAlignment="1">
      <alignment horizontal="center" vertical="center" wrapText="1"/>
    </xf>
    <xf numFmtId="49" fontId="14" fillId="0" borderId="6" xfId="8" applyNumberFormat="1"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2" fillId="7"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17" borderId="2" xfId="0" applyFont="1" applyFill="1" applyBorder="1" applyAlignment="1">
      <alignment horizontal="center" vertical="center" wrapText="1"/>
    </xf>
    <xf numFmtId="0" fontId="50" fillId="0" borderId="7" xfId="0" applyFont="1" applyBorder="1" applyAlignment="1">
      <alignment horizontal="center" vertical="center" wrapText="1"/>
    </xf>
    <xf numFmtId="0" fontId="8" fillId="11" borderId="3"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0" fillId="0" borderId="2" xfId="0" applyBorder="1" applyAlignment="1">
      <alignment horizontal="center" vertical="center" wrapText="1"/>
    </xf>
    <xf numFmtId="0" fontId="14" fillId="9" borderId="3" xfId="0" applyFont="1" applyFill="1" applyBorder="1" applyAlignment="1">
      <alignment horizontal="center" vertical="center" wrapText="1"/>
    </xf>
    <xf numFmtId="0" fontId="0" fillId="9" borderId="2" xfId="0" applyFill="1" applyBorder="1" applyAlignment="1">
      <alignment vertical="center" wrapText="1"/>
    </xf>
    <xf numFmtId="0" fontId="14" fillId="11" borderId="6"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8" fillId="23" borderId="1" xfId="0" applyFont="1" applyFill="1" applyBorder="1" applyAlignment="1">
      <alignment horizontal="center" vertical="center" wrapText="1"/>
    </xf>
    <xf numFmtId="4" fontId="7" fillId="9" borderId="8" xfId="0" applyNumberFormat="1" applyFont="1" applyFill="1" applyBorder="1" applyAlignment="1">
      <alignment horizontal="center" vertical="center" wrapText="1"/>
    </xf>
    <xf numFmtId="0" fontId="0" fillId="9" borderId="13" xfId="0" applyFill="1" applyBorder="1" applyAlignment="1">
      <alignment vertical="center" wrapText="1"/>
    </xf>
    <xf numFmtId="49" fontId="5" fillId="8" borderId="0" xfId="1" applyNumberFormat="1" applyFont="1" applyFill="1" applyBorder="1" applyAlignment="1">
      <alignment horizontal="center" vertical="center" wrapText="1"/>
    </xf>
    <xf numFmtId="49" fontId="8" fillId="11" borderId="3" xfId="0" applyNumberFormat="1" applyFont="1" applyFill="1" applyBorder="1" applyAlignment="1">
      <alignment horizontal="center" vertical="center" wrapText="1"/>
    </xf>
    <xf numFmtId="49" fontId="8" fillId="11" borderId="2" xfId="0" applyNumberFormat="1" applyFont="1" applyFill="1" applyBorder="1" applyAlignment="1">
      <alignment horizontal="center" vertical="center" wrapText="1"/>
    </xf>
    <xf numFmtId="49" fontId="8" fillId="11" borderId="7" xfId="0" applyNumberFormat="1" applyFont="1" applyFill="1" applyBorder="1" applyAlignment="1">
      <alignment horizontal="center" vertical="center" wrapText="1"/>
    </xf>
    <xf numFmtId="0" fontId="7" fillId="6" borderId="8" xfId="0" applyFont="1" applyFill="1" applyBorder="1" applyAlignment="1">
      <alignment wrapText="1"/>
    </xf>
    <xf numFmtId="0" fontId="7" fillId="6" borderId="9" xfId="0" applyFont="1" applyFill="1" applyBorder="1" applyAlignment="1">
      <alignment wrapText="1"/>
    </xf>
    <xf numFmtId="0" fontId="7" fillId="6" borderId="10" xfId="0" applyFont="1" applyFill="1" applyBorder="1" applyAlignment="1">
      <alignment wrapText="1"/>
    </xf>
    <xf numFmtId="0" fontId="7"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6" xfId="0" applyFont="1" applyFill="1" applyBorder="1" applyAlignment="1">
      <alignment horizontal="left" vertical="center" wrapText="1"/>
    </xf>
    <xf numFmtId="0" fontId="10" fillId="6" borderId="4" xfId="1" applyFont="1" applyFill="1" applyBorder="1" applyAlignment="1">
      <alignment horizontal="left" vertical="center" wrapText="1"/>
    </xf>
    <xf numFmtId="4" fontId="2" fillId="6" borderId="5" xfId="0" applyNumberFormat="1" applyFont="1" applyFill="1" applyBorder="1" applyAlignment="1">
      <alignment horizontal="center" vertical="center" wrapText="1"/>
    </xf>
    <xf numFmtId="4" fontId="2" fillId="6" borderId="6" xfId="0" applyNumberFormat="1" applyFont="1" applyFill="1" applyBorder="1" applyAlignment="1">
      <alignment horizontal="center" vertical="center" wrapText="1"/>
    </xf>
    <xf numFmtId="4" fontId="57" fillId="6" borderId="4" xfId="0" applyNumberFormat="1" applyFont="1" applyFill="1" applyBorder="1" applyAlignment="1">
      <alignment horizontal="center" vertical="center" wrapText="1"/>
    </xf>
    <xf numFmtId="4" fontId="57" fillId="6" borderId="5" xfId="0" applyNumberFormat="1" applyFont="1" applyFill="1" applyBorder="1" applyAlignment="1">
      <alignment horizontal="center" vertical="center" wrapText="1"/>
    </xf>
    <xf numFmtId="4" fontId="57" fillId="6" borderId="6" xfId="0" applyNumberFormat="1" applyFont="1" applyFill="1" applyBorder="1" applyAlignment="1">
      <alignment horizontal="center" vertical="center" wrapText="1"/>
    </xf>
    <xf numFmtId="0" fontId="2" fillId="6" borderId="4" xfId="0" applyFont="1" applyFill="1" applyBorder="1" applyAlignment="1">
      <alignment vertical="center" wrapText="1"/>
    </xf>
    <xf numFmtId="0" fontId="8" fillId="11" borderId="4" xfId="0"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4" fontId="14" fillId="0" borderId="5" xfId="0" applyNumberFormat="1" applyFont="1" applyFill="1" applyBorder="1" applyAlignment="1">
      <alignment horizontal="center" vertical="center" wrapText="1"/>
    </xf>
    <xf numFmtId="4" fontId="14" fillId="0" borderId="6" xfId="0" applyNumberFormat="1"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8" fillId="11" borderId="18" xfId="0" applyFont="1" applyFill="1" applyBorder="1" applyAlignment="1">
      <alignment horizontal="center" vertical="center" wrapText="1"/>
    </xf>
    <xf numFmtId="49" fontId="8" fillId="11" borderId="20" xfId="0" applyNumberFormat="1" applyFont="1" applyFill="1" applyBorder="1" applyAlignment="1">
      <alignment horizontal="center" vertical="center" wrapText="1"/>
    </xf>
    <xf numFmtId="49" fontId="8" fillId="11" borderId="21" xfId="0" applyNumberFormat="1" applyFont="1" applyFill="1" applyBorder="1" applyAlignment="1">
      <alignment horizontal="center" vertical="center" wrapText="1"/>
    </xf>
    <xf numFmtId="0" fontId="14" fillId="6" borderId="31"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8" fillId="23" borderId="23" xfId="0" applyFont="1" applyFill="1" applyBorder="1" applyAlignment="1">
      <alignment horizontal="center" vertical="center" wrapText="1"/>
    </xf>
    <xf numFmtId="0" fontId="8" fillId="23" borderId="15"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20" xfId="0" applyFont="1" applyFill="1" applyBorder="1" applyAlignment="1">
      <alignment horizontal="center" vertical="center" wrapText="1"/>
    </xf>
    <xf numFmtId="49" fontId="8" fillId="11" borderId="18"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8" fillId="11" borderId="20" xfId="0" applyFont="1" applyFill="1" applyBorder="1" applyAlignment="1">
      <alignment horizontal="center" vertical="center" wrapText="1"/>
    </xf>
    <xf numFmtId="49" fontId="14" fillId="0" borderId="4" xfId="0" applyNumberFormat="1" applyFont="1" applyFill="1" applyBorder="1" applyAlignment="1" applyProtection="1">
      <alignment horizontal="center" vertical="center" wrapText="1"/>
      <protection locked="0"/>
    </xf>
    <xf numFmtId="49" fontId="14" fillId="0" borderId="5" xfId="0" applyNumberFormat="1" applyFont="1" applyFill="1" applyBorder="1" applyAlignment="1" applyProtection="1">
      <alignment horizontal="center" vertical="center" wrapText="1"/>
      <protection locked="0"/>
    </xf>
    <xf numFmtId="49" fontId="14" fillId="0" borderId="6" xfId="0" applyNumberFormat="1" applyFont="1" applyFill="1" applyBorder="1" applyAlignment="1" applyProtection="1">
      <alignment horizontal="center" vertical="center" wrapText="1"/>
      <protection locked="0"/>
    </xf>
    <xf numFmtId="0" fontId="12" fillId="7" borderId="31" xfId="1" applyFont="1" applyFill="1" applyBorder="1" applyAlignment="1" applyProtection="1">
      <alignment horizontal="center" vertical="center" wrapText="1"/>
      <protection locked="0"/>
    </xf>
    <xf numFmtId="0" fontId="12" fillId="7" borderId="33" xfId="1" applyFont="1" applyFill="1" applyBorder="1" applyAlignment="1" applyProtection="1">
      <alignment horizontal="center" vertical="center" wrapText="1"/>
      <protection locked="0"/>
    </xf>
    <xf numFmtId="0" fontId="12" fillId="7" borderId="32" xfId="1" applyFont="1" applyFill="1" applyBorder="1" applyAlignment="1" applyProtection="1">
      <alignment horizontal="center" vertical="center" wrapText="1"/>
      <protection locked="0"/>
    </xf>
    <xf numFmtId="0" fontId="10" fillId="7" borderId="4" xfId="1" applyFont="1" applyFill="1" applyBorder="1" applyAlignment="1" applyProtection="1">
      <alignment horizontal="center" vertical="center" wrapText="1"/>
      <protection locked="0"/>
    </xf>
    <xf numFmtId="0" fontId="10" fillId="7" borderId="5" xfId="1" applyFont="1" applyFill="1" applyBorder="1" applyAlignment="1" applyProtection="1">
      <alignment horizontal="center" vertical="center" wrapText="1"/>
      <protection locked="0"/>
    </xf>
    <xf numFmtId="0" fontId="10" fillId="7" borderId="6" xfId="1" applyFont="1" applyFill="1" applyBorder="1" applyAlignment="1" applyProtection="1">
      <alignment horizontal="center" vertical="center" wrapText="1"/>
      <protection locked="0"/>
    </xf>
    <xf numFmtId="0" fontId="25" fillId="7" borderId="4" xfId="0" applyFont="1" applyFill="1" applyBorder="1" applyAlignment="1" applyProtection="1">
      <alignment horizontal="center" vertical="center" wrapText="1"/>
      <protection locked="0"/>
    </xf>
    <xf numFmtId="0" fontId="25" fillId="7" borderId="5" xfId="0" applyFont="1" applyFill="1" applyBorder="1" applyAlignment="1" applyProtection="1">
      <alignment horizontal="center" vertical="center" wrapText="1"/>
      <protection locked="0"/>
    </xf>
    <xf numFmtId="0" fontId="25" fillId="7" borderId="6" xfId="0" applyFont="1" applyFill="1" applyBorder="1" applyAlignment="1" applyProtection="1">
      <alignment horizontal="center" vertical="center" wrapText="1"/>
      <protection locked="0"/>
    </xf>
    <xf numFmtId="49" fontId="25" fillId="7" borderId="4" xfId="0" applyNumberFormat="1" applyFont="1" applyFill="1" applyBorder="1" applyAlignment="1" applyProtection="1">
      <alignment horizontal="center" vertical="center" wrapText="1"/>
      <protection locked="0"/>
    </xf>
    <xf numFmtId="49" fontId="25" fillId="7" borderId="5" xfId="0" applyNumberFormat="1" applyFont="1" applyFill="1" applyBorder="1" applyAlignment="1" applyProtection="1">
      <alignment horizontal="center" vertical="center" wrapText="1"/>
      <protection locked="0"/>
    </xf>
    <xf numFmtId="49" fontId="25" fillId="7" borderId="6" xfId="0" applyNumberFormat="1" applyFont="1" applyFill="1" applyBorder="1" applyAlignment="1" applyProtection="1">
      <alignment horizontal="center" vertical="center" wrapText="1"/>
      <protection locked="0"/>
    </xf>
    <xf numFmtId="0" fontId="8" fillId="5" borderId="20" xfId="0" applyFont="1" applyFill="1" applyBorder="1" applyAlignment="1">
      <alignment horizontal="center" vertical="center" wrapText="1"/>
    </xf>
    <xf numFmtId="0" fontId="8" fillId="17" borderId="20"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1" fillId="11"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protection locked="0"/>
    </xf>
    <xf numFmtId="49" fontId="14" fillId="6" borderId="1" xfId="0" applyNumberFormat="1" applyFont="1" applyFill="1" applyBorder="1" applyAlignment="1" applyProtection="1">
      <alignment horizontal="center" vertical="center" wrapText="1"/>
      <protection locked="0"/>
    </xf>
    <xf numFmtId="0" fontId="12" fillId="6" borderId="1" xfId="0" applyFont="1" applyFill="1" applyBorder="1" applyProtection="1">
      <protection locked="0"/>
    </xf>
    <xf numFmtId="0" fontId="2" fillId="6"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49" fontId="14" fillId="6" borderId="4" xfId="0" applyNumberFormat="1" applyFont="1" applyFill="1" applyBorder="1" applyAlignment="1" applyProtection="1">
      <alignment horizontal="center" vertical="center" wrapText="1"/>
      <protection locked="0"/>
    </xf>
    <xf numFmtId="49" fontId="14" fillId="6" borderId="6" xfId="0" applyNumberFormat="1" applyFont="1" applyFill="1" applyBorder="1" applyAlignment="1" applyProtection="1">
      <alignment horizontal="center" vertical="center" wrapText="1"/>
      <protection locked="0"/>
    </xf>
    <xf numFmtId="4" fontId="10" fillId="7" borderId="4" xfId="0" applyNumberFormat="1" applyFont="1" applyFill="1" applyBorder="1" applyAlignment="1" applyProtection="1">
      <alignment horizontal="center" vertical="center" wrapText="1"/>
      <protection locked="0"/>
    </xf>
    <xf numFmtId="4" fontId="10" fillId="7" borderId="5" xfId="0" applyNumberFormat="1" applyFont="1" applyFill="1" applyBorder="1" applyAlignment="1" applyProtection="1">
      <alignment horizontal="center" vertical="center" wrapText="1"/>
      <protection locked="0"/>
    </xf>
    <xf numFmtId="4" fontId="10" fillId="7" borderId="6" xfId="0" applyNumberFormat="1" applyFont="1" applyFill="1" applyBorder="1" applyAlignment="1" applyProtection="1">
      <alignment horizontal="center" vertical="center" wrapText="1"/>
      <protection locked="0"/>
    </xf>
    <xf numFmtId="0" fontId="2" fillId="7" borderId="4" xfId="0" applyFont="1" applyFill="1" applyBorder="1" applyAlignment="1" applyProtection="1">
      <alignment horizontal="left" vertical="center" wrapText="1"/>
      <protection locked="0"/>
    </xf>
    <xf numFmtId="0" fontId="2" fillId="7" borderId="5" xfId="0" applyFont="1" applyFill="1" applyBorder="1" applyAlignment="1" applyProtection="1">
      <alignment horizontal="left" vertical="center" wrapText="1"/>
      <protection locked="0"/>
    </xf>
    <xf numFmtId="0" fontId="2" fillId="7" borderId="6" xfId="0" applyFont="1" applyFill="1" applyBorder="1" applyAlignment="1" applyProtection="1">
      <alignment horizontal="left" vertical="center" wrapText="1"/>
      <protection locked="0"/>
    </xf>
    <xf numFmtId="4" fontId="25" fillId="7" borderId="4" xfId="0" applyNumberFormat="1" applyFont="1" applyFill="1" applyBorder="1" applyAlignment="1" applyProtection="1">
      <alignment horizontal="left" vertical="center" wrapText="1"/>
      <protection locked="0"/>
    </xf>
    <xf numFmtId="4" fontId="25" fillId="7" borderId="5" xfId="0" applyNumberFormat="1" applyFont="1" applyFill="1" applyBorder="1" applyAlignment="1" applyProtection="1">
      <alignment horizontal="left" vertical="center" wrapText="1"/>
      <protection locked="0"/>
    </xf>
    <xf numFmtId="4" fontId="25" fillId="7" borderId="6" xfId="0" applyNumberFormat="1" applyFont="1" applyFill="1" applyBorder="1" applyAlignment="1" applyProtection="1">
      <alignment horizontal="left" vertical="center" wrapText="1"/>
      <protection locked="0"/>
    </xf>
    <xf numFmtId="4" fontId="2" fillId="7" borderId="4" xfId="0" applyNumberFormat="1" applyFont="1" applyFill="1" applyBorder="1" applyAlignment="1" applyProtection="1">
      <alignment horizontal="left" vertical="center" wrapText="1"/>
      <protection locked="0"/>
    </xf>
    <xf numFmtId="4" fontId="2" fillId="7" borderId="5" xfId="0" applyNumberFormat="1" applyFont="1" applyFill="1" applyBorder="1" applyAlignment="1" applyProtection="1">
      <alignment horizontal="left" vertical="center" wrapText="1"/>
      <protection locked="0"/>
    </xf>
    <xf numFmtId="4" fontId="2" fillId="7" borderId="6" xfId="0" applyNumberFormat="1" applyFont="1" applyFill="1" applyBorder="1" applyAlignment="1" applyProtection="1">
      <alignment horizontal="left" vertical="center" wrapText="1"/>
      <protection locked="0"/>
    </xf>
    <xf numFmtId="0" fontId="10" fillId="7" borderId="4" xfId="0" applyFont="1" applyFill="1" applyBorder="1" applyAlignment="1" applyProtection="1">
      <alignment horizontal="left" vertical="center" wrapText="1"/>
      <protection locked="0"/>
    </xf>
    <xf numFmtId="0" fontId="10" fillId="7" borderId="5" xfId="0" applyFont="1" applyFill="1" applyBorder="1" applyAlignment="1" applyProtection="1">
      <alignment horizontal="left" vertical="center" wrapText="1"/>
      <protection locked="0"/>
    </xf>
    <xf numFmtId="0" fontId="10" fillId="7" borderId="6" xfId="0" applyFont="1" applyFill="1" applyBorder="1" applyAlignment="1" applyProtection="1">
      <alignment horizontal="left"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6" xfId="1" applyFont="1" applyFill="1" applyBorder="1" applyAlignment="1" applyProtection="1">
      <alignment horizontal="center" vertical="center" wrapText="1"/>
      <protection locked="0"/>
    </xf>
    <xf numFmtId="0" fontId="2" fillId="7" borderId="31" xfId="0" applyFont="1" applyFill="1" applyBorder="1" applyAlignment="1">
      <alignment horizontal="center" vertical="center" wrapText="1"/>
    </xf>
    <xf numFmtId="0" fontId="2" fillId="7" borderId="32" xfId="0" applyFont="1" applyFill="1" applyBorder="1" applyAlignment="1">
      <alignment horizontal="center" vertical="center" wrapText="1"/>
    </xf>
    <xf numFmtId="4" fontId="7" fillId="7" borderId="4" xfId="0" applyNumberFormat="1" applyFont="1" applyFill="1" applyBorder="1" applyAlignment="1">
      <alignment horizontal="center" vertical="center" wrapText="1"/>
    </xf>
    <xf numFmtId="4" fontId="7" fillId="7" borderId="6" xfId="0" applyNumberFormat="1"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8" xfId="0" applyFont="1" applyFill="1" applyBorder="1" applyAlignment="1">
      <alignment horizontal="left" vertical="center" wrapText="1"/>
    </xf>
    <xf numFmtId="0" fontId="28" fillId="7" borderId="10"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6" xfId="0" applyFont="1" applyFill="1" applyBorder="1" applyAlignment="1">
      <alignment horizontal="left" vertical="center" wrapText="1"/>
    </xf>
    <xf numFmtId="49" fontId="28" fillId="7" borderId="4" xfId="0" applyNumberFormat="1" applyFont="1" applyFill="1" applyBorder="1" applyAlignment="1">
      <alignment horizontal="center" vertical="center" wrapText="1"/>
    </xf>
    <xf numFmtId="49" fontId="28" fillId="7" borderId="6"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8" fillId="7" borderId="4" xfId="0" applyFont="1" applyFill="1" applyBorder="1" applyAlignment="1">
      <alignment horizontal="left" vertical="center" wrapText="1"/>
    </xf>
    <xf numFmtId="0" fontId="8" fillId="11" borderId="21"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50" fillId="11" borderId="2" xfId="0" applyFont="1" applyFill="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4" fontId="6" fillId="0" borderId="0" xfId="0" applyNumberFormat="1" applyFont="1" applyBorder="1" applyAlignment="1">
      <alignment horizontal="center" vertical="center" wrapText="1"/>
    </xf>
    <xf numFmtId="1" fontId="6" fillId="0" borderId="0" xfId="0" applyNumberFormat="1" applyFont="1"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28" fillId="0" borderId="0" xfId="0" applyFont="1" applyAlignment="1">
      <alignment vertical="center" wrapText="1"/>
    </xf>
    <xf numFmtId="0" fontId="28" fillId="7" borderId="4" xfId="5" applyFont="1" applyFill="1" applyBorder="1" applyAlignment="1">
      <alignment horizontal="center" vertical="center" wrapText="1"/>
    </xf>
    <xf numFmtId="0" fontId="28" fillId="7" borderId="6" xfId="5" applyFont="1" applyFill="1" applyBorder="1" applyAlignment="1">
      <alignment horizontal="center" vertical="center" wrapText="1"/>
    </xf>
    <xf numFmtId="0" fontId="8" fillId="17" borderId="18" xfId="0" applyFont="1" applyFill="1" applyBorder="1" applyAlignment="1">
      <alignment horizontal="center" vertical="center" wrapText="1"/>
    </xf>
    <xf numFmtId="0" fontId="8" fillId="17" borderId="1" xfId="0" applyFont="1" applyFill="1" applyBorder="1" applyAlignment="1">
      <alignment vertical="center" wrapText="1"/>
    </xf>
    <xf numFmtId="0" fontId="7" fillId="7" borderId="31"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28" fillId="7" borderId="4" xfId="5" applyFont="1" applyFill="1" applyBorder="1" applyAlignment="1">
      <alignment horizontal="left" vertical="center" wrapText="1"/>
    </xf>
    <xf numFmtId="0" fontId="28" fillId="7" borderId="6" xfId="5" applyFont="1" applyFill="1" applyBorder="1" applyAlignment="1">
      <alignment horizontal="left" vertical="center" wrapText="1"/>
    </xf>
    <xf numFmtId="0" fontId="28" fillId="7" borderId="4" xfId="1" applyFont="1" applyFill="1" applyBorder="1" applyAlignment="1">
      <alignment horizontal="center" vertical="center" wrapText="1"/>
    </xf>
    <xf numFmtId="0" fontId="28" fillId="7" borderId="6" xfId="1" applyFont="1" applyFill="1" applyBorder="1" applyAlignment="1">
      <alignment horizontal="center" vertical="center" wrapText="1"/>
    </xf>
    <xf numFmtId="49" fontId="28" fillId="7" borderId="4" xfId="0" applyNumberFormat="1" applyFont="1" applyFill="1" applyBorder="1" applyAlignment="1">
      <alignment horizontal="center" vertical="center"/>
    </xf>
    <xf numFmtId="49" fontId="28" fillId="7" borderId="6" xfId="0" applyNumberFormat="1" applyFont="1" applyFill="1" applyBorder="1" applyAlignment="1">
      <alignment horizontal="center" vertical="center"/>
    </xf>
    <xf numFmtId="164" fontId="14" fillId="6" borderId="4" xfId="0" applyNumberFormat="1" applyFont="1" applyFill="1" applyBorder="1" applyAlignment="1">
      <alignment horizontal="center" vertical="center" wrapText="1"/>
    </xf>
    <xf numFmtId="164" fontId="14" fillId="6" borderId="5" xfId="0" applyNumberFormat="1" applyFont="1" applyFill="1" applyBorder="1" applyAlignment="1">
      <alignment horizontal="center" vertical="center" wrapText="1"/>
    </xf>
    <xf numFmtId="164" fontId="14" fillId="6" borderId="6"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29"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1" fillId="17" borderId="21"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 xfId="0" applyFont="1" applyFill="1" applyBorder="1" applyAlignment="1">
      <alignment vertical="center" wrapText="1"/>
    </xf>
    <xf numFmtId="0" fontId="55" fillId="6" borderId="18" xfId="0" applyFont="1" applyFill="1" applyBorder="1" applyAlignment="1">
      <alignment horizontal="center" vertical="center" wrapText="1"/>
    </xf>
    <xf numFmtId="0" fontId="28" fillId="6" borderId="1" xfId="0" applyFont="1" applyFill="1" applyBorder="1" applyAlignment="1">
      <alignment vertical="center" wrapText="1"/>
    </xf>
    <xf numFmtId="0" fontId="7" fillId="6" borderId="32" xfId="0" applyFont="1" applyFill="1" applyBorder="1" applyAlignment="1">
      <alignment horizontal="center" vertical="center" wrapText="1"/>
    </xf>
    <xf numFmtId="0" fontId="14" fillId="6" borderId="4" xfId="8" applyFont="1" applyFill="1" applyBorder="1" applyAlignment="1">
      <alignment horizontal="center" vertical="center" wrapText="1"/>
    </xf>
    <xf numFmtId="0" fontId="28" fillId="7" borderId="8" xfId="0" applyFont="1" applyFill="1" applyBorder="1" applyAlignment="1">
      <alignment horizontal="center" vertical="center" wrapText="1"/>
    </xf>
    <xf numFmtId="0" fontId="28" fillId="7" borderId="10" xfId="0" applyFont="1" applyFill="1" applyBorder="1" applyAlignment="1">
      <alignment horizontal="center" vertical="center" wrapText="1"/>
    </xf>
    <xf numFmtId="0" fontId="25" fillId="7" borderId="4" xfId="0" applyFont="1" applyFill="1" applyBorder="1" applyAlignment="1">
      <alignment horizontal="left" vertical="center" wrapText="1"/>
    </xf>
    <xf numFmtId="0" fontId="25" fillId="7" borderId="6" xfId="0" applyFont="1" applyFill="1" applyBorder="1" applyAlignment="1">
      <alignment horizontal="left" vertical="center" wrapText="1"/>
    </xf>
    <xf numFmtId="4" fontId="28" fillId="7" borderId="4" xfId="9" applyNumberFormat="1" applyFont="1" applyFill="1" applyBorder="1" applyAlignment="1">
      <alignment horizontal="left" vertical="center" wrapText="1"/>
    </xf>
    <xf numFmtId="4" fontId="28" fillId="7" borderId="6" xfId="9" applyNumberFormat="1" applyFont="1" applyFill="1" applyBorder="1" applyAlignment="1">
      <alignment horizontal="left" vertical="center" wrapText="1"/>
    </xf>
    <xf numFmtId="14" fontId="28" fillId="7" borderId="4" xfId="9" applyNumberFormat="1" applyFont="1" applyFill="1" applyBorder="1" applyAlignment="1">
      <alignment horizontal="center" vertical="center" wrapText="1"/>
    </xf>
    <xf numFmtId="0" fontId="28" fillId="7" borderId="6" xfId="0" applyFont="1" applyFill="1" applyBorder="1" applyAlignment="1">
      <alignment vertical="center" wrapText="1"/>
    </xf>
    <xf numFmtId="166" fontId="60" fillId="7" borderId="4" xfId="0" applyNumberFormat="1" applyFont="1" applyFill="1" applyBorder="1" applyAlignment="1">
      <alignment horizontal="left" vertical="center" wrapText="1"/>
    </xf>
    <xf numFmtId="166" fontId="60" fillId="7" borderId="6" xfId="0" applyNumberFormat="1" applyFont="1" applyFill="1" applyBorder="1" applyAlignment="1">
      <alignment horizontal="left" vertical="center" wrapText="1"/>
    </xf>
    <xf numFmtId="4" fontId="28" fillId="7" borderId="4" xfId="5" applyNumberFormat="1" applyFont="1" applyFill="1" applyBorder="1" applyAlignment="1">
      <alignment horizontal="left" vertical="center" wrapText="1"/>
    </xf>
    <xf numFmtId="4" fontId="28" fillId="7" borderId="6" xfId="5" applyNumberFormat="1" applyFont="1" applyFill="1" applyBorder="1" applyAlignment="1">
      <alignment horizontal="left" vertical="center" wrapText="1"/>
    </xf>
    <xf numFmtId="4" fontId="28" fillId="7" borderId="4" xfId="5" applyNumberFormat="1" applyFont="1" applyFill="1" applyBorder="1" applyAlignment="1">
      <alignment horizontal="center" vertical="center" wrapText="1"/>
    </xf>
    <xf numFmtId="4" fontId="28" fillId="7" borderId="6" xfId="5" applyNumberFormat="1" applyFont="1" applyFill="1" applyBorder="1" applyAlignment="1">
      <alignment horizontal="center" vertical="center" wrapText="1"/>
    </xf>
    <xf numFmtId="4" fontId="28" fillId="7" borderId="4" xfId="9" applyNumberFormat="1" applyFont="1" applyFill="1" applyBorder="1" applyAlignment="1">
      <alignment horizontal="center" vertical="center" wrapText="1"/>
    </xf>
    <xf numFmtId="4" fontId="28" fillId="7" borderId="6" xfId="9" applyNumberFormat="1" applyFont="1" applyFill="1" applyBorder="1" applyAlignment="1">
      <alignment horizontal="center" vertical="center" wrapText="1"/>
    </xf>
    <xf numFmtId="0" fontId="17" fillId="6" borderId="40"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50" fillId="0" borderId="15" xfId="0" applyFont="1" applyBorder="1" applyAlignment="1">
      <alignment vertical="center" wrapText="1"/>
    </xf>
    <xf numFmtId="0" fontId="74" fillId="6" borderId="4" xfId="0" applyFont="1" applyFill="1" applyBorder="1" applyAlignment="1">
      <alignment horizontal="center" vertical="center"/>
    </xf>
    <xf numFmtId="0" fontId="74" fillId="6" borderId="5" xfId="0" applyFont="1" applyFill="1" applyBorder="1" applyAlignment="1">
      <alignment horizontal="center" vertical="center"/>
    </xf>
    <xf numFmtId="0" fontId="74" fillId="6" borderId="6" xfId="0" applyFont="1" applyFill="1" applyBorder="1" applyAlignment="1">
      <alignment horizontal="center" vertical="center"/>
    </xf>
    <xf numFmtId="0" fontId="11" fillId="17" borderId="3" xfId="8" applyFont="1" applyFill="1" applyBorder="1" applyAlignment="1">
      <alignment horizontal="center" vertical="center" wrapText="1"/>
    </xf>
    <xf numFmtId="0" fontId="11" fillId="17" borderId="2" xfId="8"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7" xfId="0" applyFont="1" applyFill="1" applyBorder="1" applyAlignment="1">
      <alignment horizontal="center" vertical="center" wrapText="1"/>
    </xf>
    <xf numFmtId="4" fontId="14" fillId="6" borderId="4" xfId="8" applyNumberFormat="1" applyFont="1" applyFill="1" applyBorder="1" applyAlignment="1">
      <alignment horizontal="center" vertical="center" wrapText="1"/>
    </xf>
    <xf numFmtId="4" fontId="14" fillId="6" borderId="5" xfId="8" applyNumberFormat="1" applyFont="1" applyFill="1" applyBorder="1" applyAlignment="1">
      <alignment horizontal="center" vertical="center" wrapText="1"/>
    </xf>
    <xf numFmtId="4" fontId="14" fillId="6" borderId="6" xfId="8" applyNumberFormat="1" applyFont="1" applyFill="1" applyBorder="1" applyAlignment="1">
      <alignment horizontal="center" vertical="center" wrapText="1"/>
    </xf>
    <xf numFmtId="168" fontId="81" fillId="6" borderId="1" xfId="0" applyNumberFormat="1" applyFont="1" applyFill="1" applyBorder="1" applyAlignment="1">
      <alignment horizontal="center"/>
    </xf>
    <xf numFmtId="0" fontId="0" fillId="6" borderId="1" xfId="0" applyFill="1" applyBorder="1" applyAlignment="1"/>
    <xf numFmtId="0" fontId="17" fillId="0" borderId="1" xfId="8" applyFont="1" applyFill="1" applyBorder="1" applyAlignment="1">
      <alignment horizontal="center" vertical="center" wrapText="1"/>
    </xf>
    <xf numFmtId="0" fontId="8" fillId="16" borderId="1" xfId="8" applyFont="1" applyFill="1" applyBorder="1" applyAlignment="1">
      <alignment horizontal="center" vertical="center" wrapText="1"/>
    </xf>
    <xf numFmtId="49" fontId="14" fillId="6" borderId="1" xfId="8" applyNumberFormat="1" applyFont="1" applyFill="1" applyBorder="1" applyAlignment="1">
      <alignment horizontal="center" vertical="center" wrapText="1"/>
    </xf>
    <xf numFmtId="0" fontId="74" fillId="6" borderId="1" xfId="0" applyFont="1" applyFill="1" applyBorder="1" applyAlignment="1">
      <alignment horizontal="center" vertical="center"/>
    </xf>
    <xf numFmtId="0" fontId="14" fillId="6" borderId="1" xfId="8" applyFont="1" applyFill="1" applyBorder="1" applyAlignment="1">
      <alignment horizontal="center" vertical="center" wrapText="1"/>
    </xf>
    <xf numFmtId="0" fontId="57" fillId="6" borderId="1" xfId="0" applyFont="1" applyFill="1" applyBorder="1" applyAlignment="1">
      <alignment horizontal="center" vertical="center" wrapText="1"/>
    </xf>
    <xf numFmtId="0" fontId="81" fillId="6" borderId="1" xfId="0" applyFont="1" applyFill="1" applyBorder="1" applyAlignment="1">
      <alignment horizontal="center"/>
    </xf>
    <xf numFmtId="0" fontId="81" fillId="6" borderId="1" xfId="0" applyFont="1" applyFill="1" applyBorder="1" applyAlignment="1">
      <alignment horizontal="center" vertical="center" wrapText="1"/>
    </xf>
    <xf numFmtId="0" fontId="0" fillId="6" borderId="1" xfId="0" applyFill="1" applyBorder="1" applyAlignment="1">
      <alignment horizontal="center"/>
    </xf>
    <xf numFmtId="0" fontId="81" fillId="6" borderId="1" xfId="0" applyFont="1" applyFill="1" applyBorder="1" applyAlignment="1">
      <alignment horizontal="center" vertical="center"/>
    </xf>
    <xf numFmtId="0" fontId="81" fillId="6" borderId="1" xfId="0" applyFont="1" applyFill="1" applyBorder="1" applyAlignment="1">
      <alignment horizontal="center" wrapText="1"/>
    </xf>
    <xf numFmtId="165" fontId="8" fillId="11" borderId="1" xfId="0" applyNumberFormat="1" applyFont="1" applyFill="1" applyBorder="1" applyAlignment="1">
      <alignment horizontal="center" vertical="center" wrapText="1"/>
    </xf>
    <xf numFmtId="165" fontId="0" fillId="0" borderId="1" xfId="0" applyNumberFormat="1" applyBorder="1" applyAlignment="1">
      <alignment horizontal="center" vertical="center" wrapText="1"/>
    </xf>
    <xf numFmtId="4" fontId="73" fillId="5" borderId="1" xfId="0" applyNumberFormat="1" applyFont="1" applyFill="1" applyBorder="1" applyAlignment="1">
      <alignment horizontal="center" vertical="center" wrapText="1"/>
    </xf>
    <xf numFmtId="0" fontId="17" fillId="27" borderId="1" xfId="0" applyFont="1" applyFill="1" applyBorder="1" applyAlignment="1">
      <alignment horizontal="center" vertical="center" wrapText="1"/>
    </xf>
    <xf numFmtId="0" fontId="17" fillId="27" borderId="1" xfId="0" applyFont="1" applyFill="1" applyBorder="1" applyAlignment="1">
      <alignment vertical="center" wrapText="1"/>
    </xf>
    <xf numFmtId="4" fontId="8" fillId="11" borderId="1" xfId="0" applyNumberFormat="1" applyFont="1" applyFill="1" applyBorder="1" applyAlignment="1">
      <alignment horizontal="center" vertical="center" wrapText="1"/>
    </xf>
    <xf numFmtId="0" fontId="93" fillId="0" borderId="0" xfId="0" applyFont="1" applyAlignment="1">
      <alignment horizontal="center" vertical="center" wrapText="1"/>
    </xf>
    <xf numFmtId="0" fontId="17" fillId="0" borderId="1" xfId="0" applyFont="1" applyFill="1" applyBorder="1" applyAlignment="1">
      <alignment vertical="center" wrapText="1"/>
    </xf>
    <xf numFmtId="0" fontId="11" fillId="9" borderId="3" xfId="0" applyFont="1" applyFill="1" applyBorder="1" applyAlignment="1">
      <alignment vertical="center" wrapText="1"/>
    </xf>
    <xf numFmtId="0" fontId="11" fillId="9" borderId="2" xfId="0" applyFont="1" applyFill="1" applyBorder="1" applyAlignment="1">
      <alignment vertical="center" wrapText="1"/>
    </xf>
    <xf numFmtId="0" fontId="11" fillId="9" borderId="7" xfId="0" applyFont="1" applyFill="1" applyBorder="1" applyAlignment="1">
      <alignment vertical="center" wrapText="1"/>
    </xf>
    <xf numFmtId="0" fontId="5" fillId="21" borderId="1" xfId="1" applyFont="1" applyFill="1" applyBorder="1" applyAlignment="1">
      <alignment horizontal="center" vertical="center" wrapText="1"/>
    </xf>
    <xf numFmtId="0" fontId="7" fillId="21" borderId="1" xfId="1" applyFont="1" applyFill="1" applyBorder="1" applyAlignment="1">
      <alignment horizontal="center" vertical="center" wrapText="1"/>
    </xf>
    <xf numFmtId="0" fontId="8" fillId="20" borderId="3"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8" fillId="20" borderId="7"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0" fillId="0" borderId="0" xfId="0" applyAlignment="1"/>
    <xf numFmtId="0" fontId="0" fillId="0" borderId="15" xfId="0" applyBorder="1" applyAlignment="1"/>
    <xf numFmtId="0" fontId="18" fillId="16"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35" fillId="16" borderId="3" xfId="0" applyFont="1" applyFill="1" applyBorder="1" applyAlignment="1">
      <alignment horizontal="center" vertical="center" wrapText="1"/>
    </xf>
    <xf numFmtId="0" fontId="35" fillId="16" borderId="2" xfId="0" applyFont="1" applyFill="1" applyBorder="1" applyAlignment="1">
      <alignment horizontal="center" vertical="center" wrapText="1"/>
    </xf>
    <xf numFmtId="0" fontId="10" fillId="0" borderId="7" xfId="0" applyFont="1" applyBorder="1" applyAlignment="1">
      <alignment wrapText="1"/>
    </xf>
    <xf numFmtId="0" fontId="35" fillId="16" borderId="1" xfId="5" applyFont="1" applyFill="1" applyBorder="1" applyAlignment="1">
      <alignment horizontal="center" vertical="center" wrapText="1"/>
    </xf>
    <xf numFmtId="0" fontId="10" fillId="0" borderId="1" xfId="0" applyFont="1" applyBorder="1" applyAlignment="1">
      <alignment wrapText="1"/>
    </xf>
    <xf numFmtId="0" fontId="35" fillId="16" borderId="3" xfId="0" applyFont="1" applyFill="1" applyBorder="1" applyAlignment="1">
      <alignment horizontal="center" vertical="center"/>
    </xf>
    <xf numFmtId="0" fontId="35" fillId="16" borderId="2" xfId="0" applyFont="1" applyFill="1" applyBorder="1" applyAlignment="1">
      <alignment horizontal="center" vertical="center"/>
    </xf>
    <xf numFmtId="0" fontId="10" fillId="0" borderId="7" xfId="0" applyFont="1" applyBorder="1" applyAlignment="1">
      <alignment vertical="center"/>
    </xf>
    <xf numFmtId="0" fontId="35" fillId="16" borderId="3" xfId="0" applyFont="1" applyFill="1" applyBorder="1" applyAlignment="1">
      <alignment horizontal="center"/>
    </xf>
    <xf numFmtId="0" fontId="35" fillId="16" borderId="2" xfId="0" applyFont="1" applyFill="1" applyBorder="1" applyAlignment="1">
      <alignment horizontal="center"/>
    </xf>
    <xf numFmtId="0" fontId="10" fillId="0" borderId="7" xfId="0" applyFont="1" applyBorder="1" applyAlignment="1"/>
    <xf numFmtId="0" fontId="16" fillId="0" borderId="1" xfId="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4" fontId="21" fillId="0" borderId="4" xfId="0" applyNumberFormat="1"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4" fontId="18" fillId="0" borderId="4" xfId="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4" fontId="18" fillId="0" borderId="6"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7" xfId="0" applyFont="1" applyBorder="1" applyAlignment="1">
      <alignment vertical="center" wrapText="1"/>
    </xf>
    <xf numFmtId="0" fontId="5" fillId="12" borderId="1" xfId="1" applyFont="1" applyFill="1" applyBorder="1" applyAlignment="1">
      <alignment horizontal="center" vertical="center" wrapText="1"/>
    </xf>
    <xf numFmtId="4" fontId="2" fillId="12" borderId="1" xfId="1"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7" fillId="12" borderId="1" xfId="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5"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 fontId="25" fillId="0" borderId="1" xfId="0" applyNumberFormat="1" applyFont="1" applyFill="1" applyBorder="1" applyAlignment="1">
      <alignment horizontal="left" vertical="center" wrapText="1"/>
    </xf>
    <xf numFmtId="0" fontId="18" fillId="16" borderId="3" xfId="5" applyFont="1" applyFill="1" applyBorder="1" applyAlignment="1">
      <alignment horizontal="center" vertical="center" wrapText="1"/>
    </xf>
    <xf numFmtId="0" fontId="18" fillId="16" borderId="2" xfId="5" applyFont="1" applyFill="1" applyBorder="1" applyAlignment="1">
      <alignment horizontal="center" vertical="center" wrapText="1"/>
    </xf>
    <xf numFmtId="0" fontId="35" fillId="16" borderId="3" xfId="5" applyFont="1" applyFill="1" applyBorder="1" applyAlignment="1">
      <alignment horizontal="center" vertical="center" wrapText="1"/>
    </xf>
    <xf numFmtId="0" fontId="35" fillId="16" borderId="2" xfId="5" applyFont="1" applyFill="1" applyBorder="1" applyAlignment="1">
      <alignment horizontal="center" vertical="center" wrapText="1"/>
    </xf>
    <xf numFmtId="49" fontId="8" fillId="9" borderId="3" xfId="8" applyNumberFormat="1" applyFont="1" applyFill="1" applyBorder="1" applyAlignment="1">
      <alignment horizontal="center" vertical="center" wrapText="1"/>
    </xf>
    <xf numFmtId="49" fontId="8" fillId="9" borderId="2" xfId="8" applyNumberFormat="1" applyFont="1" applyFill="1" applyBorder="1" applyAlignment="1">
      <alignment horizontal="center" vertical="center" wrapText="1"/>
    </xf>
    <xf numFmtId="49" fontId="8" fillId="9" borderId="7" xfId="8" applyNumberFormat="1" applyFont="1" applyFill="1" applyBorder="1" applyAlignment="1">
      <alignment horizontal="center" vertical="center" wrapText="1"/>
    </xf>
    <xf numFmtId="0" fontId="5" fillId="18" borderId="1" xfId="1" applyFont="1" applyFill="1" applyBorder="1" applyAlignment="1">
      <alignment horizontal="center" vertical="center" wrapText="1"/>
    </xf>
    <xf numFmtId="0" fontId="7" fillId="18" borderId="4" xfId="1" applyFont="1" applyFill="1" applyBorder="1" applyAlignment="1">
      <alignment horizontal="left" vertical="center" wrapText="1"/>
    </xf>
    <xf numFmtId="0" fontId="7" fillId="18" borderId="6" xfId="1" applyFont="1" applyFill="1" applyBorder="1" applyAlignment="1">
      <alignment horizontal="left" vertical="center" wrapText="1"/>
    </xf>
    <xf numFmtId="4" fontId="5" fillId="18" borderId="1" xfId="1" applyNumberFormat="1" applyFont="1" applyFill="1" applyBorder="1" applyAlignment="1">
      <alignment horizontal="center" vertical="center" wrapText="1"/>
    </xf>
    <xf numFmtId="0" fontId="51" fillId="12" borderId="4" xfId="8" applyFont="1" applyFill="1" applyBorder="1" applyAlignment="1">
      <alignment horizontal="center" vertical="center" wrapText="1"/>
    </xf>
    <xf numFmtId="0" fontId="51" fillId="12" borderId="6" xfId="8" applyFont="1" applyFill="1" applyBorder="1" applyAlignment="1">
      <alignment horizontal="center" vertical="center" wrapText="1"/>
    </xf>
    <xf numFmtId="0" fontId="28" fillId="12" borderId="4" xfId="8" applyFont="1" applyFill="1" applyBorder="1" applyAlignment="1">
      <alignment horizontal="center" vertical="center" wrapText="1"/>
    </xf>
    <xf numFmtId="0" fontId="28" fillId="12" borderId="6" xfId="8" applyFont="1" applyFill="1" applyBorder="1" applyAlignment="1">
      <alignment horizontal="center" vertical="center" wrapText="1"/>
    </xf>
    <xf numFmtId="4" fontId="51" fillId="12" borderId="4" xfId="1" applyNumberFormat="1" applyFont="1" applyFill="1" applyBorder="1" applyAlignment="1">
      <alignment horizontal="center" vertical="center" wrapText="1"/>
    </xf>
    <xf numFmtId="4" fontId="51" fillId="12" borderId="6" xfId="1" applyNumberFormat="1" applyFont="1" applyFill="1" applyBorder="1" applyAlignment="1">
      <alignment horizontal="center" vertical="center" wrapText="1"/>
    </xf>
    <xf numFmtId="0" fontId="74" fillId="18" borderId="8" xfId="1" applyFont="1" applyFill="1" applyBorder="1" applyAlignment="1">
      <alignment horizontal="center" vertical="center" wrapText="1"/>
    </xf>
    <xf numFmtId="0" fontId="74" fillId="18" borderId="13" xfId="1" applyFont="1" applyFill="1" applyBorder="1" applyAlignment="1">
      <alignment horizontal="center" vertical="center" wrapText="1"/>
    </xf>
    <xf numFmtId="0" fontId="74" fillId="18" borderId="12" xfId="1" applyFont="1" applyFill="1" applyBorder="1" applyAlignment="1">
      <alignment horizontal="center" vertical="center" wrapText="1"/>
    </xf>
    <xf numFmtId="0" fontId="74" fillId="18" borderId="3" xfId="1" applyFont="1" applyFill="1" applyBorder="1" applyAlignment="1">
      <alignment horizontal="center" vertical="center" wrapText="1"/>
    </xf>
    <xf numFmtId="0" fontId="74" fillId="18" borderId="2" xfId="1" applyFont="1" applyFill="1" applyBorder="1" applyAlignment="1">
      <alignment horizontal="center" vertical="center" wrapText="1"/>
    </xf>
    <xf numFmtId="0" fontId="74" fillId="18" borderId="7" xfId="1" applyFont="1" applyFill="1" applyBorder="1" applyAlignment="1">
      <alignment horizontal="center" vertical="center" wrapText="1"/>
    </xf>
    <xf numFmtId="0" fontId="2" fillId="0" borderId="4" xfId="8" applyFont="1" applyFill="1" applyBorder="1" applyAlignment="1">
      <alignment horizontal="center" vertical="center" wrapText="1"/>
    </xf>
    <xf numFmtId="0" fontId="2" fillId="0" borderId="5" xfId="8" applyFont="1" applyFill="1" applyBorder="1" applyAlignment="1">
      <alignment horizontal="center" vertical="center" wrapText="1"/>
    </xf>
    <xf numFmtId="0" fontId="2" fillId="0" borderId="6" xfId="8" applyFont="1" applyFill="1" applyBorder="1" applyAlignment="1">
      <alignment horizontal="center" vertical="center" wrapText="1"/>
    </xf>
    <xf numFmtId="4" fontId="2" fillId="0" borderId="1" xfId="8" applyNumberFormat="1" applyFont="1" applyFill="1" applyBorder="1" applyAlignment="1">
      <alignment horizontal="left" vertical="center" wrapText="1"/>
    </xf>
    <xf numFmtId="4" fontId="2" fillId="0" borderId="4" xfId="8" applyNumberFormat="1" applyFont="1" applyFill="1" applyBorder="1" applyAlignment="1">
      <alignment horizontal="center" vertical="center" wrapText="1"/>
    </xf>
    <xf numFmtId="4" fontId="2" fillId="0" borderId="5" xfId="8" applyNumberFormat="1" applyFont="1" applyFill="1" applyBorder="1" applyAlignment="1">
      <alignment horizontal="center" vertical="center" wrapText="1"/>
    </xf>
    <xf numFmtId="4" fontId="2" fillId="0" borderId="6" xfId="8" applyNumberFormat="1" applyFont="1" applyFill="1" applyBorder="1" applyAlignment="1">
      <alignment horizontal="center" vertical="center" wrapText="1"/>
    </xf>
    <xf numFmtId="4" fontId="2" fillId="0" borderId="4" xfId="8" applyNumberFormat="1" applyFont="1" applyFill="1" applyBorder="1" applyAlignment="1">
      <alignment horizontal="left" vertical="center" wrapText="1"/>
    </xf>
    <xf numFmtId="4" fontId="2" fillId="0" borderId="5" xfId="8" applyNumberFormat="1" applyFont="1" applyFill="1" applyBorder="1" applyAlignment="1">
      <alignment horizontal="left" vertical="center" wrapText="1"/>
    </xf>
    <xf numFmtId="4" fontId="2" fillId="0" borderId="6" xfId="8" applyNumberFormat="1" applyFont="1" applyFill="1" applyBorder="1" applyAlignment="1">
      <alignment horizontal="left" vertical="center" wrapText="1"/>
    </xf>
    <xf numFmtId="4" fontId="20" fillId="0" borderId="1" xfId="8" applyNumberFormat="1" applyFont="1" applyFill="1" applyBorder="1" applyAlignment="1">
      <alignment horizontal="left" vertical="center" wrapText="1"/>
    </xf>
    <xf numFmtId="0" fontId="20" fillId="0" borderId="1" xfId="8" applyFont="1" applyBorder="1" applyAlignment="1">
      <alignment horizontal="left" vertical="center" wrapText="1"/>
    </xf>
    <xf numFmtId="49" fontId="5" fillId="2" borderId="3" xfId="1" applyNumberFormat="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49" fontId="5" fillId="12" borderId="3" xfId="1" applyNumberFormat="1" applyFont="1" applyFill="1" applyBorder="1" applyAlignment="1">
      <alignment horizontal="center" vertical="center" wrapText="1"/>
    </xf>
    <xf numFmtId="49" fontId="5" fillId="12" borderId="7" xfId="1" applyNumberFormat="1" applyFont="1" applyFill="1" applyBorder="1" applyAlignment="1">
      <alignment horizontal="center" vertical="center" wrapText="1"/>
    </xf>
    <xf numFmtId="0" fontId="74" fillId="18" borderId="1" xfId="1" applyFont="1" applyFill="1" applyBorder="1" applyAlignment="1">
      <alignment horizontal="center" vertical="center" wrapText="1"/>
    </xf>
    <xf numFmtId="0" fontId="21" fillId="0" borderId="1" xfId="1" applyFont="1" applyFill="1" applyBorder="1" applyAlignment="1">
      <alignment horizontal="left" vertical="center" wrapText="1"/>
    </xf>
    <xf numFmtId="165" fontId="2" fillId="0" borderId="4" xfId="2" applyNumberFormat="1" applyFont="1" applyFill="1" applyBorder="1" applyAlignment="1">
      <alignment horizontal="center" vertical="center" wrapText="1"/>
    </xf>
    <xf numFmtId="165" fontId="2" fillId="0" borderId="5" xfId="2" applyNumberFormat="1" applyFont="1" applyFill="1" applyBorder="1" applyAlignment="1">
      <alignment horizontal="center" vertical="center" wrapText="1"/>
    </xf>
    <xf numFmtId="165" fontId="2" fillId="0" borderId="6" xfId="2" applyNumberFormat="1" applyFont="1" applyFill="1" applyBorder="1" applyAlignment="1">
      <alignment horizontal="center" vertical="center" wrapText="1"/>
    </xf>
    <xf numFmtId="0" fontId="14" fillId="0" borderId="4" xfId="8" applyNumberFormat="1" applyFont="1" applyFill="1" applyBorder="1" applyAlignment="1">
      <alignment horizontal="center" vertical="center" wrapText="1"/>
    </xf>
    <xf numFmtId="0" fontId="14" fillId="0" borderId="5" xfId="8" applyNumberFormat="1" applyFont="1" applyFill="1" applyBorder="1" applyAlignment="1">
      <alignment horizontal="center" vertical="center" wrapText="1"/>
    </xf>
    <xf numFmtId="0" fontId="14" fillId="0" borderId="6" xfId="8" applyNumberFormat="1" applyFont="1" applyFill="1" applyBorder="1" applyAlignment="1">
      <alignment horizontal="center" vertical="center" wrapText="1"/>
    </xf>
    <xf numFmtId="4" fontId="2" fillId="0" borderId="1" xfId="8"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8" fillId="7" borderId="3" xfId="8" applyNumberFormat="1" applyFont="1" applyFill="1" applyBorder="1" applyAlignment="1">
      <alignment wrapText="1"/>
    </xf>
    <xf numFmtId="0" fontId="8" fillId="7" borderId="7" xfId="8" applyNumberFormat="1" applyFont="1" applyFill="1" applyBorder="1" applyAlignment="1">
      <alignment wrapText="1"/>
    </xf>
    <xf numFmtId="0" fontId="75" fillId="18" borderId="8" xfId="1" applyFont="1" applyFill="1" applyBorder="1" applyAlignment="1">
      <alignment horizontal="center" vertical="center" wrapText="1"/>
    </xf>
    <xf numFmtId="0" fontId="75" fillId="18" borderId="13" xfId="1" applyFont="1" applyFill="1" applyBorder="1" applyAlignment="1">
      <alignment horizontal="center" vertical="center" wrapText="1"/>
    </xf>
    <xf numFmtId="0" fontId="75" fillId="18" borderId="12" xfId="1" applyFont="1" applyFill="1" applyBorder="1" applyAlignment="1">
      <alignment horizontal="center" vertical="center" wrapText="1"/>
    </xf>
    <xf numFmtId="0" fontId="56" fillId="12" borderId="15" xfId="8" applyFont="1" applyFill="1" applyBorder="1" applyAlignment="1">
      <alignment horizontal="center" vertical="center"/>
    </xf>
    <xf numFmtId="0" fontId="35" fillId="11" borderId="3" xfId="8" applyFont="1" applyFill="1" applyBorder="1" applyAlignment="1">
      <alignment horizontal="center" vertical="center" wrapText="1"/>
    </xf>
    <xf numFmtId="0" fontId="35" fillId="11" borderId="2" xfId="8" applyFont="1" applyFill="1" applyBorder="1" applyAlignment="1">
      <alignment horizontal="center" vertical="center" wrapText="1"/>
    </xf>
    <xf numFmtId="0" fontId="30" fillId="17" borderId="3" xfId="8" applyFont="1" applyFill="1" applyBorder="1" applyAlignment="1">
      <alignment horizontal="center" vertical="center" wrapText="1"/>
    </xf>
    <xf numFmtId="0" fontId="30" fillId="17" borderId="2" xfId="8" applyFont="1" applyFill="1" applyBorder="1" applyAlignment="1">
      <alignment horizontal="center" vertical="center" wrapText="1"/>
    </xf>
    <xf numFmtId="0" fontId="30" fillId="17" borderId="7" xfId="8" applyFont="1" applyFill="1" applyBorder="1" applyAlignment="1">
      <alignment horizontal="center" vertical="center" wrapText="1"/>
    </xf>
    <xf numFmtId="0" fontId="30" fillId="5" borderId="3" xfId="8" applyFont="1" applyFill="1" applyBorder="1" applyAlignment="1">
      <alignment horizontal="center" vertical="center" wrapText="1"/>
    </xf>
    <xf numFmtId="0" fontId="30" fillId="5" borderId="2" xfId="8" applyFont="1" applyFill="1" applyBorder="1" applyAlignment="1">
      <alignment horizontal="center" vertical="center" wrapText="1"/>
    </xf>
    <xf numFmtId="0" fontId="30" fillId="5" borderId="7" xfId="8" applyFont="1" applyFill="1" applyBorder="1" applyAlignment="1">
      <alignment horizontal="center" vertical="center" wrapText="1"/>
    </xf>
    <xf numFmtId="0" fontId="35" fillId="17" borderId="3" xfId="8" applyFont="1" applyFill="1" applyBorder="1" applyAlignment="1">
      <alignment horizontal="center" vertical="center" wrapText="1"/>
    </xf>
    <xf numFmtId="0" fontId="35" fillId="17" borderId="2" xfId="8" applyFont="1" applyFill="1" applyBorder="1" applyAlignment="1">
      <alignment horizontal="center" vertical="center" wrapText="1"/>
    </xf>
    <xf numFmtId="0" fontId="35" fillId="17" borderId="7" xfId="8" applyFont="1" applyFill="1" applyBorder="1" applyAlignment="1">
      <alignment horizontal="center" vertical="center" wrapText="1"/>
    </xf>
    <xf numFmtId="0" fontId="35" fillId="5" borderId="3" xfId="8" applyFont="1" applyFill="1" applyBorder="1" applyAlignment="1">
      <alignment horizontal="center" vertical="center" wrapText="1"/>
    </xf>
    <xf numFmtId="0" fontId="35" fillId="5" borderId="2" xfId="8" applyFont="1" applyFill="1" applyBorder="1" applyAlignment="1">
      <alignment horizontal="center" vertical="center" wrapText="1"/>
    </xf>
    <xf numFmtId="0" fontId="35" fillId="5" borderId="7" xfId="8" applyFont="1" applyFill="1" applyBorder="1" applyAlignment="1">
      <alignment horizontal="center" vertical="center" wrapText="1"/>
    </xf>
    <xf numFmtId="0" fontId="30" fillId="11" borderId="3" xfId="8" applyFont="1" applyFill="1" applyBorder="1" applyAlignment="1">
      <alignment horizontal="center" vertical="center" wrapText="1"/>
    </xf>
    <xf numFmtId="0" fontId="30" fillId="11" borderId="2" xfId="8" applyFont="1" applyFill="1" applyBorder="1" applyAlignment="1">
      <alignment vertical="center" wrapText="1"/>
    </xf>
    <xf numFmtId="0" fontId="30" fillId="11" borderId="3" xfId="8" applyFont="1" applyFill="1" applyBorder="1" applyAlignment="1">
      <alignment vertical="center" wrapText="1"/>
    </xf>
    <xf numFmtId="0" fontId="30" fillId="11" borderId="7" xfId="8" applyFont="1" applyFill="1" applyBorder="1" applyAlignment="1">
      <alignment vertical="center" wrapText="1"/>
    </xf>
    <xf numFmtId="4" fontId="14" fillId="0" borderId="9" xfId="8" applyNumberFormat="1" applyFont="1" applyFill="1" applyBorder="1" applyAlignment="1">
      <alignment horizontal="center" vertical="center" wrapText="1"/>
    </xf>
    <xf numFmtId="4" fontId="12" fillId="0" borderId="0" xfId="8" applyNumberFormat="1" applyFont="1" applyFill="1" applyBorder="1" applyAlignment="1">
      <alignment vertical="center" wrapText="1"/>
    </xf>
    <xf numFmtId="0" fontId="30" fillId="17" borderId="2" xfId="8" applyFont="1" applyFill="1" applyBorder="1" applyAlignment="1">
      <alignment vertical="center" wrapText="1"/>
    </xf>
    <xf numFmtId="0" fontId="30" fillId="17" borderId="3" xfId="8" applyFont="1" applyFill="1" applyBorder="1" applyAlignment="1">
      <alignment vertical="center" wrapText="1"/>
    </xf>
    <xf numFmtId="0" fontId="30" fillId="17" borderId="7" xfId="8" applyFont="1" applyFill="1" applyBorder="1" applyAlignment="1">
      <alignment vertical="center" wrapText="1"/>
    </xf>
    <xf numFmtId="0" fontId="14" fillId="0" borderId="9" xfId="8" applyFont="1" applyFill="1" applyBorder="1" applyAlignment="1">
      <alignment horizontal="center" vertical="center" wrapText="1"/>
    </xf>
    <xf numFmtId="0" fontId="12" fillId="0" borderId="0" xfId="8" applyFont="1" applyFill="1" applyBorder="1" applyAlignment="1">
      <alignment vertical="center" wrapText="1"/>
    </xf>
    <xf numFmtId="0" fontId="35" fillId="11" borderId="1" xfId="8" applyFont="1" applyFill="1" applyBorder="1" applyAlignment="1">
      <alignment horizontal="center" vertical="center" wrapText="1"/>
    </xf>
    <xf numFmtId="0" fontId="30" fillId="20" borderId="3" xfId="8" applyFont="1" applyFill="1" applyBorder="1" applyAlignment="1">
      <alignment horizontal="left" vertical="center" wrapText="1"/>
    </xf>
    <xf numFmtId="0" fontId="30" fillId="20" borderId="2" xfId="8" applyFont="1" applyFill="1" applyBorder="1" applyAlignment="1">
      <alignment horizontal="left" vertical="center" wrapText="1"/>
    </xf>
    <xf numFmtId="0" fontId="30" fillId="20" borderId="7" xfId="8" applyFont="1" applyFill="1" applyBorder="1" applyAlignment="1">
      <alignment horizontal="left" vertical="center" wrapText="1"/>
    </xf>
    <xf numFmtId="0" fontId="30" fillId="20" borderId="1" xfId="8" applyFont="1" applyFill="1" applyBorder="1" applyAlignment="1">
      <alignment horizontal="left" vertical="center" wrapText="1"/>
    </xf>
    <xf numFmtId="0" fontId="30" fillId="24" borderId="3" xfId="8" applyFont="1" applyFill="1" applyBorder="1" applyAlignment="1">
      <alignment horizontal="left" vertical="center" wrapText="1"/>
    </xf>
    <xf numFmtId="0" fontId="30" fillId="24" borderId="2" xfId="8" applyFont="1" applyFill="1" applyBorder="1" applyAlignment="1">
      <alignment horizontal="left" vertical="center" wrapText="1"/>
    </xf>
    <xf numFmtId="0" fontId="30" fillId="24" borderId="7" xfId="8" applyFont="1" applyFill="1" applyBorder="1" applyAlignment="1">
      <alignment horizontal="left" vertical="center" wrapText="1"/>
    </xf>
    <xf numFmtId="0" fontId="30" fillId="24" borderId="1" xfId="8" applyFont="1" applyFill="1" applyBorder="1" applyAlignment="1">
      <alignment horizontal="left" vertical="center" wrapText="1"/>
    </xf>
    <xf numFmtId="0" fontId="56" fillId="12" borderId="3" xfId="8" applyFont="1" applyFill="1" applyBorder="1" applyAlignment="1">
      <alignment horizontal="center"/>
    </xf>
    <xf numFmtId="0" fontId="56" fillId="12" borderId="2" xfId="8" applyFont="1" applyFill="1" applyBorder="1" applyAlignment="1">
      <alignment horizontal="center"/>
    </xf>
    <xf numFmtId="0" fontId="56" fillId="12" borderId="7" xfId="8" applyFont="1" applyFill="1" applyBorder="1" applyAlignment="1">
      <alignment horizontal="center"/>
    </xf>
    <xf numFmtId="0" fontId="30" fillId="7" borderId="3" xfId="8" applyFont="1" applyFill="1" applyBorder="1" applyAlignment="1">
      <alignment horizontal="left" vertical="center" wrapText="1"/>
    </xf>
    <xf numFmtId="0" fontId="30" fillId="7" borderId="2" xfId="8" applyFont="1" applyFill="1" applyBorder="1" applyAlignment="1">
      <alignment horizontal="left" vertical="center" wrapText="1"/>
    </xf>
    <xf numFmtId="0" fontId="30" fillId="7" borderId="7" xfId="8" applyFont="1" applyFill="1" applyBorder="1" applyAlignment="1">
      <alignment horizontal="left" vertical="center" wrapText="1"/>
    </xf>
    <xf numFmtId="0" fontId="30" fillId="5" borderId="2" xfId="8" applyFont="1" applyFill="1" applyBorder="1" applyAlignment="1">
      <alignment vertical="center" wrapText="1"/>
    </xf>
    <xf numFmtId="0" fontId="30" fillId="5" borderId="3" xfId="8" applyFont="1" applyFill="1" applyBorder="1" applyAlignment="1">
      <alignment vertical="center" wrapText="1"/>
    </xf>
    <xf numFmtId="0" fontId="30" fillId="5" borderId="7" xfId="8" applyFont="1" applyFill="1" applyBorder="1" applyAlignment="1">
      <alignment vertical="center" wrapText="1"/>
    </xf>
    <xf numFmtId="4" fontId="30" fillId="7" borderId="1" xfId="8" applyNumberFormat="1" applyFont="1" applyFill="1" applyBorder="1" applyAlignment="1">
      <alignment horizontal="left" vertical="center" wrapText="1"/>
    </xf>
    <xf numFmtId="0" fontId="30" fillId="0" borderId="1" xfId="8" applyFont="1" applyBorder="1" applyAlignment="1">
      <alignment horizontal="left" vertical="center" wrapText="1"/>
    </xf>
    <xf numFmtId="0" fontId="56" fillId="7" borderId="3" xfId="8" applyFont="1" applyFill="1" applyBorder="1" applyAlignment="1">
      <alignment horizontal="left" vertical="center" wrapText="1"/>
    </xf>
    <xf numFmtId="0" fontId="56" fillId="7" borderId="2" xfId="8" applyFont="1" applyFill="1" applyBorder="1" applyAlignment="1">
      <alignment horizontal="left" vertical="center" wrapText="1"/>
    </xf>
    <xf numFmtId="0" fontId="56" fillId="7" borderId="7" xfId="8" applyFont="1" applyFill="1" applyBorder="1" applyAlignment="1">
      <alignment horizontal="left" vertical="center" wrapText="1"/>
    </xf>
    <xf numFmtId="4" fontId="56" fillId="7" borderId="1" xfId="8" applyNumberFormat="1" applyFont="1" applyFill="1" applyBorder="1" applyAlignment="1">
      <alignment horizontal="left" vertical="center" wrapText="1"/>
    </xf>
    <xf numFmtId="0" fontId="56" fillId="0" borderId="1" xfId="8" applyFont="1" applyBorder="1" applyAlignment="1">
      <alignment horizontal="left" vertical="center" wrapText="1"/>
    </xf>
    <xf numFmtId="0" fontId="56" fillId="20" borderId="3" xfId="8" applyFont="1" applyFill="1" applyBorder="1" applyAlignment="1">
      <alignment horizontal="left" vertical="center" wrapText="1"/>
    </xf>
    <xf numFmtId="0" fontId="56" fillId="20" borderId="2" xfId="8" applyFont="1" applyFill="1" applyBorder="1" applyAlignment="1">
      <alignment horizontal="left" vertical="center" wrapText="1"/>
    </xf>
    <xf numFmtId="0" fontId="56" fillId="20" borderId="7" xfId="8" applyFont="1" applyFill="1" applyBorder="1" applyAlignment="1">
      <alignment horizontal="left" vertical="center" wrapText="1"/>
    </xf>
    <xf numFmtId="0" fontId="56" fillId="20" borderId="1" xfId="8" applyFont="1" applyFill="1" applyBorder="1" applyAlignment="1">
      <alignment horizontal="left" vertical="center" wrapText="1"/>
    </xf>
    <xf numFmtId="0" fontId="56" fillId="24" borderId="3" xfId="8" applyFont="1" applyFill="1" applyBorder="1" applyAlignment="1">
      <alignment horizontal="left" vertical="center" wrapText="1"/>
    </xf>
    <xf numFmtId="0" fontId="56" fillId="24" borderId="2" xfId="8" applyFont="1" applyFill="1" applyBorder="1" applyAlignment="1">
      <alignment horizontal="left" vertical="center" wrapText="1"/>
    </xf>
    <xf numFmtId="0" fontId="56" fillId="24" borderId="7" xfId="8" applyFont="1" applyFill="1" applyBorder="1" applyAlignment="1">
      <alignment horizontal="left" vertical="center" wrapText="1"/>
    </xf>
    <xf numFmtId="0" fontId="56" fillId="24" borderId="1" xfId="8" applyFont="1" applyFill="1" applyBorder="1" applyAlignment="1">
      <alignment horizontal="left" vertical="center" wrapTex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5" fillId="11" borderId="1" xfId="1" applyFont="1" applyFill="1" applyBorder="1" applyAlignment="1">
      <alignment horizontal="center" vertical="center" wrapText="1"/>
    </xf>
    <xf numFmtId="0" fontId="0" fillId="11" borderId="1" xfId="0" applyFill="1" applyBorder="1" applyAlignment="1">
      <alignment horizontal="center" vertical="center" wrapText="1"/>
    </xf>
    <xf numFmtId="0" fontId="0" fillId="0" borderId="1" xfId="0" applyBorder="1" applyAlignment="1"/>
    <xf numFmtId="0" fontId="8" fillId="5" borderId="1" xfId="0" applyFont="1" applyFill="1" applyBorder="1" applyAlignment="1"/>
    <xf numFmtId="0" fontId="5" fillId="11" borderId="3" xfId="1" applyFont="1" applyFill="1" applyBorder="1" applyAlignment="1">
      <alignment horizontal="center" vertical="center" wrapText="1"/>
    </xf>
    <xf numFmtId="0" fontId="0" fillId="11" borderId="2" xfId="0" applyFill="1" applyBorder="1" applyAlignment="1">
      <alignment horizontal="center" vertical="center" wrapText="1"/>
    </xf>
    <xf numFmtId="0" fontId="0" fillId="0" borderId="7" xfId="0" applyBorder="1" applyAlignment="1"/>
    <xf numFmtId="0" fontId="5" fillId="12" borderId="4" xfId="1" applyFont="1" applyFill="1" applyBorder="1" applyAlignment="1">
      <alignment horizontal="center" vertical="center" wrapText="1"/>
    </xf>
    <xf numFmtId="0" fontId="5" fillId="12" borderId="6" xfId="1" applyFont="1" applyFill="1" applyBorder="1" applyAlignment="1">
      <alignment horizontal="center" vertical="center" wrapText="1"/>
    </xf>
  </cellXfs>
  <cellStyles count="11">
    <cellStyle name="Βασικό_Φύλλο1" xfId="1"/>
    <cellStyle name="Βασικό_Φύλλο1 (2)" xfId="2"/>
    <cellStyle name="Βασικό_Φύλλο1_1" xfId="3"/>
    <cellStyle name="Βασικό_Φύλλο1_ΕΡΓΑ ΣΑΤΑ ΠΑΤΕΣΤΟΣ" xfId="4"/>
    <cellStyle name="Κανονικό" xfId="0" builtinId="0"/>
    <cellStyle name="Κανονικό 2" xfId="5"/>
    <cellStyle name="Κανονικό 2 2" xfId="9"/>
    <cellStyle name="Κανονικό 3" xfId="8"/>
    <cellStyle name="Νόμισμα" xfId="6" builtinId="4"/>
    <cellStyle name="Ποσοστό" xfId="7" builtinId="5"/>
    <cellStyle name="Υπερ-σύνδεση" xfId="10"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R171"/>
  <sheetViews>
    <sheetView zoomScale="65" zoomScaleNormal="65" workbookViewId="0">
      <selection activeCell="W22" sqref="W22"/>
    </sheetView>
  </sheetViews>
  <sheetFormatPr defaultRowHeight="12.75"/>
  <cols>
    <col min="1" max="1" width="5.28515625" customWidth="1"/>
    <col min="2" max="2" width="33.85546875" customWidth="1"/>
    <col min="3" max="3" width="11.28515625" customWidth="1"/>
    <col min="4" max="4" width="10.42578125" customWidth="1"/>
    <col min="7" max="7" width="11.140625" customWidth="1"/>
    <col min="8" max="8" width="18.140625" customWidth="1"/>
    <col min="10" max="10" width="10.42578125" customWidth="1"/>
    <col min="12" max="12" width="13.28515625" bestFit="1" customWidth="1"/>
    <col min="13" max="14" width="13" customWidth="1"/>
    <col min="16" max="16" width="30.5703125" customWidth="1"/>
    <col min="17" max="17" width="31.85546875" customWidth="1"/>
    <col min="18" max="18" width="14.140625" customWidth="1"/>
  </cols>
  <sheetData>
    <row r="1" spans="1:18" ht="23.25">
      <c r="A1" s="2297" t="s">
        <v>551</v>
      </c>
      <c r="B1" s="2298"/>
      <c r="C1" s="2298"/>
      <c r="D1" s="2298"/>
      <c r="E1" s="2298"/>
      <c r="F1" s="2298"/>
      <c r="G1" s="2298"/>
      <c r="H1" s="2298"/>
      <c r="I1" s="2298"/>
      <c r="J1" s="2298"/>
      <c r="K1" s="2298"/>
      <c r="L1" s="2298"/>
      <c r="M1" s="2298"/>
      <c r="N1" s="2298"/>
      <c r="O1" s="2298"/>
      <c r="P1" s="2298"/>
      <c r="Q1" s="2298"/>
      <c r="R1" s="2299"/>
    </row>
    <row r="2" spans="1:18">
      <c r="A2" s="2300" t="s">
        <v>100</v>
      </c>
      <c r="B2" s="2302" t="s">
        <v>103</v>
      </c>
      <c r="C2" s="2300" t="s">
        <v>196</v>
      </c>
      <c r="D2" s="2300" t="s">
        <v>101</v>
      </c>
      <c r="E2" s="2300" t="s">
        <v>48</v>
      </c>
      <c r="F2" s="2300" t="s">
        <v>552</v>
      </c>
      <c r="G2" s="2300" t="s">
        <v>553</v>
      </c>
      <c r="H2" s="2304" t="s">
        <v>554</v>
      </c>
      <c r="I2" s="2304" t="s">
        <v>171</v>
      </c>
      <c r="J2" s="2309" t="s">
        <v>239</v>
      </c>
      <c r="K2" s="2309"/>
      <c r="L2" s="2309"/>
      <c r="M2" s="2306" t="s">
        <v>430</v>
      </c>
      <c r="N2" s="2307"/>
      <c r="O2" s="2308"/>
      <c r="P2" s="2276" t="s">
        <v>357</v>
      </c>
      <c r="Q2" s="2276" t="s">
        <v>358</v>
      </c>
      <c r="R2" s="2276" t="s">
        <v>305</v>
      </c>
    </row>
    <row r="3" spans="1:18" ht="47.25" customHeight="1">
      <c r="A3" s="2301"/>
      <c r="B3" s="2303"/>
      <c r="C3" s="2301"/>
      <c r="D3" s="2301"/>
      <c r="E3" s="2301"/>
      <c r="F3" s="2301"/>
      <c r="G3" s="2301"/>
      <c r="H3" s="2305"/>
      <c r="I3" s="2305"/>
      <c r="J3" s="5" t="s">
        <v>246</v>
      </c>
      <c r="K3" s="5" t="s">
        <v>247</v>
      </c>
      <c r="L3" s="23" t="s">
        <v>248</v>
      </c>
      <c r="M3" s="23" t="s">
        <v>424</v>
      </c>
      <c r="N3" s="23" t="s">
        <v>431</v>
      </c>
      <c r="O3" s="23" t="s">
        <v>427</v>
      </c>
      <c r="P3" s="2277"/>
      <c r="Q3" s="2277"/>
      <c r="R3" s="2277"/>
    </row>
    <row r="4" spans="1:18" ht="18">
      <c r="A4" s="2278" t="s">
        <v>555</v>
      </c>
      <c r="B4" s="2279"/>
      <c r="C4" s="2279"/>
      <c r="D4" s="2279"/>
      <c r="E4" s="2279"/>
      <c r="F4" s="2279"/>
      <c r="G4" s="2279"/>
      <c r="H4" s="2279"/>
      <c r="I4" s="2279"/>
      <c r="J4" s="2279"/>
      <c r="K4" s="2279"/>
      <c r="L4" s="2279"/>
      <c r="M4" s="2279"/>
      <c r="N4" s="2279"/>
      <c r="O4" s="2279"/>
      <c r="P4" s="2279"/>
      <c r="Q4" s="2279"/>
      <c r="R4" s="2280"/>
    </row>
    <row r="5" spans="1:18" ht="76.5">
      <c r="A5" s="126">
        <v>1</v>
      </c>
      <c r="B5" s="132" t="s">
        <v>556</v>
      </c>
      <c r="C5" s="133">
        <v>6641.62</v>
      </c>
      <c r="D5" s="134" t="s">
        <v>122</v>
      </c>
      <c r="E5" s="134" t="s">
        <v>557</v>
      </c>
      <c r="F5" s="134" t="s">
        <v>49</v>
      </c>
      <c r="G5" s="134" t="s">
        <v>22</v>
      </c>
      <c r="H5" s="135"/>
      <c r="I5" s="136" t="s">
        <v>558</v>
      </c>
      <c r="J5" s="136"/>
      <c r="K5" s="136"/>
      <c r="L5" s="137"/>
      <c r="M5" s="137"/>
      <c r="N5" s="137"/>
      <c r="O5" s="137"/>
      <c r="P5" s="137"/>
      <c r="Q5" s="138" t="s">
        <v>559</v>
      </c>
      <c r="R5" s="135"/>
    </row>
    <row r="6" spans="1:18" ht="63.75">
      <c r="A6" s="68"/>
      <c r="B6" s="139" t="s">
        <v>560</v>
      </c>
      <c r="C6" s="75">
        <v>0</v>
      </c>
      <c r="D6" s="73" t="s">
        <v>142</v>
      </c>
      <c r="E6" s="73" t="s">
        <v>557</v>
      </c>
      <c r="F6" s="134" t="s">
        <v>49</v>
      </c>
      <c r="G6" s="73" t="s">
        <v>22</v>
      </c>
      <c r="H6" s="68"/>
      <c r="I6" s="68" t="s">
        <v>561</v>
      </c>
      <c r="J6" s="68"/>
      <c r="K6" s="68"/>
      <c r="L6" s="70"/>
      <c r="M6" s="94"/>
      <c r="N6" s="94"/>
      <c r="O6" s="94"/>
      <c r="P6" s="94"/>
      <c r="Q6" s="138" t="s">
        <v>559</v>
      </c>
      <c r="R6" s="129"/>
    </row>
    <row r="7" spans="1:18" ht="76.5">
      <c r="A7" s="68"/>
      <c r="B7" s="139" t="s">
        <v>562</v>
      </c>
      <c r="C7" s="75">
        <v>6641.62</v>
      </c>
      <c r="D7" s="73" t="s">
        <v>122</v>
      </c>
      <c r="E7" s="73" t="s">
        <v>557</v>
      </c>
      <c r="F7" s="134" t="s">
        <v>49</v>
      </c>
      <c r="G7" s="73" t="s">
        <v>22</v>
      </c>
      <c r="H7" s="68"/>
      <c r="I7" s="128" t="s">
        <v>558</v>
      </c>
      <c r="J7" s="128"/>
      <c r="K7" s="128"/>
      <c r="L7" s="94"/>
      <c r="M7" s="94"/>
      <c r="N7" s="94"/>
      <c r="O7" s="94"/>
      <c r="P7" s="94"/>
      <c r="Q7" s="138" t="s">
        <v>563</v>
      </c>
      <c r="R7" s="129"/>
    </row>
    <row r="8" spans="1:18" ht="38.25">
      <c r="A8" s="45">
        <v>2</v>
      </c>
      <c r="B8" s="140" t="s">
        <v>564</v>
      </c>
      <c r="C8" s="46">
        <f>C9+C12</f>
        <v>546005.81000000006</v>
      </c>
      <c r="D8" s="58" t="s">
        <v>122</v>
      </c>
      <c r="E8" s="45" t="s">
        <v>565</v>
      </c>
      <c r="F8" s="45" t="s">
        <v>49</v>
      </c>
      <c r="G8" s="45"/>
      <c r="H8" s="45"/>
      <c r="I8" s="45" t="s">
        <v>566</v>
      </c>
      <c r="J8" s="45"/>
      <c r="K8" s="45"/>
      <c r="L8" s="46"/>
      <c r="M8" s="46"/>
      <c r="N8" s="46"/>
      <c r="O8" s="46"/>
      <c r="P8" s="46"/>
      <c r="Q8" s="141" t="s">
        <v>567</v>
      </c>
      <c r="R8" s="83"/>
    </row>
    <row r="9" spans="1:18" ht="38.25">
      <c r="A9" s="40"/>
      <c r="B9" s="44" t="s">
        <v>568</v>
      </c>
      <c r="C9" s="105">
        <v>376658.45</v>
      </c>
      <c r="D9" s="2251" t="s">
        <v>122</v>
      </c>
      <c r="E9" s="50" t="s">
        <v>569</v>
      </c>
      <c r="F9" s="2254" t="s">
        <v>49</v>
      </c>
      <c r="G9" s="59">
        <v>312975.78999999998</v>
      </c>
      <c r="H9" s="92" t="s">
        <v>570</v>
      </c>
      <c r="I9" s="2203" t="s">
        <v>566</v>
      </c>
      <c r="J9" s="2281" t="s">
        <v>571</v>
      </c>
      <c r="K9" s="2203"/>
      <c r="L9" s="2284">
        <v>2530546.25</v>
      </c>
      <c r="M9" s="142"/>
      <c r="N9" s="142"/>
      <c r="O9" s="142"/>
      <c r="P9" s="142"/>
      <c r="Q9" s="2287" t="s">
        <v>572</v>
      </c>
      <c r="R9" s="143"/>
    </row>
    <row r="10" spans="1:18" ht="51">
      <c r="A10" s="40"/>
      <c r="B10" s="44" t="s">
        <v>573</v>
      </c>
      <c r="C10" s="105">
        <v>376658.45</v>
      </c>
      <c r="D10" s="2252"/>
      <c r="E10" s="50" t="s">
        <v>574</v>
      </c>
      <c r="F10" s="2255"/>
      <c r="G10" s="59"/>
      <c r="H10" s="92"/>
      <c r="I10" s="2249"/>
      <c r="J10" s="2282"/>
      <c r="K10" s="2204"/>
      <c r="L10" s="2285"/>
      <c r="M10" s="144"/>
      <c r="N10" s="144"/>
      <c r="O10" s="144"/>
      <c r="P10" s="144"/>
      <c r="Q10" s="2288"/>
      <c r="R10" s="143"/>
    </row>
    <row r="11" spans="1:18" ht="25.5">
      <c r="A11" s="40"/>
      <c r="B11" s="44" t="s">
        <v>575</v>
      </c>
      <c r="C11" s="105">
        <v>70000</v>
      </c>
      <c r="D11" s="2253"/>
      <c r="E11" s="50" t="s">
        <v>576</v>
      </c>
      <c r="F11" s="2256"/>
      <c r="G11" s="59">
        <v>60479.57</v>
      </c>
      <c r="H11" s="92" t="s">
        <v>570</v>
      </c>
      <c r="I11" s="2250"/>
      <c r="J11" s="2283"/>
      <c r="K11" s="2205"/>
      <c r="L11" s="2286"/>
      <c r="M11" s="145"/>
      <c r="N11" s="145"/>
      <c r="O11" s="145"/>
      <c r="P11" s="145"/>
      <c r="Q11" s="2289"/>
      <c r="R11" s="143"/>
    </row>
    <row r="12" spans="1:18" ht="38.25">
      <c r="A12" s="40"/>
      <c r="B12" s="44" t="s">
        <v>577</v>
      </c>
      <c r="C12" s="105">
        <v>169347.36</v>
      </c>
      <c r="D12" s="49" t="s">
        <v>145</v>
      </c>
      <c r="E12" s="50" t="s">
        <v>565</v>
      </c>
      <c r="F12" s="52" t="s">
        <v>49</v>
      </c>
      <c r="G12" s="59">
        <v>58240.51</v>
      </c>
      <c r="H12" s="92" t="s">
        <v>578</v>
      </c>
      <c r="I12" s="40" t="s">
        <v>566</v>
      </c>
      <c r="J12" s="146" t="s">
        <v>579</v>
      </c>
      <c r="K12" s="40"/>
      <c r="L12" s="147">
        <v>218080</v>
      </c>
      <c r="M12" s="256"/>
      <c r="N12" s="256"/>
      <c r="O12" s="256"/>
      <c r="P12" s="256"/>
      <c r="Q12" s="148" t="s">
        <v>580</v>
      </c>
      <c r="R12" s="143"/>
    </row>
    <row r="13" spans="1:18" ht="30">
      <c r="A13" s="40"/>
      <c r="B13" s="44" t="s">
        <v>581</v>
      </c>
      <c r="C13" s="105"/>
      <c r="D13" s="49"/>
      <c r="E13" s="50"/>
      <c r="F13" s="52"/>
      <c r="G13" s="59">
        <v>14555.93</v>
      </c>
      <c r="H13" s="92" t="s">
        <v>582</v>
      </c>
      <c r="I13" s="149" t="s">
        <v>583</v>
      </c>
      <c r="J13" s="150" t="s">
        <v>584</v>
      </c>
      <c r="K13" s="149"/>
      <c r="L13" s="151">
        <v>0</v>
      </c>
      <c r="M13" s="257"/>
      <c r="N13" s="257"/>
      <c r="O13" s="257"/>
      <c r="P13" s="257"/>
      <c r="Q13" s="148"/>
      <c r="R13" s="143"/>
    </row>
    <row r="14" spans="1:18" ht="63.75">
      <c r="A14" s="40"/>
      <c r="B14" s="44" t="s">
        <v>585</v>
      </c>
      <c r="C14" s="105"/>
      <c r="D14" s="49"/>
      <c r="E14" s="50"/>
      <c r="F14" s="52"/>
      <c r="G14" s="59">
        <v>232000</v>
      </c>
      <c r="H14" s="92" t="s">
        <v>586</v>
      </c>
      <c r="I14" s="149"/>
      <c r="J14" s="149"/>
      <c r="K14" s="149"/>
      <c r="L14" s="100"/>
      <c r="M14" s="100"/>
      <c r="N14" s="100"/>
      <c r="O14" s="100"/>
      <c r="P14" s="100"/>
      <c r="Q14" s="148"/>
      <c r="R14" s="143"/>
    </row>
    <row r="15" spans="1:18" ht="102">
      <c r="A15" s="45">
        <v>3</v>
      </c>
      <c r="B15" s="152" t="s">
        <v>587</v>
      </c>
      <c r="C15" s="56">
        <v>112000</v>
      </c>
      <c r="D15" s="58" t="s">
        <v>122</v>
      </c>
      <c r="E15" s="52" t="s">
        <v>588</v>
      </c>
      <c r="F15" s="52" t="s">
        <v>49</v>
      </c>
      <c r="G15" s="56">
        <v>68451.25</v>
      </c>
      <c r="H15" s="57" t="s">
        <v>110</v>
      </c>
      <c r="I15" s="114" t="s">
        <v>558</v>
      </c>
      <c r="J15" s="153" t="s">
        <v>391</v>
      </c>
      <c r="K15" s="114" t="s">
        <v>589</v>
      </c>
      <c r="L15" s="154">
        <v>68541.25</v>
      </c>
      <c r="M15" s="154"/>
      <c r="N15" s="154"/>
      <c r="O15" s="154"/>
      <c r="P15" s="154"/>
      <c r="Q15" s="155" t="s">
        <v>590</v>
      </c>
      <c r="R15" s="156"/>
    </row>
    <row r="16" spans="1:18" ht="76.5">
      <c r="A16" s="2215">
        <v>4</v>
      </c>
      <c r="B16" s="157" t="s">
        <v>591</v>
      </c>
      <c r="C16" s="158">
        <v>20475</v>
      </c>
      <c r="D16" s="2219" t="s">
        <v>145</v>
      </c>
      <c r="E16" s="134" t="s">
        <v>592</v>
      </c>
      <c r="F16" s="2219" t="s">
        <v>49</v>
      </c>
      <c r="G16" s="158">
        <v>22620</v>
      </c>
      <c r="H16" s="2294" t="s">
        <v>593</v>
      </c>
      <c r="I16" s="2215" t="s">
        <v>594</v>
      </c>
      <c r="J16" s="159"/>
      <c r="K16" s="159"/>
      <c r="L16" s="160"/>
      <c r="M16" s="258"/>
      <c r="N16" s="258"/>
      <c r="O16" s="258"/>
      <c r="P16" s="258"/>
      <c r="Q16" s="2273" t="s">
        <v>595</v>
      </c>
      <c r="R16" s="161"/>
    </row>
    <row r="17" spans="1:18" ht="38.25">
      <c r="A17" s="2290"/>
      <c r="B17" s="162" t="s">
        <v>596</v>
      </c>
      <c r="C17" s="163">
        <v>13675</v>
      </c>
      <c r="D17" s="2216"/>
      <c r="E17" s="73" t="s">
        <v>597</v>
      </c>
      <c r="F17" s="2292"/>
      <c r="G17" s="158">
        <v>22620</v>
      </c>
      <c r="H17" s="2295"/>
      <c r="I17" s="2290"/>
      <c r="J17" s="164"/>
      <c r="K17" s="164"/>
      <c r="L17" s="165"/>
      <c r="M17" s="259"/>
      <c r="N17" s="259"/>
      <c r="O17" s="259"/>
      <c r="P17" s="259"/>
      <c r="Q17" s="2274"/>
      <c r="R17" s="161"/>
    </row>
    <row r="18" spans="1:18" ht="25.5">
      <c r="A18" s="2291"/>
      <c r="B18" s="162" t="s">
        <v>598</v>
      </c>
      <c r="C18" s="163">
        <v>6800</v>
      </c>
      <c r="D18" s="2217"/>
      <c r="E18" s="73" t="s">
        <v>599</v>
      </c>
      <c r="F18" s="2293"/>
      <c r="G18" s="163">
        <v>0</v>
      </c>
      <c r="H18" s="2296"/>
      <c r="I18" s="2291"/>
      <c r="J18" s="166"/>
      <c r="K18" s="166"/>
      <c r="L18" s="167"/>
      <c r="M18" s="260"/>
      <c r="N18" s="260"/>
      <c r="O18" s="260"/>
      <c r="P18" s="260"/>
      <c r="Q18" s="2275"/>
      <c r="R18" s="161"/>
    </row>
    <row r="19" spans="1:18" ht="76.5">
      <c r="A19" s="87">
        <v>5</v>
      </c>
      <c r="B19" s="121" t="s">
        <v>600</v>
      </c>
      <c r="C19" s="125">
        <f>C20+C21</f>
        <v>2117060</v>
      </c>
      <c r="D19" s="84" t="s">
        <v>122</v>
      </c>
      <c r="E19" s="87" t="s">
        <v>557</v>
      </c>
      <c r="F19" s="87" t="s">
        <v>49</v>
      </c>
      <c r="G19" s="168" t="s">
        <v>22</v>
      </c>
      <c r="H19" s="169"/>
      <c r="I19" s="87" t="s">
        <v>566</v>
      </c>
      <c r="J19" s="87"/>
      <c r="K19" s="87"/>
      <c r="L19" s="125"/>
      <c r="M19" s="261"/>
      <c r="N19" s="261"/>
      <c r="O19" s="261"/>
      <c r="P19" s="261"/>
      <c r="Q19" s="170" t="s">
        <v>601</v>
      </c>
      <c r="R19" s="79"/>
    </row>
    <row r="20" spans="1:18" ht="63.75">
      <c r="A20" s="116"/>
      <c r="B20" s="67" t="s">
        <v>602</v>
      </c>
      <c r="C20" s="77">
        <v>2055000</v>
      </c>
      <c r="D20" s="66" t="s">
        <v>122</v>
      </c>
      <c r="E20" s="116" t="s">
        <v>557</v>
      </c>
      <c r="F20" s="168" t="s">
        <v>49</v>
      </c>
      <c r="G20" s="66" t="s">
        <v>22</v>
      </c>
      <c r="H20" s="116"/>
      <c r="I20" s="116" t="s">
        <v>566</v>
      </c>
      <c r="J20" s="116"/>
      <c r="K20" s="116"/>
      <c r="L20" s="77"/>
      <c r="M20" s="90"/>
      <c r="N20" s="90"/>
      <c r="O20" s="90"/>
      <c r="P20" s="90"/>
      <c r="Q20" s="170" t="s">
        <v>603</v>
      </c>
      <c r="R20" s="79"/>
    </row>
    <row r="21" spans="1:18" ht="63.75">
      <c r="A21" s="116"/>
      <c r="B21" s="67" t="s">
        <v>577</v>
      </c>
      <c r="C21" s="77">
        <v>62060</v>
      </c>
      <c r="D21" s="66" t="s">
        <v>145</v>
      </c>
      <c r="E21" s="116" t="s">
        <v>557</v>
      </c>
      <c r="F21" s="168" t="s">
        <v>49</v>
      </c>
      <c r="G21" s="66" t="s">
        <v>22</v>
      </c>
      <c r="H21" s="116"/>
      <c r="I21" s="116" t="s">
        <v>566</v>
      </c>
      <c r="J21" s="116"/>
      <c r="K21" s="116"/>
      <c r="L21" s="77"/>
      <c r="M21" s="90"/>
      <c r="N21" s="90"/>
      <c r="O21" s="90"/>
      <c r="P21" s="90"/>
      <c r="Q21" s="170" t="s">
        <v>604</v>
      </c>
      <c r="R21" s="171"/>
    </row>
    <row r="22" spans="1:18" ht="89.25">
      <c r="A22" s="45">
        <v>6</v>
      </c>
      <c r="B22" s="152" t="s">
        <v>605</v>
      </c>
      <c r="C22" s="56">
        <v>214700</v>
      </c>
      <c r="D22" s="58" t="s">
        <v>122</v>
      </c>
      <c r="E22" s="52" t="s">
        <v>606</v>
      </c>
      <c r="F22" s="52" t="s">
        <v>49</v>
      </c>
      <c r="G22" s="56">
        <v>105913.15</v>
      </c>
      <c r="H22" s="57" t="s">
        <v>607</v>
      </c>
      <c r="I22" s="45" t="s">
        <v>3</v>
      </c>
      <c r="J22" s="45" t="s">
        <v>608</v>
      </c>
      <c r="K22" s="45" t="s">
        <v>609</v>
      </c>
      <c r="L22" s="46">
        <v>105913.15</v>
      </c>
      <c r="M22" s="154"/>
      <c r="N22" s="154"/>
      <c r="O22" s="154"/>
      <c r="P22" s="154"/>
      <c r="Q22" s="155" t="s">
        <v>610</v>
      </c>
      <c r="R22" s="156"/>
    </row>
    <row r="23" spans="1:18" ht="76.5">
      <c r="A23" s="126">
        <v>7</v>
      </c>
      <c r="B23" s="172" t="s">
        <v>611</v>
      </c>
      <c r="C23" s="173">
        <v>13510.66</v>
      </c>
      <c r="D23" s="134" t="s">
        <v>122</v>
      </c>
      <c r="E23" s="122" t="s">
        <v>612</v>
      </c>
      <c r="F23" s="174" t="s">
        <v>49</v>
      </c>
      <c r="G23" s="134" t="s">
        <v>613</v>
      </c>
      <c r="H23" s="126"/>
      <c r="I23" s="126" t="s">
        <v>614</v>
      </c>
      <c r="J23" s="126"/>
      <c r="K23" s="126"/>
      <c r="L23" s="122"/>
      <c r="M23" s="137"/>
      <c r="N23" s="137"/>
      <c r="O23" s="137"/>
      <c r="P23" s="285" t="s">
        <v>1037</v>
      </c>
      <c r="Q23" s="138" t="s">
        <v>615</v>
      </c>
      <c r="R23" s="135"/>
    </row>
    <row r="24" spans="1:18" ht="89.25">
      <c r="A24" s="126">
        <v>8</v>
      </c>
      <c r="B24" s="172" t="s">
        <v>616</v>
      </c>
      <c r="C24" s="122">
        <v>3118.54</v>
      </c>
      <c r="D24" s="134" t="s">
        <v>122</v>
      </c>
      <c r="E24" s="122" t="s">
        <v>617</v>
      </c>
      <c r="F24" s="174" t="s">
        <v>49</v>
      </c>
      <c r="G24" s="158">
        <v>275000</v>
      </c>
      <c r="H24" s="175" t="s">
        <v>618</v>
      </c>
      <c r="I24" s="126" t="s">
        <v>3</v>
      </c>
      <c r="J24" s="126"/>
      <c r="K24" s="126"/>
      <c r="L24" s="122"/>
      <c r="M24" s="137"/>
      <c r="N24" s="137"/>
      <c r="O24" s="137"/>
      <c r="P24" s="285" t="s">
        <v>1035</v>
      </c>
      <c r="Q24" s="138" t="s">
        <v>619</v>
      </c>
      <c r="R24" s="76"/>
    </row>
    <row r="25" spans="1:18" ht="63.75">
      <c r="A25" s="45">
        <v>9</v>
      </c>
      <c r="B25" s="152" t="s">
        <v>620</v>
      </c>
      <c r="C25" s="56">
        <f>C26+C27+C30+C33+C34</f>
        <v>7528369.7199999997</v>
      </c>
      <c r="D25" s="58" t="s">
        <v>122</v>
      </c>
      <c r="E25" s="58" t="s">
        <v>621</v>
      </c>
      <c r="F25" s="58" t="s">
        <v>622</v>
      </c>
      <c r="G25" s="58"/>
      <c r="H25" s="41"/>
      <c r="I25" s="45" t="s">
        <v>124</v>
      </c>
      <c r="J25" s="45"/>
      <c r="K25" s="45"/>
      <c r="L25" s="46"/>
      <c r="M25" s="46"/>
      <c r="N25" s="46"/>
      <c r="O25" s="46"/>
      <c r="P25" s="46"/>
      <c r="Q25" s="141" t="s">
        <v>623</v>
      </c>
      <c r="R25" s="47"/>
    </row>
    <row r="26" spans="1:18" ht="102">
      <c r="A26" s="40"/>
      <c r="B26" s="55" t="s">
        <v>624</v>
      </c>
      <c r="C26" s="59">
        <v>260000</v>
      </c>
      <c r="D26" s="49" t="s">
        <v>145</v>
      </c>
      <c r="E26" s="49" t="s">
        <v>625</v>
      </c>
      <c r="F26" s="52" t="s">
        <v>622</v>
      </c>
      <c r="G26" s="59">
        <v>60000</v>
      </c>
      <c r="H26" s="92" t="s">
        <v>626</v>
      </c>
      <c r="I26" s="40" t="s">
        <v>124</v>
      </c>
      <c r="J26" s="40" t="s">
        <v>579</v>
      </c>
      <c r="K26" s="40"/>
      <c r="L26" s="105">
        <v>260000</v>
      </c>
      <c r="M26" s="105"/>
      <c r="N26" s="105"/>
      <c r="O26" s="105"/>
      <c r="P26" s="105"/>
      <c r="Q26" s="176" t="s">
        <v>627</v>
      </c>
      <c r="R26" s="177"/>
    </row>
    <row r="27" spans="1:18" ht="25.5">
      <c r="A27" s="2203"/>
      <c r="B27" s="55" t="s">
        <v>628</v>
      </c>
      <c r="C27" s="105">
        <f>C28+C29</f>
        <v>419717.72</v>
      </c>
      <c r="D27" s="2251" t="s">
        <v>122</v>
      </c>
      <c r="E27" s="56" t="s">
        <v>629</v>
      </c>
      <c r="F27" s="2266" t="s">
        <v>622</v>
      </c>
      <c r="G27" s="105">
        <v>374883.16</v>
      </c>
      <c r="H27" s="2267" t="s">
        <v>630</v>
      </c>
      <c r="I27" s="2203" t="s">
        <v>124</v>
      </c>
      <c r="J27" s="2203" t="s">
        <v>631</v>
      </c>
      <c r="K27" s="110"/>
      <c r="L27" s="2206">
        <v>685303.84</v>
      </c>
      <c r="M27" s="262"/>
      <c r="N27" s="262"/>
      <c r="O27" s="262"/>
      <c r="P27" s="262"/>
      <c r="Q27" s="2270" t="s">
        <v>632</v>
      </c>
      <c r="R27" s="2246" t="s">
        <v>633</v>
      </c>
    </row>
    <row r="28" spans="1:18" ht="51">
      <c r="A28" s="2249"/>
      <c r="B28" s="44" t="s">
        <v>573</v>
      </c>
      <c r="C28" s="59">
        <v>388482.61</v>
      </c>
      <c r="D28" s="2252"/>
      <c r="E28" s="59" t="s">
        <v>634</v>
      </c>
      <c r="F28" s="2266"/>
      <c r="G28" s="105">
        <v>305000</v>
      </c>
      <c r="H28" s="2268"/>
      <c r="I28" s="2234"/>
      <c r="J28" s="2204"/>
      <c r="K28" s="118"/>
      <c r="L28" s="2204"/>
      <c r="M28" s="263"/>
      <c r="N28" s="263"/>
      <c r="O28" s="263"/>
      <c r="P28" s="263"/>
      <c r="Q28" s="2271"/>
      <c r="R28" s="2247"/>
    </row>
    <row r="29" spans="1:18" ht="38.25">
      <c r="A29" s="2250"/>
      <c r="B29" s="44" t="s">
        <v>575</v>
      </c>
      <c r="C29" s="46">
        <v>31235.11</v>
      </c>
      <c r="D29" s="2253"/>
      <c r="E29" s="56" t="s">
        <v>635</v>
      </c>
      <c r="F29" s="2266"/>
      <c r="G29" s="105">
        <v>0</v>
      </c>
      <c r="H29" s="2269"/>
      <c r="I29" s="2235"/>
      <c r="J29" s="2205"/>
      <c r="K29" s="119"/>
      <c r="L29" s="2205"/>
      <c r="M29" s="264"/>
      <c r="N29" s="264"/>
      <c r="O29" s="264"/>
      <c r="P29" s="264"/>
      <c r="Q29" s="2272"/>
      <c r="R29" s="2248"/>
    </row>
    <row r="30" spans="1:18" ht="76.5">
      <c r="A30" s="2203"/>
      <c r="B30" s="55" t="s">
        <v>368</v>
      </c>
      <c r="C30" s="59">
        <v>3690652</v>
      </c>
      <c r="D30" s="2251" t="s">
        <v>122</v>
      </c>
      <c r="E30" s="50" t="s">
        <v>636</v>
      </c>
      <c r="F30" s="2254" t="s">
        <v>622</v>
      </c>
      <c r="G30" s="2257">
        <v>100000</v>
      </c>
      <c r="H30" s="2260" t="s">
        <v>637</v>
      </c>
      <c r="I30" s="2203" t="s">
        <v>124</v>
      </c>
      <c r="J30" s="110"/>
      <c r="K30" s="110"/>
      <c r="L30" s="111"/>
      <c r="M30" s="111"/>
      <c r="N30" s="111"/>
      <c r="O30" s="111"/>
      <c r="P30" s="111"/>
      <c r="Q30" s="2263" t="s">
        <v>638</v>
      </c>
      <c r="R30" s="47"/>
    </row>
    <row r="31" spans="1:18" ht="25.5">
      <c r="A31" s="2249"/>
      <c r="B31" s="44" t="s">
        <v>573</v>
      </c>
      <c r="C31" s="59">
        <f>C30-C32</f>
        <v>3450652</v>
      </c>
      <c r="D31" s="2252"/>
      <c r="E31" s="50" t="s">
        <v>565</v>
      </c>
      <c r="F31" s="2255"/>
      <c r="G31" s="2258"/>
      <c r="H31" s="2261"/>
      <c r="I31" s="2249"/>
      <c r="J31" s="115"/>
      <c r="K31" s="115"/>
      <c r="L31" s="112"/>
      <c r="M31" s="112"/>
      <c r="N31" s="112"/>
      <c r="O31" s="112"/>
      <c r="P31" s="112"/>
      <c r="Q31" s="2264"/>
      <c r="R31" s="47"/>
    </row>
    <row r="32" spans="1:18" ht="25.5">
      <c r="A32" s="2250"/>
      <c r="B32" s="44" t="s">
        <v>575</v>
      </c>
      <c r="C32" s="59">
        <v>240000</v>
      </c>
      <c r="D32" s="2253"/>
      <c r="E32" s="50" t="s">
        <v>639</v>
      </c>
      <c r="F32" s="2256"/>
      <c r="G32" s="2259"/>
      <c r="H32" s="2262"/>
      <c r="I32" s="2250"/>
      <c r="J32" s="117"/>
      <c r="K32" s="117"/>
      <c r="L32" s="113"/>
      <c r="M32" s="113"/>
      <c r="N32" s="113"/>
      <c r="O32" s="113"/>
      <c r="P32" s="113"/>
      <c r="Q32" s="2265"/>
      <c r="R32" s="47"/>
    </row>
    <row r="33" spans="1:18" ht="89.25">
      <c r="A33" s="40"/>
      <c r="B33" s="55" t="s">
        <v>640</v>
      </c>
      <c r="C33" s="59">
        <v>3100000</v>
      </c>
      <c r="D33" s="49" t="s">
        <v>122</v>
      </c>
      <c r="E33" s="49" t="s">
        <v>565</v>
      </c>
      <c r="F33" s="52" t="s">
        <v>622</v>
      </c>
      <c r="G33" s="59">
        <v>200000</v>
      </c>
      <c r="H33" s="92" t="s">
        <v>641</v>
      </c>
      <c r="I33" s="40" t="s">
        <v>124</v>
      </c>
      <c r="J33" s="40"/>
      <c r="K33" s="40"/>
      <c r="L33" s="105"/>
      <c r="M33" s="105"/>
      <c r="N33" s="105"/>
      <c r="O33" s="105"/>
      <c r="P33" s="105"/>
      <c r="Q33" s="55" t="s">
        <v>642</v>
      </c>
      <c r="R33" s="47"/>
    </row>
    <row r="34" spans="1:18" ht="51">
      <c r="A34" s="40"/>
      <c r="B34" s="55" t="s">
        <v>643</v>
      </c>
      <c r="C34" s="59">
        <v>58000</v>
      </c>
      <c r="D34" s="49" t="s">
        <v>145</v>
      </c>
      <c r="E34" s="49" t="s">
        <v>565</v>
      </c>
      <c r="F34" s="52" t="s">
        <v>622</v>
      </c>
      <c r="G34" s="59">
        <v>10000</v>
      </c>
      <c r="H34" s="92" t="s">
        <v>644</v>
      </c>
      <c r="I34" s="40" t="s">
        <v>124</v>
      </c>
      <c r="J34" s="40"/>
      <c r="K34" s="40"/>
      <c r="L34" s="105"/>
      <c r="M34" s="105"/>
      <c r="N34" s="105"/>
      <c r="O34" s="105"/>
      <c r="P34" s="105"/>
      <c r="Q34" s="55" t="s">
        <v>645</v>
      </c>
      <c r="R34" s="47"/>
    </row>
    <row r="35" spans="1:18" ht="76.5">
      <c r="A35" s="126">
        <v>10</v>
      </c>
      <c r="B35" s="132" t="s">
        <v>646</v>
      </c>
      <c r="C35" s="158">
        <f>C36+C37+C38+C39</f>
        <v>88685.34</v>
      </c>
      <c r="D35" s="134" t="s">
        <v>122</v>
      </c>
      <c r="E35" s="134" t="s">
        <v>557</v>
      </c>
      <c r="F35" s="134" t="s">
        <v>622</v>
      </c>
      <c r="G35" s="134" t="s">
        <v>22</v>
      </c>
      <c r="H35" s="126"/>
      <c r="I35" s="126" t="s">
        <v>7</v>
      </c>
      <c r="J35" s="126"/>
      <c r="K35" s="126"/>
      <c r="L35" s="122"/>
      <c r="M35" s="137"/>
      <c r="N35" s="137"/>
      <c r="O35" s="137"/>
      <c r="P35" s="137"/>
      <c r="Q35" s="138" t="s">
        <v>559</v>
      </c>
      <c r="R35" s="69"/>
    </row>
    <row r="36" spans="1:18" ht="76.5">
      <c r="A36" s="68"/>
      <c r="B36" s="82" t="s">
        <v>647</v>
      </c>
      <c r="C36" s="163">
        <v>11790.39</v>
      </c>
      <c r="D36" s="73" t="s">
        <v>122</v>
      </c>
      <c r="E36" s="73" t="s">
        <v>557</v>
      </c>
      <c r="F36" s="134" t="s">
        <v>622</v>
      </c>
      <c r="G36" s="73" t="s">
        <v>22</v>
      </c>
      <c r="H36" s="68"/>
      <c r="I36" s="68" t="s">
        <v>7</v>
      </c>
      <c r="J36" s="68"/>
      <c r="K36" s="68"/>
      <c r="L36" s="70"/>
      <c r="M36" s="94"/>
      <c r="N36" s="94"/>
      <c r="O36" s="94"/>
      <c r="P36" s="94"/>
      <c r="Q36" s="138" t="s">
        <v>648</v>
      </c>
      <c r="R36" s="69"/>
    </row>
    <row r="37" spans="1:18" ht="63.75">
      <c r="A37" s="68"/>
      <c r="B37" s="82" t="s">
        <v>649</v>
      </c>
      <c r="C37" s="163">
        <v>26382.93</v>
      </c>
      <c r="D37" s="73" t="s">
        <v>145</v>
      </c>
      <c r="E37" s="73" t="s">
        <v>557</v>
      </c>
      <c r="F37" s="134" t="s">
        <v>622</v>
      </c>
      <c r="G37" s="73" t="s">
        <v>22</v>
      </c>
      <c r="H37" s="68"/>
      <c r="I37" s="68" t="s">
        <v>7</v>
      </c>
      <c r="J37" s="68"/>
      <c r="K37" s="68"/>
      <c r="L37" s="70"/>
      <c r="M37" s="94"/>
      <c r="N37" s="94"/>
      <c r="O37" s="94"/>
      <c r="P37" s="94"/>
      <c r="Q37" s="138" t="s">
        <v>559</v>
      </c>
      <c r="R37" s="161"/>
    </row>
    <row r="38" spans="1:18" ht="63.75">
      <c r="A38" s="68"/>
      <c r="B38" s="82" t="s">
        <v>650</v>
      </c>
      <c r="C38" s="163">
        <v>0</v>
      </c>
      <c r="D38" s="73" t="s">
        <v>145</v>
      </c>
      <c r="E38" s="73" t="s">
        <v>557</v>
      </c>
      <c r="F38" s="134" t="s">
        <v>622</v>
      </c>
      <c r="G38" s="73" t="s">
        <v>22</v>
      </c>
      <c r="H38" s="68"/>
      <c r="I38" s="68" t="s">
        <v>7</v>
      </c>
      <c r="J38" s="68"/>
      <c r="K38" s="68"/>
      <c r="L38" s="70"/>
      <c r="M38" s="94"/>
      <c r="N38" s="94"/>
      <c r="O38" s="94"/>
      <c r="P38" s="94"/>
      <c r="Q38" s="138" t="s">
        <v>559</v>
      </c>
      <c r="R38" s="129"/>
    </row>
    <row r="39" spans="1:18" ht="63.75">
      <c r="A39" s="68"/>
      <c r="B39" s="82" t="s">
        <v>651</v>
      </c>
      <c r="C39" s="163">
        <v>50512.02</v>
      </c>
      <c r="D39" s="73" t="s">
        <v>145</v>
      </c>
      <c r="E39" s="73" t="s">
        <v>557</v>
      </c>
      <c r="F39" s="134" t="s">
        <v>622</v>
      </c>
      <c r="G39" s="73" t="s">
        <v>22</v>
      </c>
      <c r="H39" s="68"/>
      <c r="I39" s="68" t="s">
        <v>7</v>
      </c>
      <c r="J39" s="68"/>
      <c r="K39" s="68"/>
      <c r="L39" s="70"/>
      <c r="M39" s="94"/>
      <c r="N39" s="94"/>
      <c r="O39" s="94"/>
      <c r="P39" s="94"/>
      <c r="Q39" s="138" t="s">
        <v>559</v>
      </c>
      <c r="R39" s="129"/>
    </row>
    <row r="40" spans="1:18" ht="140.25">
      <c r="A40" s="126">
        <v>11</v>
      </c>
      <c r="B40" s="178" t="s">
        <v>652</v>
      </c>
      <c r="C40" s="133">
        <v>220226.67</v>
      </c>
      <c r="D40" s="174" t="s">
        <v>122</v>
      </c>
      <c r="E40" s="134" t="s">
        <v>653</v>
      </c>
      <c r="F40" s="134" t="s">
        <v>622</v>
      </c>
      <c r="G40" s="134" t="s">
        <v>22</v>
      </c>
      <c r="H40" s="68"/>
      <c r="I40" s="175" t="s">
        <v>2</v>
      </c>
      <c r="J40" s="175"/>
      <c r="K40" s="175"/>
      <c r="L40" s="122"/>
      <c r="M40" s="137"/>
      <c r="N40" s="137"/>
      <c r="O40" s="137"/>
      <c r="P40" s="137"/>
      <c r="Q40" s="138" t="s">
        <v>654</v>
      </c>
      <c r="R40" s="161"/>
    </row>
    <row r="41" spans="1:18" ht="89.25">
      <c r="A41" s="126">
        <v>12</v>
      </c>
      <c r="B41" s="132" t="s">
        <v>655</v>
      </c>
      <c r="C41" s="158">
        <v>87462.54</v>
      </c>
      <c r="D41" s="174" t="s">
        <v>122</v>
      </c>
      <c r="E41" s="179" t="s">
        <v>656</v>
      </c>
      <c r="F41" s="174" t="s">
        <v>657</v>
      </c>
      <c r="G41" s="134" t="s">
        <v>658</v>
      </c>
      <c r="H41" s="126"/>
      <c r="I41" s="175" t="s">
        <v>10</v>
      </c>
      <c r="J41" s="175"/>
      <c r="K41" s="175"/>
      <c r="L41" s="122"/>
      <c r="M41" s="137"/>
      <c r="N41" s="137"/>
      <c r="O41" s="137"/>
      <c r="P41" s="137"/>
      <c r="Q41" s="138" t="s">
        <v>559</v>
      </c>
      <c r="R41" s="129"/>
    </row>
    <row r="42" spans="1:18" ht="63.75">
      <c r="A42" s="68"/>
      <c r="B42" s="82" t="s">
        <v>560</v>
      </c>
      <c r="C42" s="163">
        <v>0</v>
      </c>
      <c r="D42" s="73" t="s">
        <v>142</v>
      </c>
      <c r="E42" s="73" t="s">
        <v>557</v>
      </c>
      <c r="F42" s="134" t="s">
        <v>657</v>
      </c>
      <c r="G42" s="73" t="s">
        <v>22</v>
      </c>
      <c r="H42" s="68"/>
      <c r="I42" s="72" t="s">
        <v>10</v>
      </c>
      <c r="J42" s="72"/>
      <c r="K42" s="72"/>
      <c r="L42" s="70"/>
      <c r="M42" s="94"/>
      <c r="N42" s="94"/>
      <c r="O42" s="94"/>
      <c r="P42" s="94"/>
      <c r="Q42" s="138" t="s">
        <v>659</v>
      </c>
      <c r="R42" s="129"/>
    </row>
    <row r="43" spans="1:18" ht="89.25">
      <c r="A43" s="68"/>
      <c r="B43" s="82" t="s">
        <v>660</v>
      </c>
      <c r="C43" s="163">
        <v>87462.54</v>
      </c>
      <c r="D43" s="73" t="s">
        <v>122</v>
      </c>
      <c r="E43" s="174" t="s">
        <v>661</v>
      </c>
      <c r="F43" s="134" t="s">
        <v>657</v>
      </c>
      <c r="G43" s="163">
        <v>87462.54</v>
      </c>
      <c r="H43" s="72" t="s">
        <v>662</v>
      </c>
      <c r="I43" s="72" t="s">
        <v>10</v>
      </c>
      <c r="J43" s="72"/>
      <c r="K43" s="72"/>
      <c r="L43" s="70"/>
      <c r="M43" s="94"/>
      <c r="N43" s="94"/>
      <c r="O43" s="94"/>
      <c r="P43" s="94"/>
      <c r="Q43" s="138" t="s">
        <v>559</v>
      </c>
      <c r="R43" s="129"/>
    </row>
    <row r="44" spans="1:18" ht="38.25">
      <c r="A44" s="86">
        <v>13</v>
      </c>
      <c r="B44" s="180" t="s">
        <v>663</v>
      </c>
      <c r="C44" s="181">
        <f>C45+C48+C49+C50+C51+C52</f>
        <v>4062767.73</v>
      </c>
      <c r="D44" s="182" t="s">
        <v>122</v>
      </c>
      <c r="E44" s="182" t="s">
        <v>565</v>
      </c>
      <c r="F44" s="2207" t="s">
        <v>657</v>
      </c>
      <c r="G44" s="183"/>
      <c r="H44" s="130"/>
      <c r="I44" s="182" t="s">
        <v>125</v>
      </c>
      <c r="J44" s="182"/>
      <c r="K44" s="182"/>
      <c r="L44" s="184"/>
      <c r="M44" s="265"/>
      <c r="N44" s="265"/>
      <c r="O44" s="265"/>
      <c r="P44" s="265"/>
      <c r="Q44" s="185" t="s">
        <v>664</v>
      </c>
      <c r="R44" s="143"/>
    </row>
    <row r="45" spans="1:18" ht="38.25">
      <c r="A45" s="2199"/>
      <c r="B45" s="187" t="s">
        <v>665</v>
      </c>
      <c r="C45" s="188">
        <v>3745000</v>
      </c>
      <c r="D45" s="2224" t="s">
        <v>122</v>
      </c>
      <c r="E45" s="182" t="s">
        <v>666</v>
      </c>
      <c r="F45" s="2237"/>
      <c r="G45" s="2222">
        <v>100000</v>
      </c>
      <c r="H45" s="2242" t="s">
        <v>667</v>
      </c>
      <c r="I45" s="2244" t="s">
        <v>125</v>
      </c>
      <c r="J45" s="189"/>
      <c r="K45" s="189"/>
      <c r="L45" s="190"/>
      <c r="M45" s="266"/>
      <c r="N45" s="266"/>
      <c r="O45" s="266"/>
      <c r="P45" s="266"/>
      <c r="Q45" s="2228" t="s">
        <v>668</v>
      </c>
      <c r="R45" s="143"/>
    </row>
    <row r="46" spans="1:18" ht="51">
      <c r="A46" s="2214"/>
      <c r="B46" s="187" t="s">
        <v>669</v>
      </c>
      <c r="C46" s="188">
        <v>3500000</v>
      </c>
      <c r="D46" s="2240"/>
      <c r="E46" s="182" t="s">
        <v>670</v>
      </c>
      <c r="F46" s="2237"/>
      <c r="G46" s="2241"/>
      <c r="H46" s="2243"/>
      <c r="I46" s="2245"/>
      <c r="J46" s="130"/>
      <c r="K46" s="130"/>
      <c r="L46" s="191"/>
      <c r="M46" s="267"/>
      <c r="N46" s="267"/>
      <c r="O46" s="267"/>
      <c r="P46" s="267"/>
      <c r="Q46" s="2228"/>
      <c r="R46" s="143"/>
    </row>
    <row r="47" spans="1:18" ht="51">
      <c r="A47" s="2200"/>
      <c r="B47" s="187" t="s">
        <v>575</v>
      </c>
      <c r="C47" s="188">
        <v>245000</v>
      </c>
      <c r="D47" s="2225"/>
      <c r="E47" s="182" t="s">
        <v>671</v>
      </c>
      <c r="F47" s="2237"/>
      <c r="G47" s="2223"/>
      <c r="H47" s="2243"/>
      <c r="I47" s="2245"/>
      <c r="J47" s="130"/>
      <c r="K47" s="130"/>
      <c r="L47" s="191"/>
      <c r="M47" s="267"/>
      <c r="N47" s="267"/>
      <c r="O47" s="267"/>
      <c r="P47" s="267"/>
      <c r="Q47" s="2228"/>
      <c r="R47" s="143"/>
    </row>
    <row r="48" spans="1:18" ht="63.75">
      <c r="A48" s="192"/>
      <c r="B48" s="187" t="s">
        <v>672</v>
      </c>
      <c r="C48" s="188">
        <v>136871.01999999999</v>
      </c>
      <c r="D48" s="193" t="s">
        <v>122</v>
      </c>
      <c r="E48" s="189" t="s">
        <v>565</v>
      </c>
      <c r="F48" s="2237"/>
      <c r="G48" s="194">
        <v>136871.01999999999</v>
      </c>
      <c r="H48" s="195" t="s">
        <v>673</v>
      </c>
      <c r="I48" s="195" t="s">
        <v>674</v>
      </c>
      <c r="J48" s="195" t="s">
        <v>675</v>
      </c>
      <c r="K48" s="195"/>
      <c r="L48" s="188">
        <v>2948720</v>
      </c>
      <c r="M48" s="268"/>
      <c r="N48" s="268"/>
      <c r="O48" s="268"/>
      <c r="P48" s="268"/>
      <c r="Q48" s="185" t="s">
        <v>676</v>
      </c>
      <c r="R48" s="83"/>
    </row>
    <row r="49" spans="1:18" ht="38.25">
      <c r="A49" s="192"/>
      <c r="B49" s="187" t="s">
        <v>677</v>
      </c>
      <c r="C49" s="188">
        <v>0</v>
      </c>
      <c r="D49" s="193" t="s">
        <v>145</v>
      </c>
      <c r="E49" s="189" t="s">
        <v>565</v>
      </c>
      <c r="F49" s="2237"/>
      <c r="G49" s="190"/>
      <c r="H49" s="195"/>
      <c r="I49" s="186" t="s">
        <v>52</v>
      </c>
      <c r="J49" s="186"/>
      <c r="K49" s="186"/>
      <c r="L49" s="196"/>
      <c r="M49" s="269"/>
      <c r="N49" s="269"/>
      <c r="O49" s="269"/>
      <c r="P49" s="269"/>
      <c r="Q49" s="185" t="s">
        <v>678</v>
      </c>
      <c r="R49" s="83"/>
    </row>
    <row r="50" spans="1:18">
      <c r="A50" s="192"/>
      <c r="B50" s="187" t="s">
        <v>679</v>
      </c>
      <c r="C50" s="188">
        <v>0</v>
      </c>
      <c r="D50" s="193"/>
      <c r="E50" s="189"/>
      <c r="F50" s="2237"/>
      <c r="G50" s="190">
        <v>0</v>
      </c>
      <c r="H50" s="195" t="s">
        <v>680</v>
      </c>
      <c r="I50" s="186"/>
      <c r="J50" s="186"/>
      <c r="K50" s="186"/>
      <c r="L50" s="196"/>
      <c r="M50" s="269"/>
      <c r="N50" s="269"/>
      <c r="O50" s="269"/>
      <c r="P50" s="269"/>
      <c r="Q50" s="185" t="s">
        <v>681</v>
      </c>
      <c r="R50" s="83"/>
    </row>
    <row r="51" spans="1:18" ht="38.25">
      <c r="A51" s="192"/>
      <c r="B51" s="187" t="s">
        <v>682</v>
      </c>
      <c r="C51" s="188">
        <v>46000</v>
      </c>
      <c r="D51" s="193" t="s">
        <v>145</v>
      </c>
      <c r="E51" s="189" t="s">
        <v>565</v>
      </c>
      <c r="F51" s="2237"/>
      <c r="G51" s="194">
        <v>42070.8</v>
      </c>
      <c r="H51" s="195" t="s">
        <v>683</v>
      </c>
      <c r="I51" s="192" t="s">
        <v>583</v>
      </c>
      <c r="J51" s="192"/>
      <c r="K51" s="192"/>
      <c r="L51" s="188"/>
      <c r="M51" s="268"/>
      <c r="N51" s="268"/>
      <c r="O51" s="268"/>
      <c r="P51" s="268"/>
      <c r="Q51" s="148"/>
      <c r="R51" s="143"/>
    </row>
    <row r="52" spans="1:18" ht="25.5">
      <c r="A52" s="192"/>
      <c r="B52" s="187" t="s">
        <v>684</v>
      </c>
      <c r="C52" s="188">
        <v>134896.71</v>
      </c>
      <c r="D52" s="193" t="s">
        <v>145</v>
      </c>
      <c r="E52" s="189" t="s">
        <v>565</v>
      </c>
      <c r="F52" s="2238"/>
      <c r="G52" s="194">
        <v>80000</v>
      </c>
      <c r="H52" s="195" t="s">
        <v>685</v>
      </c>
      <c r="I52" s="192" t="s">
        <v>579</v>
      </c>
      <c r="J52" s="192"/>
      <c r="K52" s="192"/>
      <c r="L52" s="188"/>
      <c r="M52" s="268"/>
      <c r="N52" s="268"/>
      <c r="O52" s="268"/>
      <c r="P52" s="268"/>
      <c r="Q52" s="185" t="s">
        <v>686</v>
      </c>
      <c r="R52" s="143"/>
    </row>
    <row r="53" spans="1:18" ht="76.5">
      <c r="A53" s="45">
        <v>14</v>
      </c>
      <c r="B53" s="53" t="s">
        <v>687</v>
      </c>
      <c r="C53" s="54">
        <v>52335.96</v>
      </c>
      <c r="D53" s="58" t="s">
        <v>122</v>
      </c>
      <c r="E53" s="58" t="s">
        <v>557</v>
      </c>
      <c r="F53" s="58" t="s">
        <v>657</v>
      </c>
      <c r="G53" s="52" t="s">
        <v>22</v>
      </c>
      <c r="H53" s="57"/>
      <c r="I53" s="45" t="s">
        <v>70</v>
      </c>
      <c r="J53" s="146" t="s">
        <v>688</v>
      </c>
      <c r="K53" s="45"/>
      <c r="L53" s="147">
        <v>252239.79</v>
      </c>
      <c r="M53" s="147"/>
      <c r="N53" s="147"/>
      <c r="O53" s="147"/>
      <c r="P53" s="147"/>
      <c r="Q53" s="187" t="s">
        <v>689</v>
      </c>
      <c r="R53" s="48"/>
    </row>
    <row r="54" spans="1:18" ht="76.5">
      <c r="A54" s="45">
        <v>15</v>
      </c>
      <c r="B54" s="197" t="s">
        <v>690</v>
      </c>
      <c r="C54" s="56">
        <f>SUM(C55:C60)</f>
        <v>878284.59</v>
      </c>
      <c r="D54" s="58" t="s">
        <v>122</v>
      </c>
      <c r="E54" s="46" t="s">
        <v>691</v>
      </c>
      <c r="F54" s="58" t="s">
        <v>692</v>
      </c>
      <c r="G54" s="52" t="s">
        <v>22</v>
      </c>
      <c r="H54" s="41"/>
      <c r="I54" s="58" t="s">
        <v>125</v>
      </c>
      <c r="J54" s="58"/>
      <c r="K54" s="58"/>
      <c r="L54" s="54"/>
      <c r="M54" s="270"/>
      <c r="N54" s="270"/>
      <c r="O54" s="270"/>
      <c r="P54" s="270"/>
      <c r="Q54" s="148" t="s">
        <v>108</v>
      </c>
      <c r="R54" s="48"/>
    </row>
    <row r="55" spans="1:18" ht="63.75">
      <c r="A55" s="40"/>
      <c r="B55" s="62" t="s">
        <v>693</v>
      </c>
      <c r="C55" s="105">
        <v>0</v>
      </c>
      <c r="D55" s="49" t="s">
        <v>145</v>
      </c>
      <c r="E55" s="105" t="s">
        <v>691</v>
      </c>
      <c r="F55" s="58" t="s">
        <v>692</v>
      </c>
      <c r="G55" s="49" t="s">
        <v>22</v>
      </c>
      <c r="H55" s="40"/>
      <c r="I55" s="58" t="s">
        <v>125</v>
      </c>
      <c r="J55" s="58"/>
      <c r="K55" s="58"/>
      <c r="L55" s="54"/>
      <c r="M55" s="270"/>
      <c r="N55" s="270"/>
      <c r="O55" s="270"/>
      <c r="P55" s="270"/>
      <c r="Q55" s="148" t="s">
        <v>686</v>
      </c>
      <c r="R55" s="48"/>
    </row>
    <row r="56" spans="1:18" ht="63.75">
      <c r="A56" s="40"/>
      <c r="B56" s="62" t="s">
        <v>694</v>
      </c>
      <c r="C56" s="105">
        <v>0</v>
      </c>
      <c r="D56" s="49" t="s">
        <v>145</v>
      </c>
      <c r="E56" s="105" t="s">
        <v>691</v>
      </c>
      <c r="F56" s="58" t="s">
        <v>692</v>
      </c>
      <c r="G56" s="49" t="s">
        <v>22</v>
      </c>
      <c r="H56" s="40"/>
      <c r="I56" s="58" t="s">
        <v>125</v>
      </c>
      <c r="J56" s="58"/>
      <c r="K56" s="58"/>
      <c r="L56" s="54"/>
      <c r="M56" s="270"/>
      <c r="N56" s="270"/>
      <c r="O56" s="270"/>
      <c r="P56" s="270"/>
      <c r="Q56" s="148" t="s">
        <v>686</v>
      </c>
      <c r="R56" s="48"/>
    </row>
    <row r="57" spans="1:18" ht="63.75">
      <c r="A57" s="40"/>
      <c r="B57" s="62" t="s">
        <v>695</v>
      </c>
      <c r="C57" s="105">
        <v>0</v>
      </c>
      <c r="D57" s="49" t="s">
        <v>122</v>
      </c>
      <c r="E57" s="105" t="s">
        <v>691</v>
      </c>
      <c r="F57" s="58" t="s">
        <v>692</v>
      </c>
      <c r="G57" s="49" t="s">
        <v>22</v>
      </c>
      <c r="H57" s="40"/>
      <c r="I57" s="58" t="s">
        <v>125</v>
      </c>
      <c r="J57" s="58"/>
      <c r="K57" s="58"/>
      <c r="L57" s="54"/>
      <c r="M57" s="270"/>
      <c r="N57" s="270"/>
      <c r="O57" s="270"/>
      <c r="P57" s="270"/>
      <c r="Q57" s="148" t="s">
        <v>686</v>
      </c>
      <c r="R57" s="63"/>
    </row>
    <row r="58" spans="1:18" ht="140.25">
      <c r="A58" s="40"/>
      <c r="B58" s="62" t="s">
        <v>696</v>
      </c>
      <c r="C58" s="105">
        <v>820506.34</v>
      </c>
      <c r="D58" s="49" t="s">
        <v>122</v>
      </c>
      <c r="E58" s="105" t="s">
        <v>691</v>
      </c>
      <c r="F58" s="58" t="s">
        <v>692</v>
      </c>
      <c r="G58" s="49" t="s">
        <v>22</v>
      </c>
      <c r="H58" s="40"/>
      <c r="I58" s="58" t="s">
        <v>125</v>
      </c>
      <c r="J58" s="96" t="s">
        <v>697</v>
      </c>
      <c r="K58" s="58"/>
      <c r="L58" s="198">
        <v>4536298.43</v>
      </c>
      <c r="M58" s="198"/>
      <c r="N58" s="198"/>
      <c r="O58" s="198"/>
      <c r="P58" s="198"/>
      <c r="Q58" s="199" t="s">
        <v>698</v>
      </c>
      <c r="R58" s="63"/>
    </row>
    <row r="59" spans="1:18" ht="63.75">
      <c r="A59" s="40"/>
      <c r="B59" s="62" t="s">
        <v>699</v>
      </c>
      <c r="C59" s="105">
        <v>24750</v>
      </c>
      <c r="D59" s="49" t="s">
        <v>145</v>
      </c>
      <c r="E59" s="105" t="s">
        <v>691</v>
      </c>
      <c r="F59" s="58" t="s">
        <v>692</v>
      </c>
      <c r="G59" s="49" t="s">
        <v>22</v>
      </c>
      <c r="H59" s="40"/>
      <c r="I59" s="50" t="s">
        <v>125</v>
      </c>
      <c r="J59" s="50"/>
      <c r="K59" s="50"/>
      <c r="L59" s="51"/>
      <c r="M59" s="271"/>
      <c r="N59" s="271"/>
      <c r="O59" s="271"/>
      <c r="P59" s="271"/>
      <c r="Q59" s="148" t="s">
        <v>700</v>
      </c>
      <c r="R59" s="35"/>
    </row>
    <row r="60" spans="1:18" ht="63.75">
      <c r="A60" s="40"/>
      <c r="B60" s="62" t="s">
        <v>701</v>
      </c>
      <c r="C60" s="60">
        <v>33028.25</v>
      </c>
      <c r="D60" s="49" t="s">
        <v>122</v>
      </c>
      <c r="E60" s="40" t="s">
        <v>702</v>
      </c>
      <c r="F60" s="58" t="s">
        <v>692</v>
      </c>
      <c r="G60" s="49" t="s">
        <v>22</v>
      </c>
      <c r="H60" s="40"/>
      <c r="I60" s="50" t="s">
        <v>125</v>
      </c>
      <c r="J60" s="200" t="s">
        <v>703</v>
      </c>
      <c r="K60" s="50"/>
      <c r="L60" s="198">
        <v>372212.25</v>
      </c>
      <c r="M60" s="272"/>
      <c r="N60" s="272"/>
      <c r="O60" s="272"/>
      <c r="P60" s="272"/>
      <c r="Q60" s="155" t="s">
        <v>704</v>
      </c>
      <c r="R60" s="63"/>
    </row>
    <row r="61" spans="1:18" ht="178.5">
      <c r="A61" s="45">
        <v>16</v>
      </c>
      <c r="B61" s="140" t="s">
        <v>705</v>
      </c>
      <c r="C61" s="46">
        <v>270587.98</v>
      </c>
      <c r="D61" s="45" t="s">
        <v>122</v>
      </c>
      <c r="E61" s="45" t="s">
        <v>706</v>
      </c>
      <c r="F61" s="45" t="s">
        <v>692</v>
      </c>
      <c r="G61" s="56">
        <v>50000</v>
      </c>
      <c r="H61" s="57" t="s">
        <v>707</v>
      </c>
      <c r="I61" s="45" t="s">
        <v>708</v>
      </c>
      <c r="J61" s="200" t="s">
        <v>703</v>
      </c>
      <c r="K61" s="45"/>
      <c r="L61" s="46"/>
      <c r="M61" s="154"/>
      <c r="N61" s="154"/>
      <c r="O61" s="154"/>
      <c r="P61" s="286" t="s">
        <v>1036</v>
      </c>
      <c r="Q61" s="148" t="s">
        <v>709</v>
      </c>
      <c r="R61" s="40"/>
    </row>
    <row r="62" spans="1:18" ht="306">
      <c r="A62" s="45">
        <v>59</v>
      </c>
      <c r="B62" s="140" t="s">
        <v>710</v>
      </c>
      <c r="C62" s="46">
        <v>348000</v>
      </c>
      <c r="D62" s="45" t="s">
        <v>122</v>
      </c>
      <c r="E62" s="58" t="s">
        <v>711</v>
      </c>
      <c r="F62" s="58" t="s">
        <v>692</v>
      </c>
      <c r="G62" s="52" t="s">
        <v>712</v>
      </c>
      <c r="H62" s="46" t="s">
        <v>713</v>
      </c>
      <c r="I62" s="41"/>
      <c r="J62" s="40" t="s">
        <v>714</v>
      </c>
      <c r="K62" s="41"/>
      <c r="L62" s="43">
        <v>140795.42000000001</v>
      </c>
      <c r="M62" s="273"/>
      <c r="N62" s="273"/>
      <c r="O62" s="273"/>
      <c r="P62" s="273"/>
      <c r="Q62" s="148" t="s">
        <v>715</v>
      </c>
      <c r="R62" s="36"/>
    </row>
    <row r="63" spans="1:18" ht="165.75">
      <c r="A63" s="45">
        <v>60</v>
      </c>
      <c r="B63" s="201" t="s">
        <v>716</v>
      </c>
      <c r="C63" s="46">
        <v>360000</v>
      </c>
      <c r="D63" s="45" t="s">
        <v>122</v>
      </c>
      <c r="E63" s="58" t="s">
        <v>711</v>
      </c>
      <c r="F63" s="58" t="s">
        <v>692</v>
      </c>
      <c r="G63" s="52" t="s">
        <v>712</v>
      </c>
      <c r="H63" s="46" t="s">
        <v>713</v>
      </c>
      <c r="I63" s="41"/>
      <c r="J63" s="40" t="s">
        <v>717</v>
      </c>
      <c r="K63" s="40" t="s">
        <v>718</v>
      </c>
      <c r="L63" s="43">
        <v>189675.22</v>
      </c>
      <c r="M63" s="273"/>
      <c r="N63" s="273"/>
      <c r="O63" s="273"/>
      <c r="P63" s="273"/>
      <c r="Q63" s="148" t="s">
        <v>719</v>
      </c>
      <c r="R63" s="36"/>
    </row>
    <row r="64" spans="1:18" ht="89.25">
      <c r="A64" s="126">
        <v>17</v>
      </c>
      <c r="B64" s="81" t="s">
        <v>720</v>
      </c>
      <c r="C64" s="158">
        <v>61180.25</v>
      </c>
      <c r="D64" s="174" t="s">
        <v>721</v>
      </c>
      <c r="E64" s="134" t="s">
        <v>588</v>
      </c>
      <c r="F64" s="134" t="s">
        <v>722</v>
      </c>
      <c r="G64" s="158">
        <v>61256.44</v>
      </c>
      <c r="H64" s="175" t="s">
        <v>723</v>
      </c>
      <c r="I64" s="126" t="s">
        <v>8</v>
      </c>
      <c r="J64" s="126"/>
      <c r="K64" s="126"/>
      <c r="L64" s="122"/>
      <c r="M64" s="137"/>
      <c r="N64" s="137"/>
      <c r="O64" s="137"/>
      <c r="P64" s="137"/>
      <c r="Q64" s="138" t="s">
        <v>724</v>
      </c>
      <c r="R64" s="192"/>
    </row>
    <row r="65" spans="1:18" ht="76.5">
      <c r="A65" s="45">
        <v>18</v>
      </c>
      <c r="B65" s="53" t="s">
        <v>725</v>
      </c>
      <c r="C65" s="54">
        <v>45415.12</v>
      </c>
      <c r="D65" s="52" t="s">
        <v>142</v>
      </c>
      <c r="E65" s="58" t="s">
        <v>557</v>
      </c>
      <c r="F65" s="58" t="s">
        <v>722</v>
      </c>
      <c r="G65" s="52" t="s">
        <v>22</v>
      </c>
      <c r="H65" s="57"/>
      <c r="I65" s="45" t="s">
        <v>726</v>
      </c>
      <c r="J65" s="45" t="s">
        <v>727</v>
      </c>
      <c r="K65" s="45"/>
      <c r="L65" s="46">
        <v>164257.16</v>
      </c>
      <c r="M65" s="46"/>
      <c r="N65" s="46"/>
      <c r="O65" s="46"/>
      <c r="P65" s="46"/>
      <c r="Q65" s="187" t="s">
        <v>728</v>
      </c>
      <c r="R65" s="130"/>
    </row>
    <row r="66" spans="1:18" ht="165.75">
      <c r="A66" s="45">
        <v>65</v>
      </c>
      <c r="B66" s="202" t="s">
        <v>729</v>
      </c>
      <c r="C66" s="46">
        <v>29502</v>
      </c>
      <c r="D66" s="52" t="s">
        <v>730</v>
      </c>
      <c r="E66" s="201" t="s">
        <v>731</v>
      </c>
      <c r="F66" s="58" t="s">
        <v>722</v>
      </c>
      <c r="G66" s="46" t="s">
        <v>732</v>
      </c>
      <c r="H66" s="46" t="s">
        <v>713</v>
      </c>
      <c r="I66" s="41"/>
      <c r="J66" s="41"/>
      <c r="K66" s="41"/>
      <c r="L66" s="105" t="s">
        <v>733</v>
      </c>
      <c r="M66" s="100"/>
      <c r="N66" s="100"/>
      <c r="O66" s="100"/>
      <c r="P66" s="100"/>
      <c r="Q66" s="148" t="s">
        <v>734</v>
      </c>
      <c r="R66" s="36"/>
    </row>
    <row r="67" spans="1:18" ht="42.75">
      <c r="A67" s="2209">
        <v>68</v>
      </c>
      <c r="B67" s="202" t="s">
        <v>735</v>
      </c>
      <c r="C67" s="46">
        <v>404250</v>
      </c>
      <c r="D67" s="203"/>
      <c r="E67" s="2231" t="s">
        <v>711</v>
      </c>
      <c r="F67" s="2210" t="s">
        <v>722</v>
      </c>
      <c r="G67" s="42"/>
      <c r="H67" s="46"/>
      <c r="I67" s="2213"/>
      <c r="J67" s="36"/>
      <c r="K67" s="36"/>
      <c r="L67" s="36"/>
      <c r="M67" s="274"/>
      <c r="N67" s="274"/>
      <c r="O67" s="274"/>
      <c r="P67" s="274"/>
      <c r="Q67" s="204" t="s">
        <v>736</v>
      </c>
      <c r="R67" s="36"/>
    </row>
    <row r="68" spans="1:18" ht="204">
      <c r="A68" s="2229"/>
      <c r="B68" s="205" t="s">
        <v>737</v>
      </c>
      <c r="C68" s="46">
        <v>385000</v>
      </c>
      <c r="D68" s="45" t="s">
        <v>122</v>
      </c>
      <c r="E68" s="2232"/>
      <c r="F68" s="2211"/>
      <c r="G68" s="42"/>
      <c r="H68" s="46"/>
      <c r="I68" s="2234"/>
      <c r="J68" s="40" t="s">
        <v>738</v>
      </c>
      <c r="K68" s="206" t="s">
        <v>739</v>
      </c>
      <c r="L68" s="207">
        <v>381823.17</v>
      </c>
      <c r="M68" s="207"/>
      <c r="N68" s="207"/>
      <c r="O68" s="207"/>
      <c r="P68" s="207"/>
      <c r="Q68" s="44" t="s">
        <v>740</v>
      </c>
      <c r="R68" s="36"/>
    </row>
    <row r="69" spans="1:18" ht="63.75">
      <c r="A69" s="2230"/>
      <c r="B69" s="205" t="s">
        <v>741</v>
      </c>
      <c r="C69" s="46">
        <v>19250</v>
      </c>
      <c r="D69" s="40" t="s">
        <v>145</v>
      </c>
      <c r="E69" s="2233"/>
      <c r="F69" s="2212"/>
      <c r="G69" s="99">
        <v>19250</v>
      </c>
      <c r="H69" s="57" t="s">
        <v>742</v>
      </c>
      <c r="I69" s="2235"/>
      <c r="J69" s="40" t="s">
        <v>579</v>
      </c>
      <c r="K69" s="36"/>
      <c r="L69" s="36"/>
      <c r="M69" s="36"/>
      <c r="N69" s="36"/>
      <c r="O69" s="36"/>
      <c r="P69" s="36"/>
      <c r="Q69" s="206" t="s">
        <v>743</v>
      </c>
      <c r="R69" s="95" t="s">
        <v>744</v>
      </c>
    </row>
    <row r="70" spans="1:18" ht="76.5">
      <c r="A70" s="45">
        <v>19</v>
      </c>
      <c r="B70" s="53" t="s">
        <v>745</v>
      </c>
      <c r="C70" s="54">
        <v>48554.15</v>
      </c>
      <c r="D70" s="52" t="s">
        <v>142</v>
      </c>
      <c r="E70" s="58" t="s">
        <v>557</v>
      </c>
      <c r="F70" s="58" t="s">
        <v>746</v>
      </c>
      <c r="G70" s="52" t="s">
        <v>22</v>
      </c>
      <c r="H70" s="208"/>
      <c r="I70" s="45" t="s">
        <v>129</v>
      </c>
      <c r="J70" s="45" t="s">
        <v>727</v>
      </c>
      <c r="K70" s="114"/>
      <c r="L70" s="209">
        <v>164007.76</v>
      </c>
      <c r="M70" s="209"/>
      <c r="N70" s="209"/>
      <c r="O70" s="209"/>
      <c r="P70" s="209"/>
      <c r="Q70" s="187" t="s">
        <v>747</v>
      </c>
      <c r="R70" s="206"/>
    </row>
    <row r="71" spans="1:18" ht="114.75">
      <c r="A71" s="126">
        <v>20</v>
      </c>
      <c r="B71" s="172" t="s">
        <v>748</v>
      </c>
      <c r="C71" s="133">
        <v>247460.64</v>
      </c>
      <c r="D71" s="134" t="s">
        <v>122</v>
      </c>
      <c r="E71" s="174" t="s">
        <v>653</v>
      </c>
      <c r="F71" s="174" t="s">
        <v>746</v>
      </c>
      <c r="G71" s="134" t="s">
        <v>22</v>
      </c>
      <c r="H71" s="210"/>
      <c r="I71" s="126" t="s">
        <v>129</v>
      </c>
      <c r="J71" s="126" t="s">
        <v>749</v>
      </c>
      <c r="K71" s="126"/>
      <c r="L71" s="122"/>
      <c r="M71" s="137"/>
      <c r="N71" s="137"/>
      <c r="O71" s="137"/>
      <c r="P71" s="285" t="s">
        <v>1034</v>
      </c>
      <c r="Q71" s="138" t="s">
        <v>750</v>
      </c>
      <c r="R71" s="129"/>
    </row>
    <row r="72" spans="1:18" ht="63.75">
      <c r="A72" s="87">
        <v>21</v>
      </c>
      <c r="B72" s="121" t="s">
        <v>751</v>
      </c>
      <c r="C72" s="125">
        <v>766900</v>
      </c>
      <c r="D72" s="87" t="s">
        <v>122</v>
      </c>
      <c r="E72" s="211" t="s">
        <v>557</v>
      </c>
      <c r="F72" s="87" t="s">
        <v>752</v>
      </c>
      <c r="G72" s="87" t="s">
        <v>613</v>
      </c>
      <c r="H72" s="169"/>
      <c r="I72" s="87" t="s">
        <v>8</v>
      </c>
      <c r="J72" s="87"/>
      <c r="K72" s="87"/>
      <c r="L72" s="125"/>
      <c r="M72" s="261"/>
      <c r="N72" s="261"/>
      <c r="O72" s="261"/>
      <c r="P72" s="261"/>
      <c r="Q72" s="170" t="s">
        <v>753</v>
      </c>
      <c r="R72" s="79"/>
    </row>
    <row r="73" spans="1:18" ht="76.5">
      <c r="A73" s="45">
        <v>22</v>
      </c>
      <c r="B73" s="53" t="s">
        <v>754</v>
      </c>
      <c r="C73" s="54">
        <v>55948.87</v>
      </c>
      <c r="D73" s="52" t="s">
        <v>142</v>
      </c>
      <c r="E73" s="58" t="s">
        <v>557</v>
      </c>
      <c r="F73" s="58" t="s">
        <v>755</v>
      </c>
      <c r="G73" s="52" t="s">
        <v>22</v>
      </c>
      <c r="H73" s="57"/>
      <c r="I73" s="45" t="s">
        <v>70</v>
      </c>
      <c r="J73" s="45" t="s">
        <v>688</v>
      </c>
      <c r="K73" s="45"/>
      <c r="L73" s="212">
        <v>285914</v>
      </c>
      <c r="M73" s="212"/>
      <c r="N73" s="212"/>
      <c r="O73" s="212"/>
      <c r="P73" s="212"/>
      <c r="Q73" s="187" t="s">
        <v>756</v>
      </c>
      <c r="R73" s="206"/>
    </row>
    <row r="74" spans="1:18" ht="89.25">
      <c r="A74" s="45">
        <v>23</v>
      </c>
      <c r="B74" s="140" t="s">
        <v>757</v>
      </c>
      <c r="C74" s="46">
        <f>SUM(C75:C78)</f>
        <v>330374.82</v>
      </c>
      <c r="D74" s="45" t="s">
        <v>122</v>
      </c>
      <c r="E74" s="45" t="s">
        <v>758</v>
      </c>
      <c r="F74" s="45" t="s">
        <v>755</v>
      </c>
      <c r="G74" s="52" t="s">
        <v>22</v>
      </c>
      <c r="H74" s="57"/>
      <c r="I74" s="45" t="s">
        <v>124</v>
      </c>
      <c r="J74" s="45"/>
      <c r="K74" s="45"/>
      <c r="L74" s="46"/>
      <c r="M74" s="46"/>
      <c r="N74" s="46"/>
      <c r="O74" s="46"/>
      <c r="P74" s="46"/>
      <c r="Q74" s="63"/>
      <c r="R74" s="63"/>
    </row>
    <row r="75" spans="1:18" ht="89.25">
      <c r="A75" s="40"/>
      <c r="B75" s="44" t="s">
        <v>759</v>
      </c>
      <c r="C75" s="46">
        <v>204636.49</v>
      </c>
      <c r="D75" s="40" t="s">
        <v>122</v>
      </c>
      <c r="E75" s="40" t="s">
        <v>760</v>
      </c>
      <c r="F75" s="45" t="s">
        <v>755</v>
      </c>
      <c r="G75" s="56">
        <v>87794.91</v>
      </c>
      <c r="H75" s="57" t="s">
        <v>306</v>
      </c>
      <c r="I75" s="40" t="s">
        <v>124</v>
      </c>
      <c r="J75" s="141" t="s">
        <v>761</v>
      </c>
      <c r="K75" s="40"/>
      <c r="L75" s="213">
        <v>1396579.88</v>
      </c>
      <c r="M75" s="275"/>
      <c r="N75" s="275"/>
      <c r="O75" s="275"/>
      <c r="P75" s="275"/>
      <c r="Q75" s="214" t="s">
        <v>762</v>
      </c>
      <c r="R75" s="63"/>
    </row>
    <row r="76" spans="1:18" ht="63.75">
      <c r="A76" s="40"/>
      <c r="B76" s="44" t="s">
        <v>649</v>
      </c>
      <c r="C76" s="105">
        <v>42337.279999999999</v>
      </c>
      <c r="D76" s="49" t="s">
        <v>145</v>
      </c>
      <c r="E76" s="40" t="s">
        <v>557</v>
      </c>
      <c r="F76" s="45" t="s">
        <v>755</v>
      </c>
      <c r="G76" s="49" t="s">
        <v>22</v>
      </c>
      <c r="H76" s="92"/>
      <c r="I76" s="40" t="s">
        <v>124</v>
      </c>
      <c r="J76" s="40" t="s">
        <v>763</v>
      </c>
      <c r="K76" s="40"/>
      <c r="L76" s="105">
        <v>60000</v>
      </c>
      <c r="M76" s="105"/>
      <c r="N76" s="105"/>
      <c r="O76" s="105"/>
      <c r="P76" s="105"/>
      <c r="Q76" s="141" t="s">
        <v>764</v>
      </c>
      <c r="R76" s="40"/>
    </row>
    <row r="77" spans="1:18" ht="63.75">
      <c r="A77" s="40"/>
      <c r="B77" s="44" t="s">
        <v>765</v>
      </c>
      <c r="C77" s="105">
        <v>0</v>
      </c>
      <c r="D77" s="49" t="s">
        <v>145</v>
      </c>
      <c r="E77" s="40" t="s">
        <v>557</v>
      </c>
      <c r="F77" s="45" t="s">
        <v>755</v>
      </c>
      <c r="G77" s="49" t="s">
        <v>22</v>
      </c>
      <c r="H77" s="92"/>
      <c r="I77" s="40" t="s">
        <v>124</v>
      </c>
      <c r="J77" s="40"/>
      <c r="K77" s="40"/>
      <c r="L77" s="105"/>
      <c r="M77" s="100"/>
      <c r="N77" s="100"/>
      <c r="O77" s="100"/>
      <c r="P77" s="100"/>
      <c r="Q77" s="148"/>
      <c r="R77" s="41"/>
    </row>
    <row r="78" spans="1:18" ht="63.75">
      <c r="A78" s="40"/>
      <c r="B78" s="44" t="s">
        <v>651</v>
      </c>
      <c r="C78" s="105">
        <v>83401.05</v>
      </c>
      <c r="D78" s="49" t="s">
        <v>145</v>
      </c>
      <c r="E78" s="40" t="s">
        <v>557</v>
      </c>
      <c r="F78" s="45" t="s">
        <v>755</v>
      </c>
      <c r="G78" s="49" t="s">
        <v>22</v>
      </c>
      <c r="H78" s="92"/>
      <c r="I78" s="40" t="s">
        <v>124</v>
      </c>
      <c r="J78" s="40" t="s">
        <v>579</v>
      </c>
      <c r="K78" s="40"/>
      <c r="L78" s="105">
        <v>106000</v>
      </c>
      <c r="M78" s="105"/>
      <c r="N78" s="105"/>
      <c r="O78" s="105"/>
      <c r="P78" s="105"/>
      <c r="Q78" s="141" t="s">
        <v>766</v>
      </c>
      <c r="R78" s="192"/>
    </row>
    <row r="79" spans="1:18" ht="178.5">
      <c r="A79" s="126">
        <v>24</v>
      </c>
      <c r="B79" s="172" t="s">
        <v>767</v>
      </c>
      <c r="C79" s="133">
        <v>179141.02</v>
      </c>
      <c r="D79" s="134" t="s">
        <v>122</v>
      </c>
      <c r="E79" s="126" t="s">
        <v>653</v>
      </c>
      <c r="F79" s="126" t="s">
        <v>755</v>
      </c>
      <c r="G79" s="73" t="s">
        <v>22</v>
      </c>
      <c r="H79" s="72"/>
      <c r="I79" s="68" t="s">
        <v>52</v>
      </c>
      <c r="J79" s="68" t="s">
        <v>768</v>
      </c>
      <c r="K79" s="68"/>
      <c r="L79" s="70"/>
      <c r="M79" s="94"/>
      <c r="N79" s="94"/>
      <c r="O79" s="94"/>
      <c r="P79" s="94"/>
      <c r="Q79" s="138" t="s">
        <v>769</v>
      </c>
      <c r="R79" s="129"/>
    </row>
    <row r="80" spans="1:18" ht="38.25">
      <c r="A80" s="2236">
        <v>25</v>
      </c>
      <c r="B80" s="104" t="s">
        <v>770</v>
      </c>
      <c r="C80" s="184">
        <v>498750</v>
      </c>
      <c r="D80" s="215"/>
      <c r="E80" s="2236" t="s">
        <v>771</v>
      </c>
      <c r="F80" s="2236" t="s">
        <v>755</v>
      </c>
      <c r="G80" s="215"/>
      <c r="H80" s="195"/>
      <c r="I80" s="2239" t="s">
        <v>125</v>
      </c>
      <c r="J80" s="192"/>
      <c r="K80" s="192"/>
      <c r="L80" s="188"/>
      <c r="M80" s="269"/>
      <c r="N80" s="269"/>
      <c r="O80" s="269"/>
      <c r="P80" s="269"/>
      <c r="Q80" s="216" t="s">
        <v>772</v>
      </c>
      <c r="R80" s="143"/>
    </row>
    <row r="81" spans="1:18" ht="267.75">
      <c r="A81" s="2237"/>
      <c r="B81" s="101" t="s">
        <v>773</v>
      </c>
      <c r="C81" s="184">
        <v>475000</v>
      </c>
      <c r="D81" s="215" t="s">
        <v>122</v>
      </c>
      <c r="E81" s="2237"/>
      <c r="F81" s="2237"/>
      <c r="G81" s="215" t="s">
        <v>774</v>
      </c>
      <c r="H81" s="131" t="s">
        <v>732</v>
      </c>
      <c r="I81" s="2237"/>
      <c r="J81" s="192" t="s">
        <v>775</v>
      </c>
      <c r="K81" s="192" t="s">
        <v>776</v>
      </c>
      <c r="L81" s="191">
        <v>456029.54</v>
      </c>
      <c r="M81" s="276"/>
      <c r="N81" s="276"/>
      <c r="O81" s="276"/>
      <c r="P81" s="276"/>
      <c r="Q81" s="217" t="s">
        <v>777</v>
      </c>
      <c r="R81" s="86"/>
    </row>
    <row r="82" spans="1:18" ht="102">
      <c r="A82" s="2238"/>
      <c r="B82" s="101" t="s">
        <v>778</v>
      </c>
      <c r="C82" s="131">
        <v>23750</v>
      </c>
      <c r="D82" s="215" t="s">
        <v>145</v>
      </c>
      <c r="E82" s="2238"/>
      <c r="F82" s="2238"/>
      <c r="G82" s="131">
        <v>23750</v>
      </c>
      <c r="H82" s="218">
        <v>3073410010</v>
      </c>
      <c r="I82" s="2238"/>
      <c r="J82" s="192"/>
      <c r="K82" s="130"/>
      <c r="L82" s="191"/>
      <c r="M82" s="191"/>
      <c r="N82" s="191"/>
      <c r="O82" s="191"/>
      <c r="P82" s="191"/>
      <c r="Q82" s="219" t="s">
        <v>779</v>
      </c>
      <c r="R82" s="102" t="s">
        <v>780</v>
      </c>
    </row>
    <row r="83" spans="1:18" ht="191.25">
      <c r="A83" s="45">
        <v>61</v>
      </c>
      <c r="B83" s="201" t="s">
        <v>781</v>
      </c>
      <c r="C83" s="46">
        <v>348000</v>
      </c>
      <c r="D83" s="45" t="s">
        <v>122</v>
      </c>
      <c r="E83" s="58" t="s">
        <v>711</v>
      </c>
      <c r="F83" s="45" t="s">
        <v>755</v>
      </c>
      <c r="G83" s="52" t="s">
        <v>712</v>
      </c>
      <c r="H83" s="46" t="s">
        <v>713</v>
      </c>
      <c r="I83" s="41"/>
      <c r="J83" s="40" t="s">
        <v>782</v>
      </c>
      <c r="K83" s="40" t="s">
        <v>783</v>
      </c>
      <c r="L83" s="43">
        <v>159495.96</v>
      </c>
      <c r="M83" s="273"/>
      <c r="N83" s="273"/>
      <c r="O83" s="273"/>
      <c r="P83" s="273"/>
      <c r="Q83" s="148" t="s">
        <v>784</v>
      </c>
      <c r="R83" s="36"/>
    </row>
    <row r="84" spans="1:18" ht="76.5">
      <c r="A84" s="126">
        <v>26</v>
      </c>
      <c r="B84" s="220" t="s">
        <v>785</v>
      </c>
      <c r="C84" s="122">
        <f>SUM(C85:C87)</f>
        <v>130378.41</v>
      </c>
      <c r="D84" s="134" t="s">
        <v>122</v>
      </c>
      <c r="E84" s="174" t="s">
        <v>557</v>
      </c>
      <c r="F84" s="174" t="s">
        <v>786</v>
      </c>
      <c r="G84" s="134" t="s">
        <v>22</v>
      </c>
      <c r="H84" s="210"/>
      <c r="I84" s="126" t="s">
        <v>172</v>
      </c>
      <c r="J84" s="126"/>
      <c r="K84" s="126"/>
      <c r="L84" s="122"/>
      <c r="M84" s="137"/>
      <c r="N84" s="137"/>
      <c r="O84" s="137"/>
      <c r="P84" s="137"/>
      <c r="Q84" s="138" t="s">
        <v>686</v>
      </c>
      <c r="R84" s="42"/>
    </row>
    <row r="85" spans="1:18" ht="63.75">
      <c r="A85" s="68"/>
      <c r="B85" s="124" t="s">
        <v>787</v>
      </c>
      <c r="C85" s="70">
        <v>83876.759999999995</v>
      </c>
      <c r="D85" s="73" t="s">
        <v>122</v>
      </c>
      <c r="E85" s="71" t="s">
        <v>557</v>
      </c>
      <c r="F85" s="174" t="s">
        <v>786</v>
      </c>
      <c r="G85" s="73" t="s">
        <v>22</v>
      </c>
      <c r="H85" s="221"/>
      <c r="I85" s="68" t="s">
        <v>172</v>
      </c>
      <c r="J85" s="68"/>
      <c r="K85" s="68"/>
      <c r="L85" s="70"/>
      <c r="M85" s="94"/>
      <c r="N85" s="94"/>
      <c r="O85" s="94"/>
      <c r="P85" s="94"/>
      <c r="Q85" s="138" t="s">
        <v>686</v>
      </c>
      <c r="R85" s="48"/>
    </row>
    <row r="86" spans="1:18" ht="63.75">
      <c r="A86" s="68"/>
      <c r="B86" s="124" t="s">
        <v>788</v>
      </c>
      <c r="C86" s="70">
        <v>46501.65</v>
      </c>
      <c r="D86" s="73" t="s">
        <v>145</v>
      </c>
      <c r="E86" s="71" t="s">
        <v>557</v>
      </c>
      <c r="F86" s="174" t="s">
        <v>786</v>
      </c>
      <c r="G86" s="73" t="s">
        <v>22</v>
      </c>
      <c r="H86" s="221"/>
      <c r="I86" s="68" t="s">
        <v>172</v>
      </c>
      <c r="J86" s="68"/>
      <c r="K86" s="68"/>
      <c r="L86" s="70"/>
      <c r="M86" s="94"/>
      <c r="N86" s="94"/>
      <c r="O86" s="94"/>
      <c r="P86" s="94"/>
      <c r="Q86" s="138" t="s">
        <v>686</v>
      </c>
      <c r="R86" s="45"/>
    </row>
    <row r="87" spans="1:18" ht="63.75">
      <c r="A87" s="68"/>
      <c r="B87" s="222" t="s">
        <v>789</v>
      </c>
      <c r="C87" s="70">
        <v>0</v>
      </c>
      <c r="D87" s="73" t="s">
        <v>145</v>
      </c>
      <c r="E87" s="71" t="s">
        <v>557</v>
      </c>
      <c r="F87" s="174" t="s">
        <v>786</v>
      </c>
      <c r="G87" s="73" t="s">
        <v>22</v>
      </c>
      <c r="H87" s="72"/>
      <c r="I87" s="68" t="s">
        <v>172</v>
      </c>
      <c r="J87" s="68"/>
      <c r="K87" s="68"/>
      <c r="L87" s="70"/>
      <c r="M87" s="94"/>
      <c r="N87" s="94"/>
      <c r="O87" s="94"/>
      <c r="P87" s="94"/>
      <c r="Q87" s="138" t="s">
        <v>686</v>
      </c>
      <c r="R87" s="40"/>
    </row>
    <row r="88" spans="1:18" ht="76.5">
      <c r="A88" s="45">
        <v>27</v>
      </c>
      <c r="B88" s="197" t="s">
        <v>790</v>
      </c>
      <c r="C88" s="54">
        <v>61922.65</v>
      </c>
      <c r="D88" s="52" t="s">
        <v>122</v>
      </c>
      <c r="E88" s="58" t="s">
        <v>557</v>
      </c>
      <c r="F88" s="58" t="s">
        <v>786</v>
      </c>
      <c r="G88" s="52" t="s">
        <v>22</v>
      </c>
      <c r="H88" s="208"/>
      <c r="I88" s="45" t="s">
        <v>129</v>
      </c>
      <c r="J88" s="45" t="s">
        <v>727</v>
      </c>
      <c r="K88" s="45"/>
      <c r="L88" s="223">
        <f>141386*1.16</f>
        <v>164007.75999999998</v>
      </c>
      <c r="M88" s="277"/>
      <c r="N88" s="277"/>
      <c r="O88" s="277"/>
      <c r="P88" s="277"/>
      <c r="Q88" s="148" t="s">
        <v>791</v>
      </c>
      <c r="R88" s="40"/>
    </row>
    <row r="89" spans="1:18" ht="51">
      <c r="A89" s="2209">
        <v>62</v>
      </c>
      <c r="B89" s="140" t="s">
        <v>792</v>
      </c>
      <c r="C89" s="46">
        <v>475000</v>
      </c>
      <c r="D89" s="45"/>
      <c r="E89" s="2210" t="s">
        <v>711</v>
      </c>
      <c r="F89" s="2210" t="s">
        <v>786</v>
      </c>
      <c r="G89" s="52"/>
      <c r="H89" s="46"/>
      <c r="I89" s="2213"/>
      <c r="J89" s="40"/>
      <c r="K89" s="41"/>
      <c r="L89" s="43"/>
      <c r="M89" s="278"/>
      <c r="N89" s="278"/>
      <c r="O89" s="278"/>
      <c r="P89" s="278"/>
      <c r="Q89" s="29" t="s">
        <v>793</v>
      </c>
      <c r="R89" s="36"/>
    </row>
    <row r="90" spans="1:18" ht="178.5">
      <c r="A90" s="2204"/>
      <c r="B90" s="140" t="s">
        <v>794</v>
      </c>
      <c r="C90" s="46">
        <v>450000</v>
      </c>
      <c r="D90" s="45" t="s">
        <v>122</v>
      </c>
      <c r="E90" s="2211"/>
      <c r="F90" s="2211"/>
      <c r="G90" s="52" t="s">
        <v>712</v>
      </c>
      <c r="H90" s="46" t="s">
        <v>713</v>
      </c>
      <c r="I90" s="2204"/>
      <c r="J90" s="40" t="s">
        <v>795</v>
      </c>
      <c r="K90" s="40" t="s">
        <v>796</v>
      </c>
      <c r="L90" s="43">
        <v>329585.86</v>
      </c>
      <c r="M90" s="273"/>
      <c r="N90" s="273"/>
      <c r="O90" s="273"/>
      <c r="P90" s="273"/>
      <c r="Q90" s="155" t="s">
        <v>797</v>
      </c>
      <c r="R90" s="36"/>
    </row>
    <row r="91" spans="1:18" ht="51">
      <c r="A91" s="2205"/>
      <c r="B91" s="140" t="s">
        <v>798</v>
      </c>
      <c r="C91" s="56">
        <v>22500</v>
      </c>
      <c r="D91" s="45" t="s">
        <v>145</v>
      </c>
      <c r="E91" s="2212"/>
      <c r="F91" s="2212"/>
      <c r="G91" s="56">
        <v>18050</v>
      </c>
      <c r="H91" s="57" t="s">
        <v>799</v>
      </c>
      <c r="I91" s="2205"/>
      <c r="J91" s="40"/>
      <c r="K91" s="41"/>
      <c r="L91" s="43"/>
      <c r="M91" s="273"/>
      <c r="N91" s="273"/>
      <c r="O91" s="273"/>
      <c r="P91" s="273"/>
      <c r="Q91" s="155" t="s">
        <v>800</v>
      </c>
      <c r="R91" s="98" t="s">
        <v>801</v>
      </c>
    </row>
    <row r="92" spans="1:18" ht="165.75">
      <c r="A92" s="87">
        <v>64</v>
      </c>
      <c r="B92" s="121" t="s">
        <v>802</v>
      </c>
      <c r="C92" s="125">
        <v>132522.84</v>
      </c>
      <c r="D92" s="87" t="s">
        <v>122</v>
      </c>
      <c r="E92" s="127" t="s">
        <v>803</v>
      </c>
      <c r="F92" s="84" t="s">
        <v>786</v>
      </c>
      <c r="G92" s="78">
        <v>132522.84</v>
      </c>
      <c r="H92" s="65" t="s">
        <v>804</v>
      </c>
      <c r="I92" s="80"/>
      <c r="J92" s="116" t="s">
        <v>805</v>
      </c>
      <c r="K92" s="80"/>
      <c r="L92" s="120"/>
      <c r="M92" s="279"/>
      <c r="N92" s="279"/>
      <c r="O92" s="279"/>
      <c r="P92" s="279"/>
      <c r="Q92" s="170" t="s">
        <v>806</v>
      </c>
      <c r="R92" s="36"/>
    </row>
    <row r="93" spans="1:18" ht="76.5">
      <c r="A93" s="45">
        <v>28</v>
      </c>
      <c r="B93" s="53" t="s">
        <v>807</v>
      </c>
      <c r="C93" s="54">
        <v>30310.69</v>
      </c>
      <c r="D93" s="52" t="s">
        <v>142</v>
      </c>
      <c r="E93" s="58" t="s">
        <v>557</v>
      </c>
      <c r="F93" s="58" t="s">
        <v>808</v>
      </c>
      <c r="G93" s="52" t="s">
        <v>22</v>
      </c>
      <c r="H93" s="57"/>
      <c r="I93" s="45" t="s">
        <v>11</v>
      </c>
      <c r="J93" s="45" t="s">
        <v>727</v>
      </c>
      <c r="K93" s="45"/>
      <c r="L93" s="46">
        <v>102596.2</v>
      </c>
      <c r="M93" s="46"/>
      <c r="N93" s="46"/>
      <c r="O93" s="46"/>
      <c r="P93" s="46"/>
      <c r="Q93" s="187" t="s">
        <v>809</v>
      </c>
      <c r="R93" s="40"/>
    </row>
    <row r="94" spans="1:18" ht="63.75">
      <c r="A94" s="126">
        <v>29</v>
      </c>
      <c r="B94" s="172" t="s">
        <v>810</v>
      </c>
      <c r="C94" s="158">
        <f>C95+C96</f>
        <v>44583.58</v>
      </c>
      <c r="D94" s="126" t="s">
        <v>122</v>
      </c>
      <c r="E94" s="224" t="s">
        <v>557</v>
      </c>
      <c r="F94" s="134" t="s">
        <v>811</v>
      </c>
      <c r="G94" s="126" t="s">
        <v>613</v>
      </c>
      <c r="H94" s="175"/>
      <c r="I94" s="126" t="s">
        <v>812</v>
      </c>
      <c r="J94" s="126"/>
      <c r="K94" s="126"/>
      <c r="L94" s="122"/>
      <c r="M94" s="137"/>
      <c r="N94" s="137"/>
      <c r="O94" s="137"/>
      <c r="P94" s="137"/>
      <c r="Q94" s="138" t="s">
        <v>595</v>
      </c>
      <c r="R94" s="68"/>
    </row>
    <row r="95" spans="1:18" ht="63.75">
      <c r="A95" s="68"/>
      <c r="B95" s="74" t="s">
        <v>813</v>
      </c>
      <c r="C95" s="70">
        <v>44583.58</v>
      </c>
      <c r="D95" s="68" t="s">
        <v>145</v>
      </c>
      <c r="E95" s="89" t="s">
        <v>557</v>
      </c>
      <c r="F95" s="134" t="s">
        <v>811</v>
      </c>
      <c r="G95" s="68" t="s">
        <v>613</v>
      </c>
      <c r="H95" s="72"/>
      <c r="I95" s="68" t="s">
        <v>812</v>
      </c>
      <c r="J95" s="68"/>
      <c r="K95" s="68"/>
      <c r="L95" s="70"/>
      <c r="M95" s="94"/>
      <c r="N95" s="94"/>
      <c r="O95" s="94"/>
      <c r="P95" s="94"/>
      <c r="Q95" s="138" t="s">
        <v>595</v>
      </c>
      <c r="R95" s="126"/>
    </row>
    <row r="96" spans="1:18" ht="63.75">
      <c r="A96" s="68"/>
      <c r="B96" s="74" t="s">
        <v>814</v>
      </c>
      <c r="C96" s="70">
        <v>0</v>
      </c>
      <c r="D96" s="68" t="s">
        <v>145</v>
      </c>
      <c r="E96" s="89" t="s">
        <v>557</v>
      </c>
      <c r="F96" s="134" t="s">
        <v>811</v>
      </c>
      <c r="G96" s="68" t="s">
        <v>613</v>
      </c>
      <c r="H96" s="72"/>
      <c r="I96" s="68" t="s">
        <v>812</v>
      </c>
      <c r="J96" s="68"/>
      <c r="K96" s="68"/>
      <c r="L96" s="70"/>
      <c r="M96" s="94"/>
      <c r="N96" s="94"/>
      <c r="O96" s="94"/>
      <c r="P96" s="94"/>
      <c r="Q96" s="138" t="s">
        <v>595</v>
      </c>
      <c r="R96" s="135"/>
    </row>
    <row r="97" spans="1:18" ht="63.75">
      <c r="A97" s="126">
        <v>30</v>
      </c>
      <c r="B97" s="172" t="s">
        <v>815</v>
      </c>
      <c r="C97" s="225">
        <f>C98+C99+C100+C101+C102+C103</f>
        <v>574141.47</v>
      </c>
      <c r="D97" s="126" t="s">
        <v>122</v>
      </c>
      <c r="E97" s="224" t="s">
        <v>557</v>
      </c>
      <c r="F97" s="134" t="s">
        <v>811</v>
      </c>
      <c r="G97" s="126" t="s">
        <v>613</v>
      </c>
      <c r="H97" s="72"/>
      <c r="I97" s="126" t="s">
        <v>816</v>
      </c>
      <c r="J97" s="126"/>
      <c r="K97" s="126"/>
      <c r="L97" s="122"/>
      <c r="M97" s="122"/>
      <c r="N97" s="122"/>
      <c r="O97" s="122"/>
      <c r="P97" s="122"/>
      <c r="Q97" s="122"/>
      <c r="R97" s="126"/>
    </row>
    <row r="98" spans="1:18" ht="191.25">
      <c r="A98" s="68"/>
      <c r="B98" s="74" t="s">
        <v>817</v>
      </c>
      <c r="C98" s="70">
        <v>472667.83</v>
      </c>
      <c r="D98" s="73" t="s">
        <v>122</v>
      </c>
      <c r="E98" s="89" t="s">
        <v>557</v>
      </c>
      <c r="F98" s="134" t="s">
        <v>811</v>
      </c>
      <c r="G98" s="68" t="s">
        <v>613</v>
      </c>
      <c r="H98" s="72"/>
      <c r="I98" s="68" t="s">
        <v>816</v>
      </c>
      <c r="J98" s="68"/>
      <c r="K98" s="68"/>
      <c r="L98" s="70"/>
      <c r="M98" s="94"/>
      <c r="N98" s="94"/>
      <c r="O98" s="94"/>
      <c r="P98" s="94"/>
      <c r="Q98" s="138" t="s">
        <v>818</v>
      </c>
      <c r="R98" s="126"/>
    </row>
    <row r="99" spans="1:18" ht="63.75">
      <c r="A99" s="68"/>
      <c r="B99" s="74" t="s">
        <v>788</v>
      </c>
      <c r="C99" s="70">
        <v>24566.31</v>
      </c>
      <c r="D99" s="68" t="s">
        <v>145</v>
      </c>
      <c r="E99" s="89" t="s">
        <v>557</v>
      </c>
      <c r="F99" s="134" t="s">
        <v>811</v>
      </c>
      <c r="G99" s="68" t="s">
        <v>613</v>
      </c>
      <c r="H99" s="72"/>
      <c r="I99" s="68" t="s">
        <v>816</v>
      </c>
      <c r="J99" s="68"/>
      <c r="K99" s="68"/>
      <c r="L99" s="70"/>
      <c r="M99" s="94"/>
      <c r="N99" s="94"/>
      <c r="O99" s="94"/>
      <c r="P99" s="94"/>
      <c r="Q99" s="138" t="s">
        <v>678</v>
      </c>
      <c r="R99" s="126"/>
    </row>
    <row r="100" spans="1:18" ht="63.75">
      <c r="A100" s="68"/>
      <c r="B100" s="74" t="s">
        <v>819</v>
      </c>
      <c r="C100" s="70">
        <v>19907.330000000002</v>
      </c>
      <c r="D100" s="68" t="s">
        <v>145</v>
      </c>
      <c r="E100" s="89" t="s">
        <v>557</v>
      </c>
      <c r="F100" s="134" t="s">
        <v>811</v>
      </c>
      <c r="G100" s="68" t="s">
        <v>613</v>
      </c>
      <c r="H100" s="72"/>
      <c r="I100" s="68" t="s">
        <v>816</v>
      </c>
      <c r="J100" s="68"/>
      <c r="K100" s="68"/>
      <c r="L100" s="70"/>
      <c r="M100" s="94"/>
      <c r="N100" s="94"/>
      <c r="O100" s="94"/>
      <c r="P100" s="94"/>
      <c r="Q100" s="138" t="s">
        <v>678</v>
      </c>
      <c r="R100" s="161"/>
    </row>
    <row r="101" spans="1:18" ht="63.75">
      <c r="A101" s="68"/>
      <c r="B101" s="74" t="s">
        <v>820</v>
      </c>
      <c r="C101" s="70">
        <v>20000</v>
      </c>
      <c r="D101" s="68" t="s">
        <v>145</v>
      </c>
      <c r="E101" s="89" t="s">
        <v>557</v>
      </c>
      <c r="F101" s="134" t="s">
        <v>811</v>
      </c>
      <c r="G101" s="68" t="s">
        <v>613</v>
      </c>
      <c r="H101" s="72"/>
      <c r="I101" s="68" t="s">
        <v>816</v>
      </c>
      <c r="J101" s="68"/>
      <c r="K101" s="68"/>
      <c r="L101" s="70"/>
      <c r="M101" s="94"/>
      <c r="N101" s="94"/>
      <c r="O101" s="94"/>
      <c r="P101" s="94"/>
      <c r="Q101" s="138" t="s">
        <v>678</v>
      </c>
      <c r="R101" s="129"/>
    </row>
    <row r="102" spans="1:18" ht="63.75">
      <c r="A102" s="68"/>
      <c r="B102" s="74" t="s">
        <v>821</v>
      </c>
      <c r="C102" s="70">
        <v>37000</v>
      </c>
      <c r="D102" s="68" t="s">
        <v>145</v>
      </c>
      <c r="E102" s="89" t="s">
        <v>557</v>
      </c>
      <c r="F102" s="134" t="s">
        <v>811</v>
      </c>
      <c r="G102" s="68" t="s">
        <v>613</v>
      </c>
      <c r="H102" s="72"/>
      <c r="I102" s="68" t="s">
        <v>816</v>
      </c>
      <c r="J102" s="68"/>
      <c r="K102" s="68"/>
      <c r="L102" s="70"/>
      <c r="M102" s="94"/>
      <c r="N102" s="94"/>
      <c r="O102" s="94"/>
      <c r="P102" s="94"/>
      <c r="Q102" s="138" t="s">
        <v>678</v>
      </c>
      <c r="R102" s="129"/>
    </row>
    <row r="103" spans="1:18" ht="63.75">
      <c r="A103" s="68"/>
      <c r="B103" s="74" t="s">
        <v>822</v>
      </c>
      <c r="C103" s="70">
        <v>0</v>
      </c>
      <c r="D103" s="68" t="s">
        <v>145</v>
      </c>
      <c r="E103" s="89" t="s">
        <v>557</v>
      </c>
      <c r="F103" s="134" t="s">
        <v>811</v>
      </c>
      <c r="G103" s="68" t="s">
        <v>613</v>
      </c>
      <c r="H103" s="72"/>
      <c r="I103" s="68" t="s">
        <v>816</v>
      </c>
      <c r="J103" s="68"/>
      <c r="K103" s="68"/>
      <c r="L103" s="70"/>
      <c r="M103" s="94"/>
      <c r="N103" s="94"/>
      <c r="O103" s="94"/>
      <c r="P103" s="94"/>
      <c r="Q103" s="138" t="s">
        <v>678</v>
      </c>
      <c r="R103" s="129"/>
    </row>
    <row r="104" spans="1:18" ht="63.75">
      <c r="A104" s="126">
        <v>31</v>
      </c>
      <c r="B104" s="226" t="s">
        <v>823</v>
      </c>
      <c r="C104" s="227">
        <f>C105+C106+C107</f>
        <v>2886115.02</v>
      </c>
      <c r="D104" s="126" t="s">
        <v>122</v>
      </c>
      <c r="E104" s="224" t="s">
        <v>557</v>
      </c>
      <c r="F104" s="134" t="s">
        <v>811</v>
      </c>
      <c r="G104" s="126" t="s">
        <v>613</v>
      </c>
      <c r="H104" s="175"/>
      <c r="I104" s="126" t="s">
        <v>824</v>
      </c>
      <c r="J104" s="126"/>
      <c r="K104" s="126"/>
      <c r="L104" s="122"/>
      <c r="M104" s="137"/>
      <c r="N104" s="137"/>
      <c r="O104" s="137"/>
      <c r="P104" s="137"/>
      <c r="Q104" s="138" t="s">
        <v>595</v>
      </c>
      <c r="R104" s="129"/>
    </row>
    <row r="105" spans="1:18" ht="229.5">
      <c r="A105" s="68"/>
      <c r="B105" s="228" t="s">
        <v>825</v>
      </c>
      <c r="C105" s="229">
        <v>2833263.87</v>
      </c>
      <c r="D105" s="68" t="s">
        <v>122</v>
      </c>
      <c r="E105" s="89" t="s">
        <v>557</v>
      </c>
      <c r="F105" s="134" t="s">
        <v>811</v>
      </c>
      <c r="G105" s="68" t="s">
        <v>613</v>
      </c>
      <c r="H105" s="72"/>
      <c r="I105" s="68" t="s">
        <v>824</v>
      </c>
      <c r="J105" s="68" t="s">
        <v>826</v>
      </c>
      <c r="K105" s="68" t="s">
        <v>827</v>
      </c>
      <c r="L105" s="70">
        <v>1204126.19</v>
      </c>
      <c r="M105" s="94"/>
      <c r="N105" s="94"/>
      <c r="O105" s="94"/>
      <c r="P105" s="94"/>
      <c r="Q105" s="230" t="s">
        <v>828</v>
      </c>
      <c r="R105" s="129"/>
    </row>
    <row r="106" spans="1:18" ht="63.75">
      <c r="A106" s="68"/>
      <c r="B106" s="228" t="s">
        <v>829</v>
      </c>
      <c r="C106" s="229">
        <v>43498.77</v>
      </c>
      <c r="D106" s="68" t="s">
        <v>145</v>
      </c>
      <c r="E106" s="89" t="s">
        <v>557</v>
      </c>
      <c r="F106" s="134" t="s">
        <v>811</v>
      </c>
      <c r="G106" s="68" t="s">
        <v>613</v>
      </c>
      <c r="H106" s="72"/>
      <c r="I106" s="68" t="s">
        <v>579</v>
      </c>
      <c r="J106" s="68" t="s">
        <v>579</v>
      </c>
      <c r="K106" s="68"/>
      <c r="L106" s="70">
        <v>62054.2</v>
      </c>
      <c r="M106" s="94"/>
      <c r="N106" s="94"/>
      <c r="O106" s="94"/>
      <c r="P106" s="94"/>
      <c r="Q106" s="138" t="s">
        <v>830</v>
      </c>
      <c r="R106" s="129"/>
    </row>
    <row r="107" spans="1:18" ht="63.75">
      <c r="A107" s="68"/>
      <c r="B107" s="228" t="s">
        <v>831</v>
      </c>
      <c r="C107" s="229">
        <v>9352.3799999999992</v>
      </c>
      <c r="D107" s="68" t="s">
        <v>145</v>
      </c>
      <c r="E107" s="89" t="s">
        <v>557</v>
      </c>
      <c r="F107" s="134" t="s">
        <v>811</v>
      </c>
      <c r="G107" s="68" t="s">
        <v>613</v>
      </c>
      <c r="H107" s="72"/>
      <c r="I107" s="68" t="s">
        <v>824</v>
      </c>
      <c r="J107" s="68" t="s">
        <v>763</v>
      </c>
      <c r="K107" s="68"/>
      <c r="L107" s="70">
        <v>9352.3799999999992</v>
      </c>
      <c r="M107" s="94"/>
      <c r="N107" s="94"/>
      <c r="O107" s="94"/>
      <c r="P107" s="94"/>
      <c r="Q107" s="138" t="s">
        <v>830</v>
      </c>
      <c r="R107" s="129"/>
    </row>
    <row r="108" spans="1:18" ht="63.75">
      <c r="A108" s="126">
        <v>32</v>
      </c>
      <c r="B108" s="226" t="s">
        <v>832</v>
      </c>
      <c r="C108" s="227">
        <f>C109+C110</f>
        <v>1154877</v>
      </c>
      <c r="D108" s="126" t="s">
        <v>122</v>
      </c>
      <c r="E108" s="224" t="s">
        <v>557</v>
      </c>
      <c r="F108" s="134" t="s">
        <v>811</v>
      </c>
      <c r="G108" s="126" t="s">
        <v>613</v>
      </c>
      <c r="H108" s="175"/>
      <c r="I108" s="126" t="s">
        <v>824</v>
      </c>
      <c r="J108" s="126"/>
      <c r="K108" s="126"/>
      <c r="L108" s="122"/>
      <c r="M108" s="137"/>
      <c r="N108" s="137"/>
      <c r="O108" s="137"/>
      <c r="P108" s="137"/>
      <c r="Q108" s="138" t="s">
        <v>595</v>
      </c>
      <c r="R108" s="135"/>
    </row>
    <row r="109" spans="1:18" ht="63.75">
      <c r="A109" s="68"/>
      <c r="B109" s="228" t="s">
        <v>833</v>
      </c>
      <c r="C109" s="229">
        <v>1060252.02</v>
      </c>
      <c r="D109" s="68" t="s">
        <v>122</v>
      </c>
      <c r="E109" s="89" t="s">
        <v>557</v>
      </c>
      <c r="F109" s="134" t="s">
        <v>811</v>
      </c>
      <c r="G109" s="68" t="s">
        <v>613</v>
      </c>
      <c r="H109" s="72"/>
      <c r="I109" s="68" t="s">
        <v>824</v>
      </c>
      <c r="J109" s="68" t="s">
        <v>826</v>
      </c>
      <c r="K109" s="68" t="s">
        <v>827</v>
      </c>
      <c r="L109" s="70">
        <v>2240870.1</v>
      </c>
      <c r="M109" s="94"/>
      <c r="N109" s="94"/>
      <c r="O109" s="94"/>
      <c r="P109" s="94"/>
      <c r="Q109" s="138" t="s">
        <v>834</v>
      </c>
      <c r="R109" s="129"/>
    </row>
    <row r="110" spans="1:18" ht="63.75">
      <c r="A110" s="68"/>
      <c r="B110" s="228" t="s">
        <v>829</v>
      </c>
      <c r="C110" s="229">
        <v>94624.98</v>
      </c>
      <c r="D110" s="68" t="s">
        <v>145</v>
      </c>
      <c r="E110" s="89" t="s">
        <v>557</v>
      </c>
      <c r="F110" s="134" t="s">
        <v>811</v>
      </c>
      <c r="G110" s="68" t="s">
        <v>613</v>
      </c>
      <c r="H110" s="231"/>
      <c r="I110" s="68" t="s">
        <v>579</v>
      </c>
      <c r="J110" s="68" t="s">
        <v>579</v>
      </c>
      <c r="K110" s="68"/>
      <c r="L110" s="70">
        <v>115686</v>
      </c>
      <c r="M110" s="94"/>
      <c r="N110" s="94"/>
      <c r="O110" s="94"/>
      <c r="P110" s="94"/>
      <c r="Q110" s="138" t="s">
        <v>830</v>
      </c>
      <c r="R110" s="135"/>
    </row>
    <row r="111" spans="1:18" ht="114.75">
      <c r="A111" s="126">
        <v>33</v>
      </c>
      <c r="B111" s="172" t="s">
        <v>835</v>
      </c>
      <c r="C111" s="122">
        <v>7147.11</v>
      </c>
      <c r="D111" s="126" t="s">
        <v>122</v>
      </c>
      <c r="E111" s="224" t="s">
        <v>557</v>
      </c>
      <c r="F111" s="134" t="s">
        <v>811</v>
      </c>
      <c r="G111" s="126" t="s">
        <v>613</v>
      </c>
      <c r="H111" s="175"/>
      <c r="I111" s="126" t="s">
        <v>836</v>
      </c>
      <c r="J111" s="126" t="s">
        <v>631</v>
      </c>
      <c r="K111" s="126"/>
      <c r="L111" s="122"/>
      <c r="M111" s="137"/>
      <c r="N111" s="137"/>
      <c r="O111" s="137"/>
      <c r="P111" s="137"/>
      <c r="Q111" s="138" t="s">
        <v>837</v>
      </c>
      <c r="R111" s="161"/>
    </row>
    <row r="112" spans="1:18" ht="178.5">
      <c r="A112" s="45">
        <v>34</v>
      </c>
      <c r="B112" s="140" t="s">
        <v>838</v>
      </c>
      <c r="C112" s="46">
        <v>962708.47999999998</v>
      </c>
      <c r="D112" s="45" t="s">
        <v>122</v>
      </c>
      <c r="E112" s="232" t="s">
        <v>839</v>
      </c>
      <c r="F112" s="52" t="s">
        <v>811</v>
      </c>
      <c r="G112" s="45" t="s">
        <v>613</v>
      </c>
      <c r="H112" s="57" t="s">
        <v>840</v>
      </c>
      <c r="I112" s="45" t="s">
        <v>836</v>
      </c>
      <c r="J112" s="45" t="s">
        <v>841</v>
      </c>
      <c r="K112" s="233">
        <v>42294</v>
      </c>
      <c r="L112" s="46">
        <v>137940.43</v>
      </c>
      <c r="M112" s="154"/>
      <c r="N112" s="154"/>
      <c r="O112" s="154"/>
      <c r="P112" s="154"/>
      <c r="Q112" s="148" t="s">
        <v>842</v>
      </c>
      <c r="R112" s="42"/>
    </row>
    <row r="113" spans="1:18" ht="255">
      <c r="A113" s="45">
        <v>35</v>
      </c>
      <c r="B113" s="234" t="s">
        <v>843</v>
      </c>
      <c r="C113" s="46">
        <v>80759</v>
      </c>
      <c r="D113" s="45" t="s">
        <v>122</v>
      </c>
      <c r="E113" s="52" t="s">
        <v>844</v>
      </c>
      <c r="F113" s="52" t="s">
        <v>811</v>
      </c>
      <c r="G113" s="235">
        <v>44300</v>
      </c>
      <c r="H113" s="92" t="s">
        <v>845</v>
      </c>
      <c r="I113" s="45" t="s">
        <v>3</v>
      </c>
      <c r="J113" s="45" t="s">
        <v>846</v>
      </c>
      <c r="K113" s="45" t="s">
        <v>847</v>
      </c>
      <c r="L113" s="46">
        <v>44288.12</v>
      </c>
      <c r="M113" s="154"/>
      <c r="N113" s="154"/>
      <c r="O113" s="154"/>
      <c r="P113" s="154"/>
      <c r="Q113" s="148" t="s">
        <v>848</v>
      </c>
      <c r="R113" s="42"/>
    </row>
    <row r="114" spans="1:18" ht="191.25">
      <c r="A114" s="68">
        <v>69</v>
      </c>
      <c r="B114" s="172" t="s">
        <v>849</v>
      </c>
      <c r="C114" s="68">
        <v>57669.98</v>
      </c>
      <c r="D114" s="68"/>
      <c r="E114" s="68" t="s">
        <v>803</v>
      </c>
      <c r="F114" s="68" t="s">
        <v>850</v>
      </c>
      <c r="G114" s="68">
        <v>57669.98</v>
      </c>
      <c r="H114" s="72" t="s">
        <v>851</v>
      </c>
      <c r="I114" s="68" t="s">
        <v>1</v>
      </c>
      <c r="J114" s="68" t="s">
        <v>608</v>
      </c>
      <c r="K114" s="68" t="s">
        <v>852</v>
      </c>
      <c r="L114" s="236">
        <v>151465.21</v>
      </c>
      <c r="M114" s="280"/>
      <c r="N114" s="280"/>
      <c r="O114" s="280"/>
      <c r="P114" s="280"/>
      <c r="Q114" s="138" t="s">
        <v>853</v>
      </c>
      <c r="R114" s="161"/>
    </row>
    <row r="115" spans="1:18" ht="76.5">
      <c r="A115" s="45">
        <v>36</v>
      </c>
      <c r="B115" s="140" t="s">
        <v>854</v>
      </c>
      <c r="C115" s="237">
        <v>964839.73</v>
      </c>
      <c r="D115" s="58" t="s">
        <v>122</v>
      </c>
      <c r="E115" s="58" t="s">
        <v>565</v>
      </c>
      <c r="F115" s="58" t="s">
        <v>855</v>
      </c>
      <c r="G115" s="56">
        <v>524839.73</v>
      </c>
      <c r="H115" s="92" t="s">
        <v>856</v>
      </c>
      <c r="I115" s="45" t="s">
        <v>857</v>
      </c>
      <c r="J115" s="45"/>
      <c r="K115" s="45"/>
      <c r="L115" s="46"/>
      <c r="M115" s="154"/>
      <c r="N115" s="154"/>
      <c r="O115" s="154"/>
      <c r="P115" s="154"/>
      <c r="Q115" s="155" t="s">
        <v>858</v>
      </c>
      <c r="R115" s="88"/>
    </row>
    <row r="116" spans="1:18" ht="114.75">
      <c r="A116" s="40"/>
      <c r="B116" s="44" t="s">
        <v>859</v>
      </c>
      <c r="C116" s="105">
        <v>0</v>
      </c>
      <c r="D116" s="50" t="s">
        <v>122</v>
      </c>
      <c r="E116" s="50" t="s">
        <v>565</v>
      </c>
      <c r="F116" s="58" t="s">
        <v>855</v>
      </c>
      <c r="G116" s="59">
        <v>0</v>
      </c>
      <c r="H116" s="92" t="s">
        <v>860</v>
      </c>
      <c r="I116" s="41" t="s">
        <v>52</v>
      </c>
      <c r="J116" s="41"/>
      <c r="K116" s="41"/>
      <c r="L116" s="43"/>
      <c r="M116" s="273"/>
      <c r="N116" s="273"/>
      <c r="O116" s="273"/>
      <c r="P116" s="273"/>
      <c r="Q116" s="148" t="s">
        <v>861</v>
      </c>
      <c r="R116" s="156"/>
    </row>
    <row r="117" spans="1:18" ht="178.5">
      <c r="A117" s="40"/>
      <c r="B117" s="44" t="s">
        <v>862</v>
      </c>
      <c r="C117" s="238">
        <v>524839.73</v>
      </c>
      <c r="D117" s="50" t="s">
        <v>122</v>
      </c>
      <c r="E117" s="58" t="s">
        <v>863</v>
      </c>
      <c r="F117" s="58" t="s">
        <v>855</v>
      </c>
      <c r="G117" s="238">
        <v>524839.73</v>
      </c>
      <c r="H117" s="92" t="s">
        <v>856</v>
      </c>
      <c r="I117" s="40" t="s">
        <v>864</v>
      </c>
      <c r="J117" s="40" t="s">
        <v>865</v>
      </c>
      <c r="K117" s="40"/>
      <c r="L117" s="105">
        <v>2612619</v>
      </c>
      <c r="M117" s="100"/>
      <c r="N117" s="100"/>
      <c r="O117" s="100"/>
      <c r="P117" s="100"/>
      <c r="Q117" s="148" t="s">
        <v>866</v>
      </c>
      <c r="R117" s="239" t="s">
        <v>867</v>
      </c>
    </row>
    <row r="118" spans="1:18" ht="76.5">
      <c r="A118" s="40"/>
      <c r="B118" s="44" t="s">
        <v>868</v>
      </c>
      <c r="C118" s="105">
        <v>80000</v>
      </c>
      <c r="D118" s="40" t="s">
        <v>145</v>
      </c>
      <c r="E118" s="50" t="s">
        <v>565</v>
      </c>
      <c r="F118" s="58" t="s">
        <v>855</v>
      </c>
      <c r="G118" s="59">
        <v>40000</v>
      </c>
      <c r="H118" s="92" t="s">
        <v>869</v>
      </c>
      <c r="I118" s="40" t="s">
        <v>857</v>
      </c>
      <c r="J118" s="40" t="s">
        <v>763</v>
      </c>
      <c r="K118" s="40"/>
      <c r="L118" s="105">
        <v>80000</v>
      </c>
      <c r="M118" s="100"/>
      <c r="N118" s="100"/>
      <c r="O118" s="100"/>
      <c r="P118" s="100"/>
      <c r="Q118" s="155" t="s">
        <v>870</v>
      </c>
      <c r="R118" s="88"/>
    </row>
    <row r="119" spans="1:18" ht="25.5">
      <c r="A119" s="40"/>
      <c r="B119" s="44" t="s">
        <v>871</v>
      </c>
      <c r="C119" s="105">
        <v>0</v>
      </c>
      <c r="D119" s="40" t="s">
        <v>145</v>
      </c>
      <c r="E119" s="50" t="s">
        <v>565</v>
      </c>
      <c r="F119" s="58" t="s">
        <v>855</v>
      </c>
      <c r="G119" s="49"/>
      <c r="H119" s="57"/>
      <c r="I119" s="40" t="s">
        <v>857</v>
      </c>
      <c r="J119" s="40"/>
      <c r="K119" s="40"/>
      <c r="L119" s="105"/>
      <c r="M119" s="100"/>
      <c r="N119" s="100"/>
      <c r="O119" s="100"/>
      <c r="P119" s="100"/>
      <c r="Q119" s="148" t="s">
        <v>686</v>
      </c>
      <c r="R119" s="83"/>
    </row>
    <row r="120" spans="1:18" ht="25.5">
      <c r="A120" s="40"/>
      <c r="B120" s="44" t="s">
        <v>872</v>
      </c>
      <c r="C120" s="105">
        <v>0</v>
      </c>
      <c r="D120" s="40" t="s">
        <v>145</v>
      </c>
      <c r="E120" s="50" t="s">
        <v>565</v>
      </c>
      <c r="F120" s="58" t="s">
        <v>855</v>
      </c>
      <c r="G120" s="59">
        <v>0</v>
      </c>
      <c r="H120" s="92" t="s">
        <v>873</v>
      </c>
      <c r="I120" s="40" t="s">
        <v>857</v>
      </c>
      <c r="J120" s="40"/>
      <c r="K120" s="40"/>
      <c r="L120" s="105"/>
      <c r="M120" s="100"/>
      <c r="N120" s="100"/>
      <c r="O120" s="100"/>
      <c r="P120" s="100"/>
      <c r="Q120" s="148" t="s">
        <v>874</v>
      </c>
      <c r="R120" s="143"/>
    </row>
    <row r="121" spans="1:18" ht="127.5">
      <c r="A121" s="40"/>
      <c r="B121" s="44" t="s">
        <v>875</v>
      </c>
      <c r="C121" s="105">
        <v>360000</v>
      </c>
      <c r="D121" s="50" t="s">
        <v>122</v>
      </c>
      <c r="E121" s="50" t="s">
        <v>565</v>
      </c>
      <c r="F121" s="58" t="s">
        <v>855</v>
      </c>
      <c r="G121" s="105">
        <v>200000</v>
      </c>
      <c r="H121" s="92" t="s">
        <v>876</v>
      </c>
      <c r="I121" s="40" t="s">
        <v>134</v>
      </c>
      <c r="J121" s="40" t="s">
        <v>353</v>
      </c>
      <c r="K121" s="40" t="s">
        <v>877</v>
      </c>
      <c r="L121" s="105">
        <v>198903.1</v>
      </c>
      <c r="M121" s="100"/>
      <c r="N121" s="100"/>
      <c r="O121" s="100"/>
      <c r="P121" s="284" t="s">
        <v>1033</v>
      </c>
      <c r="Q121" s="148" t="s">
        <v>878</v>
      </c>
      <c r="R121" s="83"/>
    </row>
    <row r="122" spans="1:18" ht="63.75">
      <c r="A122" s="45">
        <v>37</v>
      </c>
      <c r="B122" s="197" t="s">
        <v>879</v>
      </c>
      <c r="C122" s="54">
        <v>32461.38</v>
      </c>
      <c r="D122" s="52" t="s">
        <v>142</v>
      </c>
      <c r="E122" s="58" t="s">
        <v>557</v>
      </c>
      <c r="F122" s="58" t="s">
        <v>855</v>
      </c>
      <c r="G122" s="52" t="s">
        <v>880</v>
      </c>
      <c r="H122" s="240"/>
      <c r="I122" s="45" t="s">
        <v>52</v>
      </c>
      <c r="J122" s="45" t="s">
        <v>881</v>
      </c>
      <c r="K122" s="45"/>
      <c r="L122" s="46">
        <v>148779.57</v>
      </c>
      <c r="M122" s="154"/>
      <c r="N122" s="154"/>
      <c r="O122" s="154"/>
      <c r="P122" s="154"/>
      <c r="Q122" s="148" t="s">
        <v>882</v>
      </c>
      <c r="R122" s="63"/>
    </row>
    <row r="123" spans="1:18" ht="51">
      <c r="A123" s="45">
        <v>38</v>
      </c>
      <c r="B123" s="152" t="s">
        <v>883</v>
      </c>
      <c r="C123" s="56">
        <v>42413.5</v>
      </c>
      <c r="D123" s="52" t="s">
        <v>122</v>
      </c>
      <c r="E123" s="58" t="s">
        <v>711</v>
      </c>
      <c r="F123" s="52" t="s">
        <v>855</v>
      </c>
      <c r="G123" s="52" t="s">
        <v>884</v>
      </c>
      <c r="H123" s="240"/>
      <c r="I123" s="40" t="s">
        <v>885</v>
      </c>
      <c r="J123" s="40" t="s">
        <v>886</v>
      </c>
      <c r="K123" s="105" t="s">
        <v>887</v>
      </c>
      <c r="L123" s="241">
        <v>148200</v>
      </c>
      <c r="M123" s="241"/>
      <c r="N123" s="241"/>
      <c r="O123" s="241"/>
      <c r="P123" s="241"/>
      <c r="Q123" s="148" t="s">
        <v>888</v>
      </c>
      <c r="R123" s="156"/>
    </row>
    <row r="124" spans="1:18" ht="140.25">
      <c r="A124" s="126">
        <v>39</v>
      </c>
      <c r="B124" s="172" t="s">
        <v>889</v>
      </c>
      <c r="C124" s="158">
        <v>39000</v>
      </c>
      <c r="D124" s="134" t="s">
        <v>122</v>
      </c>
      <c r="E124" s="174" t="s">
        <v>653</v>
      </c>
      <c r="F124" s="126" t="s">
        <v>855</v>
      </c>
      <c r="G124" s="73" t="s">
        <v>880</v>
      </c>
      <c r="H124" s="210"/>
      <c r="I124" s="126" t="s">
        <v>890</v>
      </c>
      <c r="J124" s="126"/>
      <c r="K124" s="126"/>
      <c r="L124" s="122"/>
      <c r="M124" s="137"/>
      <c r="N124" s="137"/>
      <c r="O124" s="137"/>
      <c r="P124" s="137"/>
      <c r="Q124" s="138" t="s">
        <v>891</v>
      </c>
      <c r="R124" s="135"/>
    </row>
    <row r="125" spans="1:18" ht="229.5">
      <c r="A125" s="45">
        <v>40</v>
      </c>
      <c r="B125" s="152" t="s">
        <v>892</v>
      </c>
      <c r="C125" s="56">
        <v>932400.97</v>
      </c>
      <c r="D125" s="52" t="s">
        <v>122</v>
      </c>
      <c r="E125" s="61" t="s">
        <v>893</v>
      </c>
      <c r="F125" s="52" t="s">
        <v>894</v>
      </c>
      <c r="G125" s="59">
        <v>60000</v>
      </c>
      <c r="H125" s="57" t="s">
        <v>113</v>
      </c>
      <c r="I125" s="45" t="s">
        <v>7</v>
      </c>
      <c r="J125" s="45" t="s">
        <v>631</v>
      </c>
      <c r="K125" s="45" t="s">
        <v>895</v>
      </c>
      <c r="L125" s="46">
        <v>390620</v>
      </c>
      <c r="M125" s="154"/>
      <c r="N125" s="154"/>
      <c r="O125" s="154"/>
      <c r="P125" s="154"/>
      <c r="Q125" s="148" t="s">
        <v>896</v>
      </c>
      <c r="R125" s="156"/>
    </row>
    <row r="126" spans="1:18" ht="114.75">
      <c r="A126" s="126">
        <v>41</v>
      </c>
      <c r="B126" s="242" t="s">
        <v>897</v>
      </c>
      <c r="C126" s="243">
        <v>96313.98</v>
      </c>
      <c r="D126" s="224" t="s">
        <v>122</v>
      </c>
      <c r="E126" s="224" t="s">
        <v>557</v>
      </c>
      <c r="F126" s="224" t="s">
        <v>894</v>
      </c>
      <c r="G126" s="134" t="s">
        <v>880</v>
      </c>
      <c r="H126" s="210"/>
      <c r="I126" s="126" t="s">
        <v>898</v>
      </c>
      <c r="J126" s="126"/>
      <c r="K126" s="126"/>
      <c r="L126" s="122"/>
      <c r="M126" s="137"/>
      <c r="N126" s="137"/>
      <c r="O126" s="137"/>
      <c r="P126" s="137"/>
      <c r="Q126" s="138" t="s">
        <v>899</v>
      </c>
      <c r="R126" s="129"/>
    </row>
    <row r="127" spans="1:18" ht="102">
      <c r="A127" s="126">
        <v>42</v>
      </c>
      <c r="B127" s="172" t="s">
        <v>900</v>
      </c>
      <c r="C127" s="243">
        <v>343977.12</v>
      </c>
      <c r="D127" s="224" t="s">
        <v>122</v>
      </c>
      <c r="E127" s="224" t="s">
        <v>653</v>
      </c>
      <c r="F127" s="224" t="s">
        <v>894</v>
      </c>
      <c r="G127" s="134" t="s">
        <v>880</v>
      </c>
      <c r="H127" s="126"/>
      <c r="I127" s="126" t="s">
        <v>8</v>
      </c>
      <c r="J127" s="126"/>
      <c r="K127" s="126"/>
      <c r="L127" s="122"/>
      <c r="M127" s="137"/>
      <c r="N127" s="137"/>
      <c r="O127" s="137"/>
      <c r="P127" s="137"/>
      <c r="Q127" s="138" t="s">
        <v>901</v>
      </c>
      <c r="R127" s="129"/>
    </row>
    <row r="128" spans="1:18" ht="38.25">
      <c r="A128" s="45">
        <v>43</v>
      </c>
      <c r="B128" s="140" t="s">
        <v>902</v>
      </c>
      <c r="C128" s="46">
        <f>SUM(C129:C133)</f>
        <v>5451000</v>
      </c>
      <c r="D128" s="58" t="s">
        <v>122</v>
      </c>
      <c r="E128" s="58" t="s">
        <v>565</v>
      </c>
      <c r="F128" s="58" t="s">
        <v>903</v>
      </c>
      <c r="G128" s="52"/>
      <c r="H128" s="92"/>
      <c r="I128" s="45" t="s">
        <v>125</v>
      </c>
      <c r="J128" s="45"/>
      <c r="K128" s="45"/>
      <c r="L128" s="46"/>
      <c r="M128" s="154"/>
      <c r="N128" s="154"/>
      <c r="O128" s="154"/>
      <c r="P128" s="154"/>
      <c r="Q128" s="148" t="s">
        <v>904</v>
      </c>
      <c r="R128" s="48"/>
    </row>
    <row r="129" spans="1:18" ht="25.5">
      <c r="A129" s="40"/>
      <c r="B129" s="44" t="s">
        <v>905</v>
      </c>
      <c r="C129" s="105">
        <v>4600000</v>
      </c>
      <c r="D129" s="40" t="s">
        <v>122</v>
      </c>
      <c r="E129" s="50" t="s">
        <v>565</v>
      </c>
      <c r="F129" s="58" t="s">
        <v>903</v>
      </c>
      <c r="G129" s="59">
        <v>100000</v>
      </c>
      <c r="H129" s="92" t="s">
        <v>906</v>
      </c>
      <c r="I129" s="40" t="s">
        <v>125</v>
      </c>
      <c r="J129" s="40"/>
      <c r="K129" s="40"/>
      <c r="L129" s="105"/>
      <c r="M129" s="100"/>
      <c r="N129" s="100"/>
      <c r="O129" s="100"/>
      <c r="P129" s="100"/>
      <c r="Q129" s="148" t="s">
        <v>907</v>
      </c>
      <c r="R129" s="48"/>
    </row>
    <row r="130" spans="1:18" ht="25.5">
      <c r="A130" s="40"/>
      <c r="B130" s="44" t="s">
        <v>908</v>
      </c>
      <c r="C130" s="105">
        <v>330000</v>
      </c>
      <c r="D130" s="40" t="s">
        <v>122</v>
      </c>
      <c r="E130" s="50" t="s">
        <v>565</v>
      </c>
      <c r="F130" s="58" t="s">
        <v>903</v>
      </c>
      <c r="G130" s="59">
        <v>30000</v>
      </c>
      <c r="H130" s="92" t="s">
        <v>1030</v>
      </c>
      <c r="I130" s="40" t="s">
        <v>125</v>
      </c>
      <c r="J130" s="40"/>
      <c r="K130" s="40"/>
      <c r="L130" s="105"/>
      <c r="M130" s="100"/>
      <c r="N130" s="100"/>
      <c r="O130" s="100"/>
      <c r="P130" s="100"/>
      <c r="Q130" s="148" t="s">
        <v>907</v>
      </c>
      <c r="R130" s="48"/>
    </row>
    <row r="131" spans="1:18" ht="25.5">
      <c r="A131" s="40"/>
      <c r="B131" s="44" t="s">
        <v>909</v>
      </c>
      <c r="C131" s="105">
        <v>395000</v>
      </c>
      <c r="D131" s="40" t="s">
        <v>145</v>
      </c>
      <c r="E131" s="50" t="s">
        <v>565</v>
      </c>
      <c r="F131" s="58" t="s">
        <v>903</v>
      </c>
      <c r="G131" s="59">
        <v>100000</v>
      </c>
      <c r="H131" s="40" t="s">
        <v>910</v>
      </c>
      <c r="I131" s="40" t="s">
        <v>125</v>
      </c>
      <c r="J131" s="40"/>
      <c r="K131" s="40"/>
      <c r="L131" s="105"/>
      <c r="M131" s="100"/>
      <c r="N131" s="100"/>
      <c r="O131" s="100"/>
      <c r="P131" s="100"/>
      <c r="Q131" s="148" t="s">
        <v>907</v>
      </c>
      <c r="R131" s="48"/>
    </row>
    <row r="132" spans="1:18" ht="25.5">
      <c r="A132" s="40"/>
      <c r="B132" s="44" t="s">
        <v>911</v>
      </c>
      <c r="C132" s="105">
        <v>116000</v>
      </c>
      <c r="D132" s="40" t="s">
        <v>145</v>
      </c>
      <c r="E132" s="50" t="s">
        <v>565</v>
      </c>
      <c r="F132" s="58" t="s">
        <v>903</v>
      </c>
      <c r="G132" s="59">
        <v>10000</v>
      </c>
      <c r="H132" s="92" t="s">
        <v>912</v>
      </c>
      <c r="I132" s="40" t="s">
        <v>125</v>
      </c>
      <c r="J132" s="40"/>
      <c r="K132" s="40"/>
      <c r="L132" s="105"/>
      <c r="M132" s="100"/>
      <c r="N132" s="100"/>
      <c r="O132" s="100"/>
      <c r="P132" s="100"/>
      <c r="Q132" s="148" t="s">
        <v>907</v>
      </c>
      <c r="R132" s="48"/>
    </row>
    <row r="133" spans="1:18" ht="25.5">
      <c r="A133" s="40"/>
      <c r="B133" s="44" t="s">
        <v>913</v>
      </c>
      <c r="C133" s="105">
        <v>10000</v>
      </c>
      <c r="D133" s="40" t="s">
        <v>914</v>
      </c>
      <c r="E133" s="50" t="s">
        <v>565</v>
      </c>
      <c r="F133" s="58" t="s">
        <v>903</v>
      </c>
      <c r="G133" s="59">
        <v>10000</v>
      </c>
      <c r="H133" s="92" t="s">
        <v>915</v>
      </c>
      <c r="I133" s="40" t="s">
        <v>125</v>
      </c>
      <c r="J133" s="40"/>
      <c r="K133" s="40"/>
      <c r="L133" s="105"/>
      <c r="M133" s="100"/>
      <c r="N133" s="100"/>
      <c r="O133" s="100"/>
      <c r="P133" s="100"/>
      <c r="Q133" s="148" t="s">
        <v>907</v>
      </c>
      <c r="R133" s="48"/>
    </row>
    <row r="134" spans="1:18" ht="140.25">
      <c r="A134" s="126">
        <v>44</v>
      </c>
      <c r="B134" s="172" t="s">
        <v>916</v>
      </c>
      <c r="C134" s="158">
        <v>229967.41</v>
      </c>
      <c r="D134" s="174" t="s">
        <v>122</v>
      </c>
      <c r="E134" s="174" t="s">
        <v>653</v>
      </c>
      <c r="F134" s="174" t="s">
        <v>903</v>
      </c>
      <c r="G134" s="134" t="s">
        <v>880</v>
      </c>
      <c r="H134" s="72"/>
      <c r="I134" s="126" t="s">
        <v>561</v>
      </c>
      <c r="J134" s="126"/>
      <c r="K134" s="126"/>
      <c r="L134" s="122"/>
      <c r="M134" s="137"/>
      <c r="N134" s="137"/>
      <c r="O134" s="137"/>
      <c r="P134" s="137"/>
      <c r="Q134" s="138" t="s">
        <v>917</v>
      </c>
      <c r="R134" s="129"/>
    </row>
    <row r="135" spans="1:18" ht="114.75">
      <c r="A135" s="86">
        <v>45</v>
      </c>
      <c r="B135" s="244" t="s">
        <v>918</v>
      </c>
      <c r="C135" s="245">
        <f>C136+C137+C138</f>
        <v>276820</v>
      </c>
      <c r="D135" s="215" t="s">
        <v>122</v>
      </c>
      <c r="E135" s="215" t="s">
        <v>919</v>
      </c>
      <c r="F135" s="215" t="s">
        <v>920</v>
      </c>
      <c r="G135" s="215"/>
      <c r="H135" s="246"/>
      <c r="I135" s="86" t="s">
        <v>3</v>
      </c>
      <c r="J135" s="86"/>
      <c r="K135" s="86"/>
      <c r="L135" s="131"/>
      <c r="M135" s="281"/>
      <c r="N135" s="281"/>
      <c r="O135" s="281"/>
      <c r="P135" s="281"/>
      <c r="Q135" s="185"/>
      <c r="R135" s="143"/>
    </row>
    <row r="136" spans="1:18" ht="114.75">
      <c r="A136" s="2199"/>
      <c r="B136" s="176" t="s">
        <v>921</v>
      </c>
      <c r="C136" s="194">
        <v>240674</v>
      </c>
      <c r="D136" s="189" t="s">
        <v>922</v>
      </c>
      <c r="E136" s="193" t="s">
        <v>923</v>
      </c>
      <c r="F136" s="215" t="s">
        <v>920</v>
      </c>
      <c r="G136" s="194">
        <v>240674</v>
      </c>
      <c r="H136" s="195" t="s">
        <v>924</v>
      </c>
      <c r="I136" s="192" t="s">
        <v>3</v>
      </c>
      <c r="J136" s="192" t="s">
        <v>925</v>
      </c>
      <c r="K136" s="192" t="s">
        <v>926</v>
      </c>
      <c r="L136" s="188">
        <v>127168.14</v>
      </c>
      <c r="M136" s="188"/>
      <c r="N136" s="188"/>
      <c r="O136" s="188"/>
      <c r="P136" s="188"/>
      <c r="Q136" s="109" t="s">
        <v>927</v>
      </c>
      <c r="R136" s="143"/>
    </row>
    <row r="137" spans="1:18" ht="153">
      <c r="A137" s="2214"/>
      <c r="B137" s="176" t="s">
        <v>928</v>
      </c>
      <c r="C137" s="194">
        <v>33826</v>
      </c>
      <c r="D137" s="193" t="s">
        <v>929</v>
      </c>
      <c r="E137" s="193" t="s">
        <v>923</v>
      </c>
      <c r="F137" s="215" t="s">
        <v>920</v>
      </c>
      <c r="G137" s="194">
        <v>33826</v>
      </c>
      <c r="H137" s="195" t="s">
        <v>930</v>
      </c>
      <c r="I137" s="192" t="s">
        <v>3</v>
      </c>
      <c r="J137" s="192" t="s">
        <v>931</v>
      </c>
      <c r="K137" s="192" t="s">
        <v>932</v>
      </c>
      <c r="L137" s="188">
        <v>31320</v>
      </c>
      <c r="M137" s="268"/>
      <c r="N137" s="268"/>
      <c r="O137" s="268"/>
      <c r="P137" s="268"/>
      <c r="Q137" s="185" t="s">
        <v>933</v>
      </c>
      <c r="R137" s="83"/>
    </row>
    <row r="138" spans="1:18" ht="51">
      <c r="A138" s="2200"/>
      <c r="B138" s="82" t="s">
        <v>934</v>
      </c>
      <c r="C138" s="163">
        <v>2320</v>
      </c>
      <c r="D138" s="68" t="s">
        <v>145</v>
      </c>
      <c r="E138" s="73" t="s">
        <v>923</v>
      </c>
      <c r="F138" s="134" t="s">
        <v>920</v>
      </c>
      <c r="G138" s="163">
        <v>2320</v>
      </c>
      <c r="H138" s="72" t="s">
        <v>29</v>
      </c>
      <c r="I138" s="68" t="s">
        <v>3</v>
      </c>
      <c r="J138" s="68"/>
      <c r="K138" s="68"/>
      <c r="L138" s="70"/>
      <c r="M138" s="94"/>
      <c r="N138" s="94"/>
      <c r="O138" s="94"/>
      <c r="P138" s="94"/>
      <c r="Q138" s="138" t="s">
        <v>595</v>
      </c>
      <c r="R138" s="83"/>
    </row>
    <row r="139" spans="1:18" ht="267.75">
      <c r="A139" s="86">
        <v>46</v>
      </c>
      <c r="B139" s="244" t="s">
        <v>367</v>
      </c>
      <c r="C139" s="245">
        <v>53682.8</v>
      </c>
      <c r="D139" s="215" t="s">
        <v>122</v>
      </c>
      <c r="E139" s="193" t="s">
        <v>935</v>
      </c>
      <c r="F139" s="215" t="s">
        <v>920</v>
      </c>
      <c r="G139" s="245">
        <v>45808.44</v>
      </c>
      <c r="H139" s="246" t="s">
        <v>936</v>
      </c>
      <c r="I139" s="192" t="s">
        <v>442</v>
      </c>
      <c r="J139" s="192" t="s">
        <v>937</v>
      </c>
      <c r="K139" s="192" t="s">
        <v>938</v>
      </c>
      <c r="L139" s="188">
        <v>41440</v>
      </c>
      <c r="M139" s="268"/>
      <c r="N139" s="268"/>
      <c r="O139" s="268"/>
      <c r="P139" s="283" t="s">
        <v>1029</v>
      </c>
      <c r="Q139" s="185" t="s">
        <v>939</v>
      </c>
      <c r="R139" s="143"/>
    </row>
    <row r="140" spans="1:18" ht="140.25">
      <c r="A140" s="126">
        <v>47</v>
      </c>
      <c r="B140" s="81" t="s">
        <v>940</v>
      </c>
      <c r="C140" s="158">
        <v>250000</v>
      </c>
      <c r="D140" s="134" t="s">
        <v>145</v>
      </c>
      <c r="E140" s="134" t="s">
        <v>941</v>
      </c>
      <c r="F140" s="134" t="s">
        <v>920</v>
      </c>
      <c r="G140" s="158">
        <v>140936</v>
      </c>
      <c r="H140" s="175" t="s">
        <v>942</v>
      </c>
      <c r="I140" s="126" t="s">
        <v>943</v>
      </c>
      <c r="J140" s="126"/>
      <c r="K140" s="126"/>
      <c r="L140" s="122"/>
      <c r="M140" s="137"/>
      <c r="N140" s="137"/>
      <c r="O140" s="137"/>
      <c r="P140" s="137"/>
      <c r="Q140" s="138" t="s">
        <v>944</v>
      </c>
      <c r="R140" s="129"/>
    </row>
    <row r="141" spans="1:18" ht="38.25">
      <c r="A141" s="2215">
        <v>48</v>
      </c>
      <c r="B141" s="81" t="s">
        <v>945</v>
      </c>
      <c r="C141" s="158">
        <f>C142+C143+C144</f>
        <v>206666.21000000002</v>
      </c>
      <c r="D141" s="134" t="s">
        <v>721</v>
      </c>
      <c r="E141" s="2218" t="s">
        <v>557</v>
      </c>
      <c r="F141" s="174" t="s">
        <v>920</v>
      </c>
      <c r="G141" s="2219" t="s">
        <v>613</v>
      </c>
      <c r="H141" s="175"/>
      <c r="I141" s="126" t="s">
        <v>946</v>
      </c>
      <c r="J141" s="126"/>
      <c r="K141" s="126"/>
      <c r="L141" s="122"/>
      <c r="M141" s="137"/>
      <c r="N141" s="137"/>
      <c r="O141" s="137"/>
      <c r="P141" s="137"/>
      <c r="Q141" s="247" t="s">
        <v>595</v>
      </c>
      <c r="R141" s="129"/>
    </row>
    <row r="142" spans="1:18" ht="51">
      <c r="A142" s="2216"/>
      <c r="B142" s="82" t="s">
        <v>947</v>
      </c>
      <c r="C142" s="163">
        <v>88006.33</v>
      </c>
      <c r="D142" s="73" t="s">
        <v>721</v>
      </c>
      <c r="E142" s="2216"/>
      <c r="F142" s="174" t="s">
        <v>920</v>
      </c>
      <c r="G142" s="2216"/>
      <c r="H142" s="72"/>
      <c r="I142" s="68" t="s">
        <v>946</v>
      </c>
      <c r="J142" s="68"/>
      <c r="K142" s="68"/>
      <c r="L142" s="70"/>
      <c r="M142" s="94"/>
      <c r="N142" s="94"/>
      <c r="O142" s="94"/>
      <c r="P142" s="94"/>
      <c r="Q142" s="230" t="s">
        <v>948</v>
      </c>
      <c r="R142" s="135"/>
    </row>
    <row r="143" spans="1:18" ht="25.5">
      <c r="A143" s="2216"/>
      <c r="B143" s="82" t="s">
        <v>949</v>
      </c>
      <c r="C143" s="163">
        <v>0</v>
      </c>
      <c r="D143" s="73" t="s">
        <v>721</v>
      </c>
      <c r="E143" s="2216"/>
      <c r="F143" s="174" t="s">
        <v>920</v>
      </c>
      <c r="G143" s="2216"/>
      <c r="H143" s="72"/>
      <c r="I143" s="68" t="s">
        <v>946</v>
      </c>
      <c r="J143" s="68"/>
      <c r="K143" s="68"/>
      <c r="L143" s="70"/>
      <c r="M143" s="94"/>
      <c r="N143" s="94"/>
      <c r="O143" s="94"/>
      <c r="P143" s="94"/>
      <c r="Q143" s="138" t="s">
        <v>678</v>
      </c>
      <c r="R143" s="129"/>
    </row>
    <row r="144" spans="1:18" ht="127.5">
      <c r="A144" s="2216"/>
      <c r="B144" s="82" t="s">
        <v>950</v>
      </c>
      <c r="C144" s="163">
        <v>118659.88</v>
      </c>
      <c r="D144" s="73" t="s">
        <v>721</v>
      </c>
      <c r="E144" s="2216"/>
      <c r="F144" s="174" t="s">
        <v>920</v>
      </c>
      <c r="G144" s="2216"/>
      <c r="H144" s="72"/>
      <c r="I144" s="68" t="s">
        <v>946</v>
      </c>
      <c r="J144" s="68"/>
      <c r="K144" s="68"/>
      <c r="L144" s="70"/>
      <c r="M144" s="94"/>
      <c r="N144" s="94"/>
      <c r="O144" s="94"/>
      <c r="P144" s="94"/>
      <c r="Q144" s="138" t="s">
        <v>951</v>
      </c>
      <c r="R144" s="129"/>
    </row>
    <row r="145" spans="1:18" ht="38.25">
      <c r="A145" s="2217"/>
      <c r="B145" s="82" t="s">
        <v>952</v>
      </c>
      <c r="C145" s="163"/>
      <c r="D145" s="73" t="s">
        <v>721</v>
      </c>
      <c r="E145" s="2217"/>
      <c r="F145" s="174" t="s">
        <v>920</v>
      </c>
      <c r="G145" s="2217"/>
      <c r="H145" s="72"/>
      <c r="I145" s="68"/>
      <c r="J145" s="68"/>
      <c r="K145" s="68"/>
      <c r="L145" s="70"/>
      <c r="M145" s="94"/>
      <c r="N145" s="94"/>
      <c r="O145" s="94"/>
      <c r="P145" s="94"/>
      <c r="Q145" s="230" t="s">
        <v>953</v>
      </c>
      <c r="R145" s="129"/>
    </row>
    <row r="146" spans="1:18" ht="140.25">
      <c r="A146" s="45">
        <v>49</v>
      </c>
      <c r="B146" s="152" t="s">
        <v>954</v>
      </c>
      <c r="C146" s="54">
        <f>C147+C148+C150+C151+C152+C153+C154</f>
        <v>6480578.6500000004</v>
      </c>
      <c r="D146" s="52" t="s">
        <v>122</v>
      </c>
      <c r="E146" s="52" t="s">
        <v>565</v>
      </c>
      <c r="F146" s="58" t="s">
        <v>920</v>
      </c>
      <c r="G146" s="52"/>
      <c r="H146" s="57"/>
      <c r="I146" s="45" t="s">
        <v>124</v>
      </c>
      <c r="J146" s="45"/>
      <c r="K146" s="45"/>
      <c r="L146" s="46"/>
      <c r="M146" s="154"/>
      <c r="N146" s="154"/>
      <c r="O146" s="154"/>
      <c r="P146" s="154"/>
      <c r="Q146" s="148" t="s">
        <v>955</v>
      </c>
      <c r="R146" s="143"/>
    </row>
    <row r="147" spans="1:18" ht="51">
      <c r="A147" s="40"/>
      <c r="B147" s="44" t="s">
        <v>956</v>
      </c>
      <c r="C147" s="59">
        <v>55578.65</v>
      </c>
      <c r="D147" s="49" t="s">
        <v>142</v>
      </c>
      <c r="E147" s="49" t="s">
        <v>565</v>
      </c>
      <c r="F147" s="58" t="s">
        <v>920</v>
      </c>
      <c r="G147" s="59">
        <v>55578.65</v>
      </c>
      <c r="H147" s="92" t="s">
        <v>957</v>
      </c>
      <c r="I147" s="40" t="s">
        <v>124</v>
      </c>
      <c r="J147" s="40"/>
      <c r="K147" s="40"/>
      <c r="L147" s="105"/>
      <c r="M147" s="100"/>
      <c r="N147" s="100"/>
      <c r="O147" s="100"/>
      <c r="P147" s="100"/>
      <c r="Q147" s="148" t="s">
        <v>595</v>
      </c>
      <c r="R147" s="143"/>
    </row>
    <row r="148" spans="1:18" ht="51">
      <c r="A148" s="2199"/>
      <c r="B148" s="2220" t="s">
        <v>958</v>
      </c>
      <c r="C148" s="2222">
        <v>780000</v>
      </c>
      <c r="D148" s="2199" t="s">
        <v>122</v>
      </c>
      <c r="E148" s="2224" t="s">
        <v>565</v>
      </c>
      <c r="F148" s="2207" t="s">
        <v>920</v>
      </c>
      <c r="G148" s="2222">
        <v>316000</v>
      </c>
      <c r="H148" s="2226" t="s">
        <v>959</v>
      </c>
      <c r="I148" s="2199" t="s">
        <v>960</v>
      </c>
      <c r="J148" s="2199" t="s">
        <v>961</v>
      </c>
      <c r="K148" s="2199" t="s">
        <v>962</v>
      </c>
      <c r="L148" s="2201">
        <v>315945.33</v>
      </c>
      <c r="M148" s="269"/>
      <c r="N148" s="269"/>
      <c r="O148" s="269"/>
      <c r="P148" s="269"/>
      <c r="Q148" s="185" t="s">
        <v>963</v>
      </c>
      <c r="R148" s="143"/>
    </row>
    <row r="149" spans="1:18" ht="153">
      <c r="A149" s="2200"/>
      <c r="B149" s="2221"/>
      <c r="C149" s="2223"/>
      <c r="D149" s="2200"/>
      <c r="E149" s="2225"/>
      <c r="F149" s="2208"/>
      <c r="G149" s="2223"/>
      <c r="H149" s="2227"/>
      <c r="I149" s="2200"/>
      <c r="J149" s="2200"/>
      <c r="K149" s="2200"/>
      <c r="L149" s="2202"/>
      <c r="M149" s="282"/>
      <c r="N149" s="282"/>
      <c r="O149" s="282"/>
      <c r="P149" s="282"/>
      <c r="Q149" s="185" t="s">
        <v>964</v>
      </c>
      <c r="R149" s="48"/>
    </row>
    <row r="150" spans="1:18" ht="191.25">
      <c r="A150" s="192"/>
      <c r="B150" s="109" t="s">
        <v>965</v>
      </c>
      <c r="C150" s="194">
        <v>4400000</v>
      </c>
      <c r="D150" s="192" t="s">
        <v>122</v>
      </c>
      <c r="E150" s="193" t="s">
        <v>565</v>
      </c>
      <c r="F150" s="182" t="s">
        <v>920</v>
      </c>
      <c r="G150" s="194">
        <v>2100000</v>
      </c>
      <c r="H150" s="195" t="s">
        <v>966</v>
      </c>
      <c r="I150" s="192" t="s">
        <v>967</v>
      </c>
      <c r="J150" s="192" t="s">
        <v>968</v>
      </c>
      <c r="K150" s="192" t="s">
        <v>969</v>
      </c>
      <c r="L150" s="188">
        <v>2092781.03</v>
      </c>
      <c r="M150" s="268"/>
      <c r="N150" s="268"/>
      <c r="O150" s="268"/>
      <c r="P150" s="268"/>
      <c r="Q150" s="185" t="s">
        <v>970</v>
      </c>
      <c r="R150" s="156"/>
    </row>
    <row r="151" spans="1:18" ht="293.25">
      <c r="A151" s="192"/>
      <c r="B151" s="109" t="s">
        <v>971</v>
      </c>
      <c r="C151" s="194">
        <v>550000</v>
      </c>
      <c r="D151" s="192" t="s">
        <v>122</v>
      </c>
      <c r="E151" s="193" t="s">
        <v>565</v>
      </c>
      <c r="F151" s="182" t="s">
        <v>920</v>
      </c>
      <c r="G151" s="194">
        <v>390500</v>
      </c>
      <c r="H151" s="195" t="s">
        <v>972</v>
      </c>
      <c r="I151" s="192" t="s">
        <v>973</v>
      </c>
      <c r="J151" s="192" t="s">
        <v>974</v>
      </c>
      <c r="K151" s="192"/>
      <c r="L151" s="188"/>
      <c r="M151" s="268"/>
      <c r="N151" s="268"/>
      <c r="O151" s="268"/>
      <c r="P151" s="268"/>
      <c r="Q151" s="185" t="s">
        <v>975</v>
      </c>
      <c r="R151" s="83"/>
    </row>
    <row r="152" spans="1:18" ht="229.5">
      <c r="A152" s="192"/>
      <c r="B152" s="109" t="s">
        <v>976</v>
      </c>
      <c r="C152" s="194">
        <v>450000</v>
      </c>
      <c r="D152" s="193" t="s">
        <v>721</v>
      </c>
      <c r="E152" s="193" t="s">
        <v>565</v>
      </c>
      <c r="F152" s="182" t="s">
        <v>920</v>
      </c>
      <c r="G152" s="194">
        <v>450000</v>
      </c>
      <c r="H152" s="195" t="s">
        <v>977</v>
      </c>
      <c r="I152" s="192" t="s">
        <v>124</v>
      </c>
      <c r="J152" s="192"/>
      <c r="K152" s="192"/>
      <c r="L152" s="188"/>
      <c r="M152" s="268"/>
      <c r="N152" s="268"/>
      <c r="O152" s="268"/>
      <c r="P152" s="268"/>
      <c r="Q152" s="185" t="s">
        <v>978</v>
      </c>
      <c r="R152" s="206"/>
    </row>
    <row r="153" spans="1:18" ht="51">
      <c r="A153" s="192"/>
      <c r="B153" s="109" t="s">
        <v>979</v>
      </c>
      <c r="C153" s="194">
        <v>230000</v>
      </c>
      <c r="D153" s="192" t="s">
        <v>914</v>
      </c>
      <c r="E153" s="193" t="s">
        <v>565</v>
      </c>
      <c r="F153" s="182" t="s">
        <v>920</v>
      </c>
      <c r="G153" s="194">
        <v>230000</v>
      </c>
      <c r="H153" s="195" t="s">
        <v>980</v>
      </c>
      <c r="I153" s="192" t="s">
        <v>124</v>
      </c>
      <c r="J153" s="192"/>
      <c r="K153" s="192"/>
      <c r="L153" s="188"/>
      <c r="M153" s="268"/>
      <c r="N153" s="268"/>
      <c r="O153" s="268"/>
      <c r="P153" s="268"/>
      <c r="Q153" s="185" t="s">
        <v>981</v>
      </c>
      <c r="R153" s="206"/>
    </row>
    <row r="154" spans="1:18" ht="51">
      <c r="A154" s="192"/>
      <c r="B154" s="109" t="s">
        <v>982</v>
      </c>
      <c r="C154" s="194">
        <v>15000</v>
      </c>
      <c r="D154" s="192" t="s">
        <v>145</v>
      </c>
      <c r="E154" s="193" t="s">
        <v>565</v>
      </c>
      <c r="F154" s="182"/>
      <c r="G154" s="194">
        <v>15000</v>
      </c>
      <c r="H154" s="195" t="s">
        <v>983</v>
      </c>
      <c r="I154" s="192" t="s">
        <v>124</v>
      </c>
      <c r="J154" s="192"/>
      <c r="K154" s="192"/>
      <c r="L154" s="188"/>
      <c r="M154" s="268"/>
      <c r="N154" s="268"/>
      <c r="O154" s="268"/>
      <c r="P154" s="268"/>
      <c r="Q154" s="185"/>
      <c r="R154" s="143"/>
    </row>
    <row r="155" spans="1:18" ht="51">
      <c r="A155" s="126">
        <v>50</v>
      </c>
      <c r="B155" s="172" t="s">
        <v>984</v>
      </c>
      <c r="C155" s="122">
        <f>C157+C156</f>
        <v>200268.63</v>
      </c>
      <c r="D155" s="126" t="s">
        <v>122</v>
      </c>
      <c r="E155" s="126" t="s">
        <v>711</v>
      </c>
      <c r="F155" s="126" t="s">
        <v>920</v>
      </c>
      <c r="G155" s="126"/>
      <c r="H155" s="175"/>
      <c r="I155" s="126" t="s">
        <v>3</v>
      </c>
      <c r="J155" s="126"/>
      <c r="K155" s="126"/>
      <c r="L155" s="122"/>
      <c r="M155" s="137"/>
      <c r="N155" s="137"/>
      <c r="O155" s="137"/>
      <c r="P155" s="137"/>
      <c r="Q155" s="138" t="s">
        <v>985</v>
      </c>
      <c r="R155" s="135"/>
    </row>
    <row r="156" spans="1:18" ht="140.25">
      <c r="A156" s="68"/>
      <c r="B156" s="74" t="s">
        <v>986</v>
      </c>
      <c r="C156" s="70">
        <v>166628.63</v>
      </c>
      <c r="D156" s="68" t="s">
        <v>122</v>
      </c>
      <c r="E156" s="68" t="s">
        <v>711</v>
      </c>
      <c r="F156" s="126" t="s">
        <v>920</v>
      </c>
      <c r="G156" s="70">
        <v>81363.09</v>
      </c>
      <c r="H156" s="72" t="s">
        <v>207</v>
      </c>
      <c r="I156" s="68" t="s">
        <v>3</v>
      </c>
      <c r="J156" s="68" t="s">
        <v>987</v>
      </c>
      <c r="K156" s="68"/>
      <c r="L156" s="70"/>
      <c r="M156" s="70"/>
      <c r="N156" s="70"/>
      <c r="O156" s="70"/>
      <c r="P156" s="70"/>
      <c r="Q156" s="248" t="s">
        <v>988</v>
      </c>
      <c r="R156" s="129"/>
    </row>
    <row r="157" spans="1:18" ht="89.25">
      <c r="A157" s="68"/>
      <c r="B157" s="74" t="s">
        <v>989</v>
      </c>
      <c r="C157" s="70">
        <v>33640</v>
      </c>
      <c r="D157" s="73" t="s">
        <v>929</v>
      </c>
      <c r="E157" s="68" t="s">
        <v>711</v>
      </c>
      <c r="F157" s="126" t="s">
        <v>920</v>
      </c>
      <c r="G157" s="70">
        <v>33640</v>
      </c>
      <c r="H157" s="72" t="s">
        <v>990</v>
      </c>
      <c r="I157" s="68" t="s">
        <v>3</v>
      </c>
      <c r="J157" s="68"/>
      <c r="K157" s="68"/>
      <c r="L157" s="70"/>
      <c r="M157" s="94"/>
      <c r="N157" s="94"/>
      <c r="O157" s="94"/>
      <c r="P157" s="94"/>
      <c r="Q157" s="138" t="s">
        <v>991</v>
      </c>
      <c r="R157" s="129"/>
    </row>
    <row r="158" spans="1:18" ht="51">
      <c r="A158" s="45">
        <v>51</v>
      </c>
      <c r="B158" s="140" t="s">
        <v>992</v>
      </c>
      <c r="C158" s="46">
        <v>27056.77</v>
      </c>
      <c r="D158" s="40" t="s">
        <v>145</v>
      </c>
      <c r="E158" s="45" t="s">
        <v>369</v>
      </c>
      <c r="F158" s="45" t="s">
        <v>920</v>
      </c>
      <c r="G158" s="46">
        <v>133964.79999999999</v>
      </c>
      <c r="H158" s="57" t="s">
        <v>370</v>
      </c>
      <c r="I158" s="45" t="s">
        <v>371</v>
      </c>
      <c r="J158" s="45"/>
      <c r="K158" s="45"/>
      <c r="L158" s="46"/>
      <c r="M158" s="154"/>
      <c r="N158" s="154"/>
      <c r="O158" s="154"/>
      <c r="P158" s="154"/>
      <c r="Q158" s="148" t="s">
        <v>993</v>
      </c>
      <c r="R158" s="48"/>
    </row>
    <row r="159" spans="1:18" ht="76.5">
      <c r="A159" s="126">
        <v>52</v>
      </c>
      <c r="B159" s="172" t="s">
        <v>994</v>
      </c>
      <c r="C159" s="122">
        <v>25100</v>
      </c>
      <c r="D159" s="126" t="s">
        <v>122</v>
      </c>
      <c r="E159" s="126" t="s">
        <v>995</v>
      </c>
      <c r="F159" s="126" t="s">
        <v>920</v>
      </c>
      <c r="G159" s="122">
        <v>25100</v>
      </c>
      <c r="H159" s="175" t="s">
        <v>996</v>
      </c>
      <c r="I159" s="126" t="s">
        <v>371</v>
      </c>
      <c r="J159" s="126"/>
      <c r="K159" s="126"/>
      <c r="L159" s="122"/>
      <c r="M159" s="137"/>
      <c r="N159" s="137"/>
      <c r="O159" s="137"/>
      <c r="P159" s="137"/>
      <c r="Q159" s="138" t="s">
        <v>985</v>
      </c>
      <c r="R159" s="135"/>
    </row>
    <row r="160" spans="1:18" ht="216.75">
      <c r="A160" s="126">
        <v>53</v>
      </c>
      <c r="B160" s="172" t="s">
        <v>997</v>
      </c>
      <c r="C160" s="122">
        <v>175890</v>
      </c>
      <c r="D160" s="126" t="s">
        <v>122</v>
      </c>
      <c r="E160" s="224" t="s">
        <v>557</v>
      </c>
      <c r="F160" s="126" t="s">
        <v>920</v>
      </c>
      <c r="G160" s="126" t="s">
        <v>613</v>
      </c>
      <c r="H160" s="72"/>
      <c r="I160" s="126" t="s">
        <v>998</v>
      </c>
      <c r="J160" s="126" t="s">
        <v>999</v>
      </c>
      <c r="K160" s="126"/>
      <c r="L160" s="122" t="s">
        <v>1000</v>
      </c>
      <c r="M160" s="137"/>
      <c r="N160" s="137"/>
      <c r="O160" s="137"/>
      <c r="P160" s="137"/>
      <c r="Q160" s="138" t="s">
        <v>1001</v>
      </c>
      <c r="R160" s="129"/>
    </row>
    <row r="161" spans="1:18" ht="63.75">
      <c r="A161" s="126">
        <v>54</v>
      </c>
      <c r="B161" s="226" t="s">
        <v>1002</v>
      </c>
      <c r="C161" s="227">
        <v>25174.61</v>
      </c>
      <c r="D161" s="126" t="s">
        <v>721</v>
      </c>
      <c r="E161" s="224" t="s">
        <v>1003</v>
      </c>
      <c r="F161" s="126" t="s">
        <v>920</v>
      </c>
      <c r="G161" s="122">
        <v>25174.61</v>
      </c>
      <c r="H161" s="72" t="s">
        <v>1004</v>
      </c>
      <c r="I161" s="126" t="s">
        <v>8</v>
      </c>
      <c r="J161" s="126"/>
      <c r="K161" s="126"/>
      <c r="L161" s="122"/>
      <c r="M161" s="137"/>
      <c r="N161" s="137"/>
      <c r="O161" s="137"/>
      <c r="P161" s="137"/>
      <c r="Q161" s="138" t="s">
        <v>1005</v>
      </c>
      <c r="R161" s="91"/>
    </row>
    <row r="162" spans="1:18" ht="63.75">
      <c r="A162" s="126">
        <v>55</v>
      </c>
      <c r="B162" s="249" t="s">
        <v>1006</v>
      </c>
      <c r="C162" s="122">
        <f>C163+C164</f>
        <v>41015.64</v>
      </c>
      <c r="D162" s="126"/>
      <c r="E162" s="134" t="s">
        <v>653</v>
      </c>
      <c r="F162" s="126" t="s">
        <v>920</v>
      </c>
      <c r="G162" s="126" t="s">
        <v>613</v>
      </c>
      <c r="H162" s="72"/>
      <c r="I162" s="126" t="s">
        <v>998</v>
      </c>
      <c r="J162" s="126"/>
      <c r="K162" s="126"/>
      <c r="L162" s="122"/>
      <c r="M162" s="225"/>
      <c r="N162" s="225"/>
      <c r="O162" s="225"/>
      <c r="P162" s="225"/>
      <c r="Q162" s="250" t="s">
        <v>985</v>
      </c>
      <c r="R162" s="161"/>
    </row>
    <row r="163" spans="1:18" ht="63.75">
      <c r="A163" s="123"/>
      <c r="B163" s="76" t="s">
        <v>1007</v>
      </c>
      <c r="C163" s="251">
        <v>19655.400000000001</v>
      </c>
      <c r="D163" s="68" t="s">
        <v>145</v>
      </c>
      <c r="E163" s="76" t="s">
        <v>653</v>
      </c>
      <c r="F163" s="126" t="s">
        <v>920</v>
      </c>
      <c r="G163" s="68" t="s">
        <v>613</v>
      </c>
      <c r="H163" s="91"/>
      <c r="I163" s="128" t="s">
        <v>998</v>
      </c>
      <c r="J163" s="128"/>
      <c r="K163" s="128"/>
      <c r="L163" s="94"/>
      <c r="M163" s="94"/>
      <c r="N163" s="94"/>
      <c r="O163" s="94"/>
      <c r="P163" s="94"/>
      <c r="Q163" s="138" t="s">
        <v>1008</v>
      </c>
      <c r="R163" s="161"/>
    </row>
    <row r="164" spans="1:18" ht="63.75">
      <c r="A164" s="123"/>
      <c r="B164" s="76" t="s">
        <v>1009</v>
      </c>
      <c r="C164" s="236">
        <v>21360.240000000002</v>
      </c>
      <c r="D164" s="68" t="s">
        <v>721</v>
      </c>
      <c r="E164" s="76" t="s">
        <v>653</v>
      </c>
      <c r="F164" s="126" t="s">
        <v>920</v>
      </c>
      <c r="G164" s="68" t="s">
        <v>613</v>
      </c>
      <c r="H164" s="91"/>
      <c r="I164" s="128" t="s">
        <v>998</v>
      </c>
      <c r="J164" s="128"/>
      <c r="K164" s="128"/>
      <c r="L164" s="94"/>
      <c r="M164" s="94"/>
      <c r="N164" s="94"/>
      <c r="O164" s="94"/>
      <c r="P164" s="94"/>
      <c r="Q164" s="74" t="s">
        <v>985</v>
      </c>
      <c r="R164" s="161"/>
    </row>
    <row r="165" spans="1:18" ht="25.5">
      <c r="A165" s="87">
        <v>56</v>
      </c>
      <c r="B165" s="121" t="s">
        <v>1010</v>
      </c>
      <c r="C165" s="125">
        <v>50000</v>
      </c>
      <c r="D165" s="168" t="s">
        <v>929</v>
      </c>
      <c r="E165" s="168" t="s">
        <v>1011</v>
      </c>
      <c r="F165" s="87" t="s">
        <v>920</v>
      </c>
      <c r="G165" s="125">
        <v>50000</v>
      </c>
      <c r="H165" s="65" t="s">
        <v>1012</v>
      </c>
      <c r="I165" s="80" t="s">
        <v>371</v>
      </c>
      <c r="J165" s="80"/>
      <c r="K165" s="80"/>
      <c r="L165" s="120"/>
      <c r="M165" s="279"/>
      <c r="N165" s="279"/>
      <c r="O165" s="279"/>
      <c r="P165" s="279"/>
      <c r="Q165" s="170" t="s">
        <v>1013</v>
      </c>
      <c r="R165" s="85"/>
    </row>
    <row r="166" spans="1:18" ht="229.5">
      <c r="A166" s="126">
        <v>57</v>
      </c>
      <c r="B166" s="252" t="s">
        <v>1014</v>
      </c>
      <c r="C166" s="122">
        <v>58633.599999999999</v>
      </c>
      <c r="D166" s="134" t="s">
        <v>721</v>
      </c>
      <c r="E166" s="134" t="s">
        <v>844</v>
      </c>
      <c r="F166" s="126" t="s">
        <v>920</v>
      </c>
      <c r="G166" s="253">
        <v>58633.599999999999</v>
      </c>
      <c r="H166" s="72" t="s">
        <v>1015</v>
      </c>
      <c r="I166" s="123" t="s">
        <v>371</v>
      </c>
      <c r="J166" s="123"/>
      <c r="K166" s="123"/>
      <c r="L166" s="236"/>
      <c r="M166" s="280"/>
      <c r="N166" s="280"/>
      <c r="O166" s="280"/>
      <c r="P166" s="280"/>
      <c r="Q166" s="254" t="s">
        <v>1016</v>
      </c>
      <c r="R166" s="161"/>
    </row>
    <row r="167" spans="1:18" ht="89.25">
      <c r="A167" s="87">
        <v>58</v>
      </c>
      <c r="B167" s="121" t="s">
        <v>1017</v>
      </c>
      <c r="C167" s="125">
        <v>360000</v>
      </c>
      <c r="D167" s="168" t="s">
        <v>929</v>
      </c>
      <c r="E167" s="127" t="s">
        <v>1018</v>
      </c>
      <c r="F167" s="87" t="s">
        <v>920</v>
      </c>
      <c r="G167" s="77"/>
      <c r="H167" s="65"/>
      <c r="I167" s="116" t="s">
        <v>998</v>
      </c>
      <c r="J167" s="116"/>
      <c r="K167" s="116"/>
      <c r="L167" s="77"/>
      <c r="M167" s="90"/>
      <c r="N167" s="90"/>
      <c r="O167" s="90"/>
      <c r="P167" s="90"/>
      <c r="Q167" s="255" t="s">
        <v>1019</v>
      </c>
      <c r="R167" s="85"/>
    </row>
    <row r="168" spans="1:18" ht="102">
      <c r="A168" s="87">
        <v>59</v>
      </c>
      <c r="B168" s="171" t="s">
        <v>1020</v>
      </c>
      <c r="C168" s="125">
        <v>23432</v>
      </c>
      <c r="D168" s="168" t="s">
        <v>1021</v>
      </c>
      <c r="E168" s="66" t="s">
        <v>1022</v>
      </c>
      <c r="F168" s="87" t="s">
        <v>920</v>
      </c>
      <c r="G168" s="125">
        <v>23432</v>
      </c>
      <c r="H168" s="125" t="s">
        <v>1023</v>
      </c>
      <c r="I168" s="80"/>
      <c r="J168" s="80"/>
      <c r="K168" s="80"/>
      <c r="L168" s="120"/>
      <c r="M168" s="120"/>
      <c r="N168" s="120"/>
      <c r="O168" s="120"/>
      <c r="P168" s="120"/>
      <c r="Q168" s="67" t="s">
        <v>1024</v>
      </c>
      <c r="R168" s="85"/>
    </row>
    <row r="169" spans="1:18" ht="108.75" customHeight="1">
      <c r="A169" s="87">
        <v>60</v>
      </c>
      <c r="B169" s="171" t="s">
        <v>1027</v>
      </c>
      <c r="C169" s="125"/>
      <c r="D169" s="168"/>
      <c r="E169" s="66" t="s">
        <v>1028</v>
      </c>
      <c r="F169" s="87"/>
      <c r="G169" s="125">
        <v>240000</v>
      </c>
      <c r="H169" s="125">
        <v>6073410001</v>
      </c>
      <c r="I169" s="80"/>
      <c r="J169" s="80"/>
      <c r="K169" s="80"/>
      <c r="L169" s="120"/>
      <c r="M169" s="120"/>
      <c r="N169" s="120"/>
      <c r="O169" s="120"/>
      <c r="P169" s="93" t="s">
        <v>1031</v>
      </c>
      <c r="Q169" s="67"/>
      <c r="R169" s="85"/>
    </row>
    <row r="170" spans="1:18">
      <c r="A170" s="87"/>
      <c r="B170" s="171"/>
      <c r="C170" s="125"/>
      <c r="D170" s="168"/>
      <c r="E170" s="66"/>
      <c r="F170" s="87"/>
      <c r="G170" s="125"/>
      <c r="H170" s="125"/>
      <c r="I170" s="80"/>
      <c r="J170" s="80"/>
      <c r="K170" s="80"/>
      <c r="L170" s="120"/>
      <c r="M170" s="120"/>
      <c r="N170" s="120"/>
      <c r="O170" s="120"/>
      <c r="P170" s="120"/>
      <c r="Q170" s="67"/>
      <c r="R170" s="85"/>
    </row>
    <row r="171" spans="1:18">
      <c r="A171" s="87"/>
      <c r="B171" s="171"/>
      <c r="C171" s="125"/>
      <c r="D171" s="168"/>
      <c r="E171" s="66"/>
      <c r="F171" s="87"/>
      <c r="G171" s="125"/>
      <c r="H171" s="125"/>
      <c r="I171" s="80"/>
      <c r="J171" s="80"/>
      <c r="K171" s="80"/>
      <c r="L171" s="120"/>
      <c r="M171" s="120"/>
      <c r="N171" s="120"/>
      <c r="O171" s="120"/>
      <c r="P171" s="120"/>
      <c r="Q171" s="67"/>
      <c r="R171" s="85"/>
    </row>
  </sheetData>
  <mergeCells count="80">
    <mergeCell ref="A1:R1"/>
    <mergeCell ref="A2:A3"/>
    <mergeCell ref="B2:B3"/>
    <mergeCell ref="C2:C3"/>
    <mergeCell ref="D2:D3"/>
    <mergeCell ref="E2:E3"/>
    <mergeCell ref="F2:F3"/>
    <mergeCell ref="G2:G3"/>
    <mergeCell ref="H2:H3"/>
    <mergeCell ref="I2:I3"/>
    <mergeCell ref="M2:O2"/>
    <mergeCell ref="P2:P3"/>
    <mergeCell ref="J2:L2"/>
    <mergeCell ref="Q16:Q18"/>
    <mergeCell ref="Q2:Q3"/>
    <mergeCell ref="R2:R3"/>
    <mergeCell ref="A4:R4"/>
    <mergeCell ref="D9:D11"/>
    <mergeCell ref="F9:F11"/>
    <mergeCell ref="I9:I11"/>
    <mergeCell ref="J9:J11"/>
    <mergeCell ref="K9:K11"/>
    <mergeCell ref="L9:L11"/>
    <mergeCell ref="Q9:Q11"/>
    <mergeCell ref="A16:A18"/>
    <mergeCell ref="D16:D18"/>
    <mergeCell ref="F16:F18"/>
    <mergeCell ref="H16:H18"/>
    <mergeCell ref="I16:I18"/>
    <mergeCell ref="R27:R29"/>
    <mergeCell ref="A30:A32"/>
    <mergeCell ref="D30:D32"/>
    <mergeCell ref="F30:F32"/>
    <mergeCell ref="G30:G32"/>
    <mergeCell ref="H30:H32"/>
    <mergeCell ref="I30:I32"/>
    <mergeCell ref="Q30:Q32"/>
    <mergeCell ref="A27:A29"/>
    <mergeCell ref="D27:D29"/>
    <mergeCell ref="F27:F29"/>
    <mergeCell ref="H27:H29"/>
    <mergeCell ref="I27:I29"/>
    <mergeCell ref="Q27:Q29"/>
    <mergeCell ref="A80:A82"/>
    <mergeCell ref="E80:E82"/>
    <mergeCell ref="F80:F82"/>
    <mergeCell ref="I80:I82"/>
    <mergeCell ref="F44:F52"/>
    <mergeCell ref="A45:A47"/>
    <mergeCell ref="D45:D47"/>
    <mergeCell ref="G45:G47"/>
    <mergeCell ref="H45:H47"/>
    <mergeCell ref="I45:I47"/>
    <mergeCell ref="Q45:Q47"/>
    <mergeCell ref="A67:A69"/>
    <mergeCell ref="E67:E69"/>
    <mergeCell ref="F67:F69"/>
    <mergeCell ref="I67:I69"/>
    <mergeCell ref="F148:F149"/>
    <mergeCell ref="A89:A91"/>
    <mergeCell ref="E89:E91"/>
    <mergeCell ref="F89:F91"/>
    <mergeCell ref="I89:I91"/>
    <mergeCell ref="A136:A138"/>
    <mergeCell ref="A141:A145"/>
    <mergeCell ref="E141:E145"/>
    <mergeCell ref="G141:G145"/>
    <mergeCell ref="A148:A149"/>
    <mergeCell ref="B148:B149"/>
    <mergeCell ref="C148:C149"/>
    <mergeCell ref="D148:D149"/>
    <mergeCell ref="E148:E149"/>
    <mergeCell ref="G148:G149"/>
    <mergeCell ref="H148:H149"/>
    <mergeCell ref="I148:I149"/>
    <mergeCell ref="J148:J149"/>
    <mergeCell ref="K148:K149"/>
    <mergeCell ref="L148:L149"/>
    <mergeCell ref="J27:J29"/>
    <mergeCell ref="L27:L29"/>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Φύλλο10">
    <tabColor rgb="FF00B0F0"/>
  </sheetPr>
  <dimension ref="A1:AG22"/>
  <sheetViews>
    <sheetView zoomScaleNormal="100" workbookViewId="0">
      <pane ySplit="3" topLeftCell="A4" activePane="bottomLeft" state="frozen"/>
      <selection activeCell="I6" sqref="I1:V65536"/>
      <selection pane="bottomLeft" activeCell="F6" sqref="F6"/>
    </sheetView>
  </sheetViews>
  <sheetFormatPr defaultColWidth="9.140625" defaultRowHeight="12.75"/>
  <cols>
    <col min="1" max="1" width="4" style="10" bestFit="1" customWidth="1"/>
    <col min="2" max="2" width="51.7109375" style="9" customWidth="1"/>
    <col min="3" max="3" width="16.42578125" style="10" customWidth="1"/>
    <col min="4" max="4" width="23.7109375" style="884" customWidth="1"/>
    <col min="5" max="5" width="16.85546875" style="9" customWidth="1"/>
    <col min="6" max="6" width="20.5703125" style="884" customWidth="1"/>
    <col min="7" max="7" width="17.85546875" style="6" customWidth="1"/>
    <col min="8" max="8" width="13.28515625" style="1" hidden="1" customWidth="1"/>
    <col min="9" max="9" width="12.85546875" style="1" hidden="1" customWidth="1"/>
    <col min="10" max="10" width="9.140625" style="1" hidden="1" customWidth="1"/>
    <col min="11" max="11" width="9.42578125" style="1" hidden="1" customWidth="1"/>
    <col min="12" max="12" width="13.85546875" style="1" hidden="1" customWidth="1"/>
    <col min="13" max="13" width="13.140625" style="1" hidden="1" customWidth="1"/>
    <col min="14" max="14" width="10.5703125" style="1" hidden="1" customWidth="1"/>
    <col min="15" max="15" width="11.5703125" style="38" hidden="1" customWidth="1"/>
    <col min="16" max="17" width="11.140625" style="38" hidden="1" customWidth="1"/>
    <col min="18" max="18" width="10.85546875" style="38" hidden="1" customWidth="1"/>
    <col min="19" max="19" width="12.85546875" style="38" hidden="1" customWidth="1"/>
    <col min="20" max="20" width="12" style="38" hidden="1" customWidth="1"/>
    <col min="21" max="21" width="12.28515625" style="38" hidden="1" customWidth="1"/>
    <col min="22" max="22" width="28.85546875" style="38" hidden="1" customWidth="1"/>
    <col min="23" max="23" width="32.42578125" style="38" hidden="1" customWidth="1"/>
    <col min="24" max="24" width="20.85546875" style="38" hidden="1" customWidth="1"/>
    <col min="25" max="25" width="32.140625" style="38" hidden="1" customWidth="1"/>
    <col min="26" max="26" width="20.28515625" style="1" hidden="1" customWidth="1"/>
    <col min="27" max="27" width="0.28515625" style="1" customWidth="1"/>
    <col min="28" max="29" width="9.140625" style="1" hidden="1" customWidth="1"/>
    <col min="30" max="31" width="9.140625" style="1"/>
    <col min="32" max="32" width="10.85546875" style="1" bestFit="1" customWidth="1"/>
    <col min="33" max="34" width="9.140625" style="1"/>
    <col min="35" max="35" width="10.85546875" style="1" bestFit="1" customWidth="1"/>
    <col min="36" max="16384" width="9.140625" style="1"/>
  </cols>
  <sheetData>
    <row r="1" spans="1:29" s="21" customFormat="1" ht="26.25" customHeight="1">
      <c r="A1" s="2431" t="s">
        <v>93</v>
      </c>
      <c r="B1" s="2432"/>
      <c r="C1" s="2432"/>
      <c r="D1" s="2432"/>
      <c r="E1" s="2432"/>
      <c r="F1" s="2432"/>
      <c r="G1" s="2432"/>
      <c r="H1" s="2432"/>
      <c r="I1" s="2432"/>
      <c r="J1" s="2432"/>
      <c r="K1" s="2432"/>
      <c r="L1" s="2432"/>
      <c r="M1" s="2432"/>
      <c r="N1" s="2432"/>
      <c r="O1" s="2432"/>
      <c r="P1" s="2432"/>
      <c r="Q1" s="2432"/>
      <c r="R1" s="2432"/>
      <c r="S1" s="2432"/>
      <c r="T1" s="2432"/>
      <c r="U1" s="2432"/>
      <c r="V1" s="2432"/>
      <c r="W1" s="2432"/>
      <c r="X1" s="2432"/>
      <c r="Y1" s="2432"/>
      <c r="Z1" s="2432"/>
      <c r="AA1" s="2432"/>
      <c r="AB1" s="2432"/>
      <c r="AC1" s="2433"/>
    </row>
    <row r="2" spans="1:29" s="18" customFormat="1" ht="38.25" customHeight="1">
      <c r="A2" s="2367" t="s">
        <v>100</v>
      </c>
      <c r="B2" s="2368" t="s">
        <v>291</v>
      </c>
      <c r="C2" s="2368" t="s">
        <v>101</v>
      </c>
      <c r="D2" s="2369" t="s">
        <v>2492</v>
      </c>
      <c r="E2" s="2370" t="s">
        <v>2493</v>
      </c>
      <c r="F2" s="2374" t="s">
        <v>2646</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29"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29" ht="37.5" customHeight="1">
      <c r="A4" s="2443" t="s">
        <v>2621</v>
      </c>
      <c r="B4" s="2354"/>
      <c r="C4" s="2354"/>
      <c r="D4" s="2354"/>
      <c r="E4" s="2354"/>
      <c r="F4" s="2354"/>
      <c r="G4" s="2354"/>
      <c r="H4" s="2354"/>
      <c r="I4" s="2354"/>
      <c r="J4" s="2354"/>
      <c r="K4" s="2354"/>
      <c r="L4" s="2354"/>
      <c r="M4" s="2354"/>
      <c r="N4" s="2354"/>
      <c r="O4" s="2354"/>
      <c r="P4" s="2354"/>
      <c r="Q4" s="2354"/>
      <c r="R4" s="2354"/>
      <c r="S4" s="2354"/>
      <c r="T4" s="2354"/>
      <c r="U4" s="2354"/>
      <c r="V4" s="2354"/>
      <c r="W4" s="2354"/>
      <c r="X4" s="2354"/>
      <c r="Y4" s="2354"/>
      <c r="Z4" s="2444"/>
      <c r="AA4" s="1381"/>
      <c r="AB4" s="1381"/>
      <c r="AC4" s="1429"/>
    </row>
    <row r="5" spans="1:29" s="1820" customFormat="1" ht="37.5" customHeight="1">
      <c r="A5" s="1992"/>
      <c r="B5" s="1991"/>
      <c r="C5" s="1991"/>
      <c r="D5" s="1991"/>
      <c r="E5" s="1997"/>
      <c r="F5" s="1997"/>
      <c r="G5" s="1991"/>
      <c r="H5" s="1991"/>
      <c r="I5" s="1991"/>
      <c r="J5" s="1991"/>
      <c r="K5" s="1991"/>
      <c r="L5" s="1991"/>
      <c r="M5" s="1991"/>
      <c r="N5" s="1991"/>
      <c r="O5" s="1991"/>
      <c r="P5" s="1991"/>
      <c r="Q5" s="1991"/>
      <c r="R5" s="1991"/>
      <c r="S5" s="1991"/>
      <c r="T5" s="1991"/>
      <c r="U5" s="1991"/>
      <c r="V5" s="1991"/>
      <c r="W5" s="1991"/>
      <c r="X5" s="1991"/>
      <c r="Y5" s="1991"/>
      <c r="Z5" s="1993"/>
      <c r="AA5" s="1714"/>
      <c r="AB5" s="1714"/>
      <c r="AC5" s="1429"/>
    </row>
    <row r="6" spans="1:29" s="811" customFormat="1" ht="30" customHeight="1">
      <c r="A6" s="2445" t="s">
        <v>1372</v>
      </c>
      <c r="B6" s="2395"/>
      <c r="C6" s="2396"/>
      <c r="D6" s="614"/>
      <c r="E6" s="1876"/>
      <c r="F6" s="1876"/>
      <c r="G6" s="1785"/>
      <c r="H6" s="1611"/>
      <c r="I6" s="1611"/>
      <c r="J6" s="1611"/>
      <c r="K6" s="1611"/>
      <c r="L6" s="1611"/>
      <c r="M6" s="1611"/>
      <c r="N6" s="1611"/>
      <c r="O6" s="1616"/>
      <c r="P6" s="1616"/>
      <c r="Q6" s="1616"/>
      <c r="R6" s="1617"/>
      <c r="S6" s="1617"/>
      <c r="T6" s="1617"/>
      <c r="U6" s="1617"/>
      <c r="V6" s="1618"/>
      <c r="W6" s="1616"/>
      <c r="X6" s="1618"/>
      <c r="Y6" s="1616"/>
      <c r="Z6" s="1611"/>
      <c r="AA6" s="1569">
        <v>50000</v>
      </c>
      <c r="AB6" s="232" t="s">
        <v>147</v>
      </c>
      <c r="AC6" s="1786"/>
    </row>
    <row r="7" spans="1:29" s="24" customFormat="1" ht="30" customHeight="1">
      <c r="A7" s="1401"/>
      <c r="B7" s="1211"/>
      <c r="C7" s="1211"/>
      <c r="D7" s="1236"/>
      <c r="E7" s="622"/>
      <c r="F7" s="1236"/>
      <c r="G7" s="622"/>
      <c r="H7" s="622"/>
      <c r="I7" s="622"/>
      <c r="J7" s="622"/>
      <c r="K7" s="622"/>
      <c r="L7" s="622"/>
      <c r="M7" s="622"/>
      <c r="N7" s="622"/>
      <c r="O7" s="1237"/>
      <c r="P7" s="1237"/>
      <c r="Q7" s="1237"/>
      <c r="R7" s="1238"/>
      <c r="S7" s="1238"/>
      <c r="T7" s="1238"/>
      <c r="U7" s="1238"/>
      <c r="V7" s="1141"/>
      <c r="W7" s="1237"/>
      <c r="X7" s="1141"/>
      <c r="Y7" s="1237"/>
      <c r="Z7" s="622"/>
      <c r="AA7" s="1239"/>
      <c r="AB7" s="1240"/>
      <c r="AC7" s="1430"/>
    </row>
    <row r="8" spans="1:29" s="1202" customFormat="1" ht="44.25" hidden="1" customHeight="1">
      <c r="A8" s="2442" t="s">
        <v>2345</v>
      </c>
      <c r="B8" s="2329"/>
      <c r="C8" s="2329"/>
      <c r="D8" s="2329"/>
      <c r="E8" s="2329"/>
      <c r="F8" s="2329"/>
      <c r="G8" s="2329"/>
      <c r="H8" s="2329"/>
      <c r="I8" s="2329"/>
      <c r="J8" s="2329"/>
      <c r="K8" s="2329"/>
      <c r="L8" s="2329"/>
      <c r="M8" s="2329"/>
      <c r="N8" s="2329"/>
      <c r="O8" s="2329"/>
      <c r="P8" s="2329"/>
      <c r="Q8" s="2329"/>
      <c r="R8" s="2329"/>
      <c r="S8" s="2329"/>
      <c r="T8" s="2329"/>
      <c r="U8" s="2329"/>
      <c r="V8" s="2329"/>
      <c r="W8" s="2329"/>
      <c r="X8" s="2329"/>
      <c r="Y8" s="2329"/>
      <c r="Z8" s="2330"/>
      <c r="AA8" s="625"/>
      <c r="AB8" s="625"/>
      <c r="AC8" s="1406"/>
    </row>
    <row r="9" spans="1:29" s="823" customFormat="1" ht="75" hidden="1" customHeight="1">
      <c r="A9" s="1410">
        <v>1</v>
      </c>
      <c r="B9" s="1157" t="s">
        <v>415</v>
      </c>
      <c r="C9" s="718" t="s">
        <v>122</v>
      </c>
      <c r="D9" s="122">
        <v>486.43</v>
      </c>
      <c r="E9" s="126" t="s">
        <v>179</v>
      </c>
      <c r="F9" s="122">
        <v>486.43</v>
      </c>
      <c r="G9" s="1160" t="s">
        <v>167</v>
      </c>
      <c r="H9" s="687" t="s">
        <v>1128</v>
      </c>
      <c r="I9" s="1362" t="s">
        <v>391</v>
      </c>
      <c r="J9" s="1362"/>
      <c r="K9" s="1362"/>
      <c r="L9" s="1362"/>
      <c r="M9" s="1362"/>
      <c r="N9" s="1362"/>
      <c r="O9" s="612" t="s">
        <v>1518</v>
      </c>
      <c r="P9" s="612" t="s">
        <v>1522</v>
      </c>
      <c r="Q9" s="687"/>
      <c r="R9" s="1362" t="s">
        <v>2036</v>
      </c>
      <c r="S9" s="1362" t="s">
        <v>2086</v>
      </c>
      <c r="T9" s="1362" t="s">
        <v>2244</v>
      </c>
      <c r="U9" s="1362" t="s">
        <v>2260</v>
      </c>
      <c r="V9" s="830" t="s">
        <v>2339</v>
      </c>
      <c r="W9" s="746" t="s">
        <v>1734</v>
      </c>
      <c r="X9" s="746" t="s">
        <v>1231</v>
      </c>
      <c r="Y9" s="1362"/>
      <c r="Z9" s="1332"/>
      <c r="AA9" s="161"/>
      <c r="AB9" s="161"/>
      <c r="AC9" s="1399"/>
    </row>
    <row r="10" spans="1:29" s="823" customFormat="1" ht="120.75" hidden="1" customHeight="1">
      <c r="A10" s="1410">
        <v>2</v>
      </c>
      <c r="B10" s="172" t="s">
        <v>2025</v>
      </c>
      <c r="C10" s="126" t="s">
        <v>122</v>
      </c>
      <c r="D10" s="122">
        <v>700000</v>
      </c>
      <c r="E10" s="126" t="s">
        <v>179</v>
      </c>
      <c r="F10" s="122">
        <v>0</v>
      </c>
      <c r="G10" s="175" t="s">
        <v>82</v>
      </c>
      <c r="H10" s="687" t="s">
        <v>1</v>
      </c>
      <c r="I10" s="828"/>
      <c r="J10" s="828"/>
      <c r="K10" s="828"/>
      <c r="L10" s="828"/>
      <c r="M10" s="828"/>
      <c r="N10" s="828"/>
      <c r="O10" s="828"/>
      <c r="P10" s="828"/>
      <c r="Q10" s="828"/>
      <c r="R10" s="687" t="s">
        <v>2036</v>
      </c>
      <c r="S10" s="687" t="s">
        <v>2087</v>
      </c>
      <c r="T10" s="1362" t="s">
        <v>2244</v>
      </c>
      <c r="U10" s="1362" t="s">
        <v>2244</v>
      </c>
      <c r="V10" s="612" t="s">
        <v>2367</v>
      </c>
      <c r="W10" s="612" t="s">
        <v>2088</v>
      </c>
      <c r="X10" s="736"/>
      <c r="Y10" s="828"/>
      <c r="Z10" s="230" t="s">
        <v>2169</v>
      </c>
      <c r="AA10" s="161"/>
      <c r="AB10" s="161"/>
      <c r="AC10" s="1399"/>
    </row>
    <row r="11" spans="1:29" s="823" customFormat="1" ht="87" hidden="1" customHeight="1">
      <c r="A11" s="1410">
        <v>3</v>
      </c>
      <c r="B11" s="172" t="s">
        <v>1873</v>
      </c>
      <c r="C11" s="126" t="s">
        <v>1594</v>
      </c>
      <c r="D11" s="122">
        <v>50000</v>
      </c>
      <c r="E11" s="126" t="s">
        <v>179</v>
      </c>
      <c r="F11" s="122">
        <v>0</v>
      </c>
      <c r="G11" s="175" t="s">
        <v>153</v>
      </c>
      <c r="H11" s="126"/>
      <c r="I11" s="126"/>
      <c r="J11" s="126"/>
      <c r="K11" s="126"/>
      <c r="L11" s="126"/>
      <c r="M11" s="126"/>
      <c r="N11" s="126"/>
      <c r="O11" s="126"/>
      <c r="P11" s="126"/>
      <c r="Q11" s="126"/>
      <c r="R11" s="687"/>
      <c r="S11" s="687"/>
      <c r="T11" s="687" t="s">
        <v>2244</v>
      </c>
      <c r="U11" s="687" t="s">
        <v>2244</v>
      </c>
      <c r="V11" s="612" t="s">
        <v>2368</v>
      </c>
      <c r="W11" s="612"/>
      <c r="X11" s="126"/>
      <c r="Y11" s="126"/>
      <c r="Z11" s="1126" t="s">
        <v>2172</v>
      </c>
      <c r="AA11" s="1124"/>
      <c r="AB11" s="1124"/>
      <c r="AC11" s="1405"/>
    </row>
    <row r="12" spans="1:29" s="823" customFormat="1" ht="76.5" hidden="1">
      <c r="A12" s="1410">
        <v>4</v>
      </c>
      <c r="B12" s="172" t="s">
        <v>1967</v>
      </c>
      <c r="C12" s="126" t="s">
        <v>1594</v>
      </c>
      <c r="D12" s="122">
        <v>200000</v>
      </c>
      <c r="E12" s="126" t="s">
        <v>179</v>
      </c>
      <c r="F12" s="122">
        <v>1761</v>
      </c>
      <c r="G12" s="175" t="s">
        <v>1380</v>
      </c>
      <c r="H12" s="828"/>
      <c r="I12" s="828"/>
      <c r="J12" s="828"/>
      <c r="K12" s="828"/>
      <c r="L12" s="828"/>
      <c r="M12" s="828"/>
      <c r="N12" s="828"/>
      <c r="O12" s="828"/>
      <c r="P12" s="828"/>
      <c r="Q12" s="828"/>
      <c r="R12" s="687"/>
      <c r="S12" s="687"/>
      <c r="T12" s="687" t="s">
        <v>2244</v>
      </c>
      <c r="U12" s="687" t="s">
        <v>2261</v>
      </c>
      <c r="V12" s="612" t="s">
        <v>2357</v>
      </c>
      <c r="W12" s="612" t="s">
        <v>2126</v>
      </c>
      <c r="X12" s="736"/>
      <c r="Y12" s="828"/>
      <c r="Z12" s="230" t="s">
        <v>2182</v>
      </c>
      <c r="AA12" s="161"/>
      <c r="AB12" s="161"/>
      <c r="AC12" s="1399"/>
    </row>
    <row r="13" spans="1:29" s="394" customFormat="1" ht="76.5" hidden="1">
      <c r="A13" s="1403">
        <v>5</v>
      </c>
      <c r="B13" s="1157" t="s">
        <v>1756</v>
      </c>
      <c r="C13" s="1537" t="s">
        <v>122</v>
      </c>
      <c r="D13" s="647">
        <v>6867</v>
      </c>
      <c r="E13" s="1527" t="s">
        <v>179</v>
      </c>
      <c r="F13" s="647">
        <v>6867</v>
      </c>
      <c r="G13" s="1160"/>
      <c r="H13" s="828"/>
      <c r="I13" s="828"/>
      <c r="J13" s="828"/>
      <c r="K13" s="828"/>
      <c r="L13" s="828"/>
      <c r="M13" s="828"/>
      <c r="N13" s="828"/>
      <c r="O13" s="828"/>
      <c r="P13" s="828"/>
      <c r="Q13" s="828"/>
      <c r="R13" s="1528" t="s">
        <v>2036</v>
      </c>
      <c r="S13" s="1528" t="s">
        <v>2089</v>
      </c>
      <c r="T13" s="1526" t="s">
        <v>2257</v>
      </c>
      <c r="U13" s="1526" t="s">
        <v>2258</v>
      </c>
      <c r="V13" s="1525" t="s">
        <v>2141</v>
      </c>
      <c r="W13" s="1525" t="s">
        <v>2082</v>
      </c>
      <c r="X13" s="736"/>
      <c r="Y13" s="828"/>
      <c r="Z13" s="805"/>
      <c r="AA13" s="42"/>
      <c r="AB13" s="42"/>
      <c r="AC13" s="1411"/>
    </row>
    <row r="14" spans="1:29" s="394" customFormat="1" ht="36.75" hidden="1" customHeight="1">
      <c r="A14" s="1432"/>
      <c r="B14" s="1229"/>
      <c r="C14" s="1231"/>
      <c r="D14" s="1230"/>
      <c r="E14" s="1231"/>
      <c r="F14" s="1230"/>
      <c r="G14" s="1232"/>
      <c r="H14" s="678"/>
      <c r="I14" s="678"/>
      <c r="J14" s="678"/>
      <c r="K14" s="678"/>
      <c r="L14" s="678"/>
      <c r="M14" s="678"/>
      <c r="N14" s="678"/>
      <c r="O14" s="678"/>
      <c r="P14" s="678"/>
      <c r="Q14" s="678"/>
      <c r="R14" s="1330"/>
      <c r="S14" s="1330"/>
      <c r="T14" s="1330"/>
      <c r="U14" s="1330"/>
      <c r="V14" s="1331"/>
      <c r="W14" s="1331"/>
      <c r="X14" s="1073"/>
      <c r="Y14" s="678"/>
      <c r="Z14" s="1331"/>
      <c r="AA14" s="1269"/>
      <c r="AB14" s="1269"/>
      <c r="AC14" s="1433"/>
    </row>
    <row r="15" spans="1:29" s="7" customFormat="1" ht="44.25" hidden="1" customHeight="1">
      <c r="A15" s="2439" t="s">
        <v>2346</v>
      </c>
      <c r="B15" s="2440"/>
      <c r="C15" s="2440"/>
      <c r="D15" s="2440"/>
      <c r="E15" s="2440"/>
      <c r="F15" s="2440"/>
      <c r="G15" s="2440"/>
      <c r="H15" s="2440"/>
      <c r="I15" s="2440"/>
      <c r="J15" s="2440"/>
      <c r="K15" s="2440"/>
      <c r="L15" s="2440"/>
      <c r="M15" s="2440"/>
      <c r="N15" s="2440"/>
      <c r="O15" s="2440"/>
      <c r="P15" s="2440"/>
      <c r="Q15" s="2440"/>
      <c r="R15" s="2440"/>
      <c r="S15" s="2440"/>
      <c r="T15" s="2440"/>
      <c r="U15" s="2440"/>
      <c r="V15" s="2440"/>
      <c r="W15" s="2440"/>
      <c r="X15" s="2440"/>
      <c r="Y15" s="2440"/>
      <c r="Z15" s="2441"/>
      <c r="AA15" s="1188"/>
      <c r="AB15" s="1188"/>
      <c r="AC15" s="1434"/>
    </row>
    <row r="16" spans="1:29" s="807" customFormat="1" ht="84" hidden="1" customHeight="1">
      <c r="A16" s="1435">
        <v>1</v>
      </c>
      <c r="B16" s="836" t="s">
        <v>32</v>
      </c>
      <c r="C16" s="700" t="s">
        <v>122</v>
      </c>
      <c r="D16" s="122">
        <v>0</v>
      </c>
      <c r="E16" s="829" t="s">
        <v>179</v>
      </c>
      <c r="F16" s="122">
        <v>0</v>
      </c>
      <c r="G16" s="837" t="s">
        <v>1335</v>
      </c>
      <c r="H16" s="737"/>
      <c r="I16" s="681"/>
      <c r="J16" s="681"/>
      <c r="K16" s="681"/>
      <c r="L16" s="738"/>
      <c r="M16" s="738"/>
      <c r="N16" s="738"/>
      <c r="O16" s="739" t="s">
        <v>1518</v>
      </c>
      <c r="P16" s="739" t="s">
        <v>1519</v>
      </c>
      <c r="Q16" s="740"/>
      <c r="R16" s="738" t="s">
        <v>1633</v>
      </c>
      <c r="S16" s="738" t="s">
        <v>1642</v>
      </c>
      <c r="T16" s="738"/>
      <c r="U16" s="738"/>
      <c r="V16" s="733"/>
      <c r="W16" s="733" t="s">
        <v>1831</v>
      </c>
      <c r="X16" s="733"/>
      <c r="Y16" s="738" t="s">
        <v>1064</v>
      </c>
      <c r="Z16" s="1125"/>
      <c r="AA16" s="1110"/>
      <c r="AB16" s="1110"/>
      <c r="AC16" s="1436"/>
    </row>
    <row r="17" spans="1:33" s="626" customFormat="1" ht="90.75" hidden="1" customHeight="1">
      <c r="A17" s="1435">
        <v>2</v>
      </c>
      <c r="B17" s="836" t="s">
        <v>123</v>
      </c>
      <c r="C17" s="829" t="s">
        <v>122</v>
      </c>
      <c r="D17" s="122">
        <v>0</v>
      </c>
      <c r="E17" s="829" t="s">
        <v>179</v>
      </c>
      <c r="F17" s="122">
        <v>0</v>
      </c>
      <c r="G17" s="837" t="s">
        <v>98</v>
      </c>
      <c r="H17" s="829" t="s">
        <v>321</v>
      </c>
      <c r="I17" s="738" t="s">
        <v>322</v>
      </c>
      <c r="J17" s="772"/>
      <c r="K17" s="738"/>
      <c r="L17" s="738"/>
      <c r="M17" s="738" t="s">
        <v>479</v>
      </c>
      <c r="N17" s="738"/>
      <c r="O17" s="739" t="s">
        <v>1520</v>
      </c>
      <c r="P17" s="739" t="s">
        <v>1521</v>
      </c>
      <c r="Q17" s="740"/>
      <c r="R17" s="738" t="s">
        <v>1633</v>
      </c>
      <c r="S17" s="738" t="s">
        <v>1643</v>
      </c>
      <c r="T17" s="738"/>
      <c r="U17" s="738"/>
      <c r="V17" s="733"/>
      <c r="W17" s="830" t="s">
        <v>1720</v>
      </c>
      <c r="X17" s="773" t="s">
        <v>1422</v>
      </c>
      <c r="Y17" s="611" t="s">
        <v>323</v>
      </c>
      <c r="Z17" s="128"/>
      <c r="AA17" s="625"/>
      <c r="AB17" s="625"/>
      <c r="AC17" s="1406"/>
    </row>
    <row r="18" spans="1:33" s="394" customFormat="1" ht="51" hidden="1">
      <c r="A18" s="1397">
        <v>3</v>
      </c>
      <c r="B18" s="830" t="s">
        <v>1291</v>
      </c>
      <c r="C18" s="70" t="s">
        <v>142</v>
      </c>
      <c r="D18" s="122">
        <v>0</v>
      </c>
      <c r="E18" s="611" t="s">
        <v>179</v>
      </c>
      <c r="F18" s="122">
        <v>0</v>
      </c>
      <c r="G18" s="72" t="s">
        <v>1381</v>
      </c>
      <c r="H18" s="735"/>
      <c r="I18" s="828"/>
      <c r="J18" s="828"/>
      <c r="K18" s="828"/>
      <c r="L18" s="828"/>
      <c r="M18" s="828"/>
      <c r="N18" s="828"/>
      <c r="O18" s="828"/>
      <c r="P18" s="828"/>
      <c r="Q18" s="828"/>
      <c r="R18" s="687" t="s">
        <v>1633</v>
      </c>
      <c r="S18" s="687" t="s">
        <v>1644</v>
      </c>
      <c r="T18" s="687"/>
      <c r="U18" s="687"/>
      <c r="V18" s="612"/>
      <c r="W18" s="612" t="s">
        <v>1842</v>
      </c>
      <c r="X18" s="736"/>
      <c r="Y18" s="828"/>
      <c r="Z18" s="230"/>
      <c r="AA18" s="42"/>
      <c r="AB18" s="42"/>
      <c r="AC18" s="1411"/>
    </row>
    <row r="19" spans="1:33" s="394" customFormat="1" ht="47.45" hidden="1" customHeight="1">
      <c r="A19" s="1397">
        <v>4</v>
      </c>
      <c r="B19" s="830" t="s">
        <v>1714</v>
      </c>
      <c r="C19" s="778" t="s">
        <v>122</v>
      </c>
      <c r="D19" s="122">
        <v>0</v>
      </c>
      <c r="E19" s="611"/>
      <c r="F19" s="122">
        <v>0</v>
      </c>
      <c r="G19" s="72"/>
      <c r="H19" s="828"/>
      <c r="I19" s="828"/>
      <c r="J19" s="828"/>
      <c r="K19" s="828"/>
      <c r="L19" s="828"/>
      <c r="M19" s="828"/>
      <c r="N19" s="828"/>
      <c r="O19" s="828"/>
      <c r="P19" s="828"/>
      <c r="Q19" s="828"/>
      <c r="R19" s="828"/>
      <c r="S19" s="828"/>
      <c r="T19" s="828"/>
      <c r="U19" s="828"/>
      <c r="V19" s="736"/>
      <c r="W19" s="612" t="s">
        <v>1461</v>
      </c>
      <c r="X19" s="736"/>
      <c r="Y19" s="828"/>
      <c r="Z19" s="805"/>
      <c r="AA19" s="42"/>
      <c r="AB19" s="42"/>
      <c r="AC19" s="1411"/>
    </row>
    <row r="20" spans="1:33" ht="75.75" hidden="1" customHeight="1">
      <c r="A20" s="1397">
        <v>5</v>
      </c>
      <c r="B20" s="830" t="s">
        <v>1868</v>
      </c>
      <c r="C20" s="1362"/>
      <c r="D20" s="122">
        <v>200000</v>
      </c>
      <c r="E20" s="126" t="s">
        <v>179</v>
      </c>
      <c r="F20" s="122">
        <v>200000</v>
      </c>
      <c r="G20" s="72" t="s">
        <v>1380</v>
      </c>
      <c r="H20" s="828"/>
      <c r="I20" s="828"/>
      <c r="J20" s="828"/>
      <c r="K20" s="828"/>
      <c r="L20" s="828"/>
      <c r="M20" s="828"/>
      <c r="N20" s="828"/>
      <c r="O20" s="828"/>
      <c r="P20" s="828"/>
      <c r="Q20" s="828"/>
      <c r="R20" s="687" t="s">
        <v>1633</v>
      </c>
      <c r="S20" s="687" t="s">
        <v>1636</v>
      </c>
      <c r="T20" s="687"/>
      <c r="U20" s="687"/>
      <c r="V20" s="612"/>
      <c r="W20" s="612" t="s">
        <v>1844</v>
      </c>
      <c r="X20" s="736"/>
      <c r="Y20" s="828"/>
      <c r="Z20" s="230"/>
      <c r="AA20" s="1381"/>
      <c r="AB20" s="1381"/>
      <c r="AC20" s="1429"/>
    </row>
    <row r="21" spans="1:33" s="21" customFormat="1" ht="75" hidden="1" customHeight="1" thickBot="1">
      <c r="A21" s="1423">
        <v>6</v>
      </c>
      <c r="B21" s="1424" t="s">
        <v>1867</v>
      </c>
      <c r="C21" s="1427"/>
      <c r="D21" s="1437">
        <v>50000</v>
      </c>
      <c r="E21" s="1438" t="s">
        <v>179</v>
      </c>
      <c r="F21" s="1437">
        <v>50000</v>
      </c>
      <c r="G21" s="1426" t="s">
        <v>109</v>
      </c>
      <c r="H21" s="1439" t="s">
        <v>1583</v>
      </c>
      <c r="I21" s="1439"/>
      <c r="J21" s="1439"/>
      <c r="K21" s="1439"/>
      <c r="L21" s="1439"/>
      <c r="M21" s="1439"/>
      <c r="N21" s="1439"/>
      <c r="O21" s="1439"/>
      <c r="P21" s="1439"/>
      <c r="Q21" s="1439"/>
      <c r="R21" s="1427" t="s">
        <v>1633</v>
      </c>
      <c r="S21" s="1427" t="s">
        <v>1641</v>
      </c>
      <c r="T21" s="1427"/>
      <c r="U21" s="1427"/>
      <c r="V21" s="1424"/>
      <c r="W21" s="1424" t="s">
        <v>1593</v>
      </c>
      <c r="X21" s="1439"/>
      <c r="Y21" s="1439"/>
      <c r="Z21" s="1440"/>
      <c r="AA21" s="1441"/>
      <c r="AB21" s="1441"/>
      <c r="AC21" s="1442"/>
      <c r="AD21" s="650"/>
      <c r="AE21" s="30"/>
      <c r="AF21" s="30"/>
      <c r="AG21" s="16"/>
    </row>
    <row r="22" spans="1:33">
      <c r="A22" s="573"/>
      <c r="B22" s="571"/>
      <c r="C22" s="573"/>
      <c r="D22" s="883"/>
      <c r="E22" s="571"/>
      <c r="F22" s="883"/>
      <c r="G22" s="568"/>
      <c r="H22" s="567"/>
      <c r="I22" s="567"/>
      <c r="J22" s="567"/>
      <c r="K22" s="567"/>
      <c r="L22" s="567"/>
      <c r="M22" s="567"/>
      <c r="N22" s="567"/>
      <c r="O22" s="377"/>
      <c r="P22" s="377"/>
      <c r="Q22" s="377"/>
      <c r="R22" s="377"/>
      <c r="S22" s="377"/>
      <c r="T22" s="377"/>
      <c r="U22" s="377"/>
      <c r="V22" s="377"/>
      <c r="W22" s="377"/>
      <c r="X22" s="377"/>
      <c r="Y22" s="377"/>
      <c r="Z22" s="567"/>
    </row>
  </sheetData>
  <mergeCells count="23">
    <mergeCell ref="A1:AC1"/>
    <mergeCell ref="A4:Z4"/>
    <mergeCell ref="A6:C6"/>
    <mergeCell ref="V2:V3"/>
    <mergeCell ref="W2:W3"/>
    <mergeCell ref="X2:X3"/>
    <mergeCell ref="Y2:Y3"/>
    <mergeCell ref="Z2:Z3"/>
    <mergeCell ref="A15:Z15"/>
    <mergeCell ref="A8:Z8"/>
    <mergeCell ref="O2:Q2"/>
    <mergeCell ref="R2:S2"/>
    <mergeCell ref="T2:U2"/>
    <mergeCell ref="F2:F3"/>
    <mergeCell ref="G2:G3"/>
    <mergeCell ref="H2:H3"/>
    <mergeCell ref="I2:K2"/>
    <mergeCell ref="L2:N2"/>
    <mergeCell ref="A2:A3"/>
    <mergeCell ref="B2:B3"/>
    <mergeCell ref="C2:C3"/>
    <mergeCell ref="D2:D3"/>
    <mergeCell ref="E2:E3"/>
  </mergeCells>
  <phoneticPr fontId="4" type="noConversion"/>
  <pageMargins left="0.23622047244094491" right="0.23622047244094491" top="0.74803149606299213" bottom="0.74803149606299213" header="0.31496062992125984" footer="0.31496062992125984"/>
  <pageSetup paperSize="9" scale="95"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sheetPr>
    <tabColor rgb="FF00B0F0"/>
  </sheetPr>
  <dimension ref="A1:BA123"/>
  <sheetViews>
    <sheetView zoomScaleNormal="100" workbookViewId="0">
      <pane ySplit="3" topLeftCell="A28" activePane="bottomLeft" state="frozen"/>
      <selection pane="bottomLeft" activeCell="F29" sqref="F29"/>
    </sheetView>
  </sheetViews>
  <sheetFormatPr defaultColWidth="9.140625" defaultRowHeight="52.5" customHeight="1"/>
  <cols>
    <col min="1" max="1" width="4.42578125" style="1522" bestFit="1" customWidth="1"/>
    <col min="2" max="2" width="40.7109375" style="1056" customWidth="1"/>
    <col min="3" max="3" width="17.140625" style="1057" customWidth="1"/>
    <col min="4" max="4" width="21.28515625" style="1058" customWidth="1"/>
    <col min="5" max="5" width="21.85546875" style="1056" bestFit="1" customWidth="1"/>
    <col min="6" max="6" width="20.7109375" style="1058" customWidth="1"/>
    <col min="7" max="7" width="24" style="1059" customWidth="1"/>
    <col min="8" max="8" width="15.5703125" style="972" hidden="1" customWidth="1"/>
    <col min="9" max="9" width="13.5703125" style="972" hidden="1" customWidth="1"/>
    <col min="10" max="10" width="13.28515625" style="972" hidden="1" customWidth="1"/>
    <col min="11" max="13" width="12.7109375" style="972" hidden="1" customWidth="1"/>
    <col min="14" max="14" width="11.7109375" style="972" hidden="1" customWidth="1"/>
    <col min="15" max="15" width="11.5703125" style="973" hidden="1" customWidth="1"/>
    <col min="16" max="17" width="11.7109375" style="973" hidden="1" customWidth="1"/>
    <col min="18" max="18" width="9.85546875" style="974" hidden="1" customWidth="1"/>
    <col min="19" max="19" width="10.140625" style="974" hidden="1" customWidth="1"/>
    <col min="20" max="20" width="12.5703125" style="974" hidden="1" customWidth="1"/>
    <col min="21" max="21" width="12.85546875" style="974" hidden="1" customWidth="1"/>
    <col min="22" max="22" width="51.5703125" style="1086" hidden="1" customWidth="1"/>
    <col min="23" max="23" width="35.5703125" style="1517" hidden="1" customWidth="1"/>
    <col min="24" max="24" width="33.5703125" style="975" hidden="1" customWidth="1"/>
    <col min="25" max="25" width="24.85546875" style="975" hidden="1" customWidth="1"/>
    <col min="26" max="26" width="17.5703125" style="1098" hidden="1" customWidth="1"/>
    <col min="27" max="27" width="0.42578125" style="972" customWidth="1"/>
    <col min="28" max="28" width="11.7109375" style="972" hidden="1" customWidth="1"/>
    <col min="29" max="29" width="9.140625" style="972" hidden="1" customWidth="1"/>
    <col min="30" max="30" width="14.85546875" style="972" customWidth="1"/>
    <col min="31" max="16384" width="9.140625" style="972"/>
  </cols>
  <sheetData>
    <row r="1" spans="1:38" ht="30" customHeight="1">
      <c r="A1" s="2464" t="s">
        <v>94</v>
      </c>
      <c r="B1" s="2464"/>
      <c r="C1" s="2464"/>
      <c r="D1" s="2464"/>
      <c r="E1" s="2464"/>
      <c r="F1" s="2464"/>
      <c r="G1" s="2464"/>
      <c r="H1" s="2464"/>
      <c r="I1" s="2464"/>
      <c r="J1" s="2464"/>
      <c r="K1" s="2464"/>
      <c r="L1" s="2464"/>
      <c r="M1" s="2464"/>
      <c r="N1" s="2464"/>
      <c r="O1" s="2464"/>
      <c r="P1" s="2464"/>
      <c r="Q1" s="2464"/>
      <c r="R1" s="2464"/>
      <c r="S1" s="2464"/>
      <c r="T1" s="2464"/>
      <c r="U1" s="2464"/>
      <c r="V1" s="2464"/>
      <c r="W1" s="2464"/>
      <c r="X1" s="2464"/>
      <c r="Y1" s="2464"/>
      <c r="Z1" s="2464"/>
      <c r="AA1" s="2464"/>
      <c r="AB1" s="2464"/>
      <c r="AC1" s="2464"/>
    </row>
    <row r="2" spans="1:38" s="18" customFormat="1" ht="38.25" customHeight="1">
      <c r="A2" s="2367" t="s">
        <v>100</v>
      </c>
      <c r="B2" s="2368" t="s">
        <v>291</v>
      </c>
      <c r="C2" s="2368" t="s">
        <v>101</v>
      </c>
      <c r="D2" s="2369" t="s">
        <v>2492</v>
      </c>
      <c r="E2" s="2370" t="s">
        <v>2493</v>
      </c>
      <c r="F2" s="2374" t="s">
        <v>2646</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38"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38" ht="41.25" customHeight="1">
      <c r="A4" s="2465" t="s">
        <v>2621</v>
      </c>
      <c r="B4" s="2465"/>
      <c r="C4" s="2465"/>
      <c r="D4" s="2465"/>
      <c r="E4" s="2465"/>
      <c r="F4" s="2465"/>
      <c r="G4" s="2465"/>
      <c r="H4" s="2465"/>
      <c r="I4" s="2465"/>
      <c r="J4" s="2465"/>
      <c r="K4" s="2465"/>
      <c r="L4" s="2465"/>
      <c r="M4" s="2465"/>
      <c r="N4" s="2465"/>
      <c r="O4" s="2465"/>
      <c r="P4" s="2465"/>
      <c r="Q4" s="2465"/>
      <c r="R4" s="2465"/>
      <c r="S4" s="2465"/>
      <c r="T4" s="2465"/>
      <c r="U4" s="2465"/>
      <c r="V4" s="2465"/>
      <c r="W4" s="2465"/>
      <c r="X4" s="2465"/>
      <c r="Y4" s="2465"/>
      <c r="Z4" s="2465"/>
      <c r="AA4" s="2465"/>
      <c r="AB4" s="2465"/>
      <c r="AC4" s="2465"/>
      <c r="AE4" s="971"/>
      <c r="AF4" s="971"/>
      <c r="AG4" s="971"/>
      <c r="AH4" s="971"/>
      <c r="AI4" s="971"/>
      <c r="AJ4" s="971"/>
      <c r="AK4" s="971"/>
      <c r="AL4" s="971"/>
    </row>
    <row r="5" spans="1:38" s="977" customFormat="1" ht="52.5" customHeight="1">
      <c r="A5" s="1622">
        <v>1</v>
      </c>
      <c r="B5" s="1621" t="s">
        <v>152</v>
      </c>
      <c r="C5" s="1622" t="s">
        <v>142</v>
      </c>
      <c r="D5" s="1623" t="s">
        <v>179</v>
      </c>
      <c r="E5" s="1870">
        <v>6960</v>
      </c>
      <c r="F5" s="1870">
        <v>6960</v>
      </c>
      <c r="G5" s="1624" t="s">
        <v>150</v>
      </c>
      <c r="H5" s="1620" t="s">
        <v>187</v>
      </c>
      <c r="I5" s="978"/>
      <c r="J5" s="1136"/>
      <c r="K5" s="1136"/>
      <c r="L5" s="1625" t="s">
        <v>451</v>
      </c>
      <c r="M5" s="1626" t="s">
        <v>491</v>
      </c>
      <c r="N5" s="1626"/>
      <c r="O5" s="1626" t="s">
        <v>1518</v>
      </c>
      <c r="P5" s="1626" t="s">
        <v>1530</v>
      </c>
      <c r="Q5" s="1627"/>
      <c r="R5" s="1628" t="s">
        <v>2036</v>
      </c>
      <c r="S5" s="1628" t="s">
        <v>2036</v>
      </c>
      <c r="T5" s="61" t="s">
        <v>2244</v>
      </c>
      <c r="U5" s="61" t="s">
        <v>2262</v>
      </c>
      <c r="V5" s="1629" t="s">
        <v>2331</v>
      </c>
      <c r="W5" s="62" t="s">
        <v>2420</v>
      </c>
      <c r="X5" s="1572" t="s">
        <v>1076</v>
      </c>
      <c r="Y5" s="1626" t="s">
        <v>13</v>
      </c>
      <c r="Z5" s="1092"/>
      <c r="AA5" s="976"/>
      <c r="AB5" s="976"/>
      <c r="AC5" s="976"/>
    </row>
    <row r="6" spans="1:38" s="977" customFormat="1" ht="66" customHeight="1">
      <c r="A6" s="1622">
        <v>2</v>
      </c>
      <c r="B6" s="1621" t="s">
        <v>60</v>
      </c>
      <c r="C6" s="1622" t="s">
        <v>142</v>
      </c>
      <c r="D6" s="1623" t="s">
        <v>179</v>
      </c>
      <c r="E6" s="1870">
        <v>5000</v>
      </c>
      <c r="F6" s="1870">
        <v>5000</v>
      </c>
      <c r="G6" s="1624" t="s">
        <v>61</v>
      </c>
      <c r="H6" s="1620" t="s">
        <v>187</v>
      </c>
      <c r="I6" s="978"/>
      <c r="J6" s="1136"/>
      <c r="K6" s="1630"/>
      <c r="L6" s="1625" t="s">
        <v>451</v>
      </c>
      <c r="M6" s="1626" t="s">
        <v>492</v>
      </c>
      <c r="N6" s="1631" t="s">
        <v>1077</v>
      </c>
      <c r="O6" s="1626" t="s">
        <v>1518</v>
      </c>
      <c r="P6" s="1626" t="s">
        <v>1531</v>
      </c>
      <c r="Q6" s="1627"/>
      <c r="R6" s="1628" t="s">
        <v>2036</v>
      </c>
      <c r="S6" s="1628" t="s">
        <v>2036</v>
      </c>
      <c r="T6" s="61" t="s">
        <v>2244</v>
      </c>
      <c r="U6" s="61" t="s">
        <v>2263</v>
      </c>
      <c r="V6" s="62" t="s">
        <v>2332</v>
      </c>
      <c r="W6" s="1629" t="s">
        <v>2421</v>
      </c>
      <c r="X6" s="654" t="s">
        <v>1727</v>
      </c>
      <c r="Y6" s="1626" t="s">
        <v>108</v>
      </c>
      <c r="Z6" s="1092"/>
      <c r="AA6" s="976"/>
      <c r="AB6" s="976"/>
      <c r="AC6" s="976"/>
    </row>
    <row r="7" spans="1:38" s="980" customFormat="1" ht="52.5" customHeight="1">
      <c r="A7" s="2102">
        <v>3</v>
      </c>
      <c r="B7" s="1878" t="s">
        <v>409</v>
      </c>
      <c r="C7" s="1879" t="s">
        <v>142</v>
      </c>
      <c r="D7" s="2103" t="s">
        <v>179</v>
      </c>
      <c r="E7" s="2026">
        <v>23400</v>
      </c>
      <c r="F7" s="2026">
        <v>23400</v>
      </c>
      <c r="G7" s="2056" t="s">
        <v>269</v>
      </c>
      <c r="H7" s="2104" t="s">
        <v>1256</v>
      </c>
      <c r="I7" s="2105"/>
      <c r="J7" s="2105"/>
      <c r="K7" s="2105"/>
      <c r="L7" s="2105"/>
      <c r="M7" s="2105"/>
      <c r="N7" s="2105"/>
      <c r="O7" s="2106" t="s">
        <v>1518</v>
      </c>
      <c r="P7" s="2106" t="s">
        <v>1529</v>
      </c>
      <c r="Q7" s="2107"/>
      <c r="R7" s="2108" t="s">
        <v>2036</v>
      </c>
      <c r="S7" s="2108" t="s">
        <v>2092</v>
      </c>
      <c r="T7" s="577" t="s">
        <v>2244</v>
      </c>
      <c r="U7" s="577" t="s">
        <v>2265</v>
      </c>
      <c r="V7" s="1859" t="s">
        <v>2162</v>
      </c>
      <c r="W7" s="2109"/>
      <c r="X7" s="2106" t="s">
        <v>1432</v>
      </c>
      <c r="Y7" s="2109"/>
      <c r="Z7" s="2110" t="s">
        <v>2163</v>
      </c>
      <c r="AA7" s="1133"/>
      <c r="AB7" s="1133"/>
      <c r="AC7" s="1133"/>
    </row>
    <row r="8" spans="1:38" ht="82.5" customHeight="1">
      <c r="A8" s="1622">
        <v>4</v>
      </c>
      <c r="B8" s="1154" t="s">
        <v>1391</v>
      </c>
      <c r="C8" s="1159" t="s">
        <v>122</v>
      </c>
      <c r="D8" s="1740" t="s">
        <v>2530</v>
      </c>
      <c r="E8" s="1870">
        <v>616707.16</v>
      </c>
      <c r="F8" s="1870">
        <v>616707.16</v>
      </c>
      <c r="G8" s="1350" t="s">
        <v>1600</v>
      </c>
      <c r="H8" s="1636" t="s">
        <v>9</v>
      </c>
      <c r="I8" s="795" t="s">
        <v>1703</v>
      </c>
      <c r="J8" s="795" t="s">
        <v>2096</v>
      </c>
      <c r="K8" s="795">
        <v>718060.13</v>
      </c>
      <c r="L8" s="793"/>
      <c r="M8" s="793"/>
      <c r="N8" s="793"/>
      <c r="O8" s="41"/>
      <c r="P8" s="41"/>
      <c r="Q8" s="41"/>
      <c r="R8" s="1568" t="s">
        <v>2094</v>
      </c>
      <c r="S8" s="1632" t="s">
        <v>2095</v>
      </c>
      <c r="T8" s="856" t="s">
        <v>2267</v>
      </c>
      <c r="U8" s="856" t="s">
        <v>2268</v>
      </c>
      <c r="V8" s="44" t="s">
        <v>2192</v>
      </c>
      <c r="W8" s="44" t="s">
        <v>2422</v>
      </c>
      <c r="X8" s="239" t="s">
        <v>1458</v>
      </c>
      <c r="Y8" s="1636"/>
      <c r="Z8" s="1619"/>
      <c r="AA8" s="984"/>
      <c r="AB8" s="984"/>
      <c r="AC8" s="984"/>
    </row>
    <row r="9" spans="1:38" s="980" customFormat="1" ht="78.75" customHeight="1">
      <c r="A9" s="1622">
        <v>5</v>
      </c>
      <c r="B9" s="1878" t="s">
        <v>1392</v>
      </c>
      <c r="C9" s="1879" t="s">
        <v>122</v>
      </c>
      <c r="D9" s="1879" t="s">
        <v>2531</v>
      </c>
      <c r="E9" s="2026">
        <v>1302952.45</v>
      </c>
      <c r="F9" s="2026">
        <v>1085599.05</v>
      </c>
      <c r="G9" s="2056" t="s">
        <v>1587</v>
      </c>
      <c r="H9" s="2106" t="s">
        <v>2299</v>
      </c>
      <c r="I9" s="2111"/>
      <c r="J9" s="2111"/>
      <c r="K9" s="2111"/>
      <c r="L9" s="2111"/>
      <c r="M9" s="2111"/>
      <c r="N9" s="2111"/>
      <c r="O9" s="2111"/>
      <c r="P9" s="2111"/>
      <c r="Q9" s="2111"/>
      <c r="R9" s="2112" t="s">
        <v>2097</v>
      </c>
      <c r="S9" s="2112" t="s">
        <v>2098</v>
      </c>
      <c r="T9" s="577" t="s">
        <v>2269</v>
      </c>
      <c r="U9" s="577" t="s">
        <v>2270</v>
      </c>
      <c r="V9" s="109" t="s">
        <v>2190</v>
      </c>
      <c r="W9" s="109" t="s">
        <v>2423</v>
      </c>
      <c r="X9" s="1859" t="s">
        <v>1459</v>
      </c>
      <c r="Y9" s="2111"/>
      <c r="Z9" s="2106"/>
      <c r="AA9" s="1133"/>
      <c r="AB9" s="1133"/>
      <c r="AC9" s="1133"/>
    </row>
    <row r="10" spans="1:38" ht="80.25" customHeight="1">
      <c r="A10" s="2466">
        <v>6</v>
      </c>
      <c r="B10" s="1154" t="s">
        <v>1462</v>
      </c>
      <c r="C10" s="1159"/>
      <c r="D10" s="2027" t="s">
        <v>1463</v>
      </c>
      <c r="E10" s="2026">
        <f>E11+E12</f>
        <v>62009.58</v>
      </c>
      <c r="F10" s="2026">
        <f>F11+F12</f>
        <v>62009.58</v>
      </c>
      <c r="G10" s="2468" t="s">
        <v>1595</v>
      </c>
      <c r="H10" s="981" t="s">
        <v>1737</v>
      </c>
      <c r="I10" s="1633"/>
      <c r="J10" s="1633"/>
      <c r="K10" s="1633"/>
      <c r="L10" s="1633"/>
      <c r="M10" s="1633"/>
      <c r="N10" s="1633"/>
      <c r="O10" s="1633"/>
      <c r="P10" s="1633"/>
      <c r="Q10" s="1633"/>
      <c r="R10" s="2471" t="s">
        <v>2099</v>
      </c>
      <c r="S10" s="2471" t="s">
        <v>2100</v>
      </c>
      <c r="T10" s="2470" t="s">
        <v>2271</v>
      </c>
      <c r="U10" s="2470" t="s">
        <v>2272</v>
      </c>
      <c r="V10" s="239"/>
      <c r="W10" s="44" t="s">
        <v>2424</v>
      </c>
      <c r="X10" s="982"/>
      <c r="Y10" s="1633"/>
      <c r="Z10" s="982"/>
      <c r="AA10" s="984"/>
      <c r="AB10" s="984"/>
      <c r="AC10" s="984"/>
    </row>
    <row r="11" spans="1:38" ht="52.5" customHeight="1">
      <c r="A11" s="2467"/>
      <c r="B11" s="1634" t="s">
        <v>1683</v>
      </c>
      <c r="C11" s="1159" t="s">
        <v>721</v>
      </c>
      <c r="D11" s="2028"/>
      <c r="E11" s="2026">
        <v>17580.060000000001</v>
      </c>
      <c r="F11" s="2026">
        <v>17580.060000000001</v>
      </c>
      <c r="G11" s="2469"/>
      <c r="H11" s="981"/>
      <c r="I11" s="1633"/>
      <c r="J11" s="1633"/>
      <c r="K11" s="1633"/>
      <c r="L11" s="1633"/>
      <c r="M11" s="1633"/>
      <c r="N11" s="1633"/>
      <c r="O11" s="1633"/>
      <c r="P11" s="1633"/>
      <c r="Q11" s="1633"/>
      <c r="R11" s="2471"/>
      <c r="S11" s="2471"/>
      <c r="T11" s="2470"/>
      <c r="U11" s="2470"/>
      <c r="V11" s="239" t="s">
        <v>2184</v>
      </c>
      <c r="W11" s="44" t="s">
        <v>2425</v>
      </c>
      <c r="X11" s="982"/>
      <c r="Y11" s="1633"/>
      <c r="Z11" s="982"/>
      <c r="AA11" s="984"/>
      <c r="AB11" s="984"/>
      <c r="AC11" s="984"/>
    </row>
    <row r="12" spans="1:38" ht="78.75" customHeight="1">
      <c r="A12" s="2467"/>
      <c r="B12" s="1634" t="s">
        <v>1684</v>
      </c>
      <c r="C12" s="1159" t="s">
        <v>122</v>
      </c>
      <c r="D12" s="2029"/>
      <c r="E12" s="2026">
        <v>44429.52</v>
      </c>
      <c r="F12" s="2026">
        <v>44429.52</v>
      </c>
      <c r="G12" s="2469"/>
      <c r="H12" s="981"/>
      <c r="I12" s="1633"/>
      <c r="J12" s="1633"/>
      <c r="K12" s="1633"/>
      <c r="L12" s="1633"/>
      <c r="M12" s="1633"/>
      <c r="N12" s="1633"/>
      <c r="O12" s="1633"/>
      <c r="P12" s="1633"/>
      <c r="Q12" s="1633"/>
      <c r="R12" s="2471"/>
      <c r="S12" s="2471"/>
      <c r="T12" s="2470"/>
      <c r="U12" s="2470"/>
      <c r="V12" s="239" t="s">
        <v>2222</v>
      </c>
      <c r="W12" s="44"/>
      <c r="X12" s="982"/>
      <c r="Y12" s="1633"/>
      <c r="Z12" s="982"/>
      <c r="AA12" s="984"/>
      <c r="AB12" s="984"/>
      <c r="AC12" s="984"/>
    </row>
    <row r="13" spans="1:38" s="1179" customFormat="1" ht="52.5" customHeight="1">
      <c r="A13" s="1879">
        <v>7</v>
      </c>
      <c r="B13" s="1878" t="s">
        <v>1960</v>
      </c>
      <c r="C13" s="1879" t="s">
        <v>122</v>
      </c>
      <c r="D13" s="1879" t="s">
        <v>179</v>
      </c>
      <c r="E13" s="2026">
        <v>30115.11</v>
      </c>
      <c r="F13" s="2026">
        <v>16136.52</v>
      </c>
      <c r="G13" s="2056" t="s">
        <v>274</v>
      </c>
      <c r="H13" s="2113"/>
      <c r="I13" s="2111"/>
      <c r="J13" s="2111"/>
      <c r="K13" s="2111"/>
      <c r="L13" s="2111"/>
      <c r="M13" s="2111"/>
      <c r="N13" s="2111"/>
      <c r="O13" s="2111"/>
      <c r="P13" s="2111"/>
      <c r="Q13" s="2111"/>
      <c r="R13" s="2108"/>
      <c r="S13" s="2108"/>
      <c r="T13" s="2108"/>
      <c r="U13" s="2108"/>
      <c r="V13" s="1859"/>
      <c r="W13" s="109"/>
      <c r="X13" s="2106"/>
      <c r="Y13" s="2111"/>
      <c r="Z13" s="2106"/>
      <c r="AA13" s="1133"/>
      <c r="AB13" s="1133"/>
      <c r="AC13" s="1133"/>
    </row>
    <row r="14" spans="1:38" s="980" customFormat="1" ht="94.5" customHeight="1">
      <c r="A14" s="1879">
        <v>8</v>
      </c>
      <c r="B14" s="1878" t="s">
        <v>2029</v>
      </c>
      <c r="C14" s="1879" t="s">
        <v>122</v>
      </c>
      <c r="D14" s="1879" t="s">
        <v>2477</v>
      </c>
      <c r="E14" s="2026">
        <v>288412.07</v>
      </c>
      <c r="F14" s="2026">
        <v>226000</v>
      </c>
      <c r="G14" s="2056" t="s">
        <v>88</v>
      </c>
      <c r="H14" s="2114"/>
      <c r="I14" s="2114"/>
      <c r="J14" s="2114"/>
      <c r="K14" s="2114"/>
      <c r="L14" s="2114"/>
      <c r="M14" s="2114"/>
      <c r="N14" s="2114"/>
      <c r="O14" s="2114"/>
      <c r="P14" s="2114"/>
      <c r="Q14" s="2114"/>
      <c r="R14" s="2114"/>
      <c r="S14" s="2114"/>
      <c r="T14" s="2115" t="s">
        <v>2274</v>
      </c>
      <c r="U14" s="2115" t="s">
        <v>2275</v>
      </c>
      <c r="V14" s="2116" t="s">
        <v>2325</v>
      </c>
      <c r="W14" s="2080"/>
      <c r="X14" s="2114"/>
      <c r="Y14" s="2114"/>
      <c r="Z14" s="2117" t="s">
        <v>2130</v>
      </c>
      <c r="AA14" s="1134"/>
      <c r="AB14" s="1134"/>
      <c r="AC14" s="1134"/>
    </row>
    <row r="15" spans="1:38" s="980" customFormat="1" ht="117" customHeight="1">
      <c r="A15" s="1879">
        <v>9</v>
      </c>
      <c r="B15" s="1878" t="s">
        <v>2123</v>
      </c>
      <c r="C15" s="1879" t="s">
        <v>122</v>
      </c>
      <c r="D15" s="1879" t="s">
        <v>2146</v>
      </c>
      <c r="E15" s="2026">
        <v>97602.42</v>
      </c>
      <c r="F15" s="2026">
        <v>97602.42</v>
      </c>
      <c r="G15" s="2056" t="s">
        <v>2133</v>
      </c>
      <c r="H15" s="2114"/>
      <c r="I15" s="2114"/>
      <c r="J15" s="2114"/>
      <c r="K15" s="2114"/>
      <c r="L15" s="2114"/>
      <c r="M15" s="2114"/>
      <c r="N15" s="2114"/>
      <c r="O15" s="2114"/>
      <c r="P15" s="2114"/>
      <c r="Q15" s="2114"/>
      <c r="R15" s="2114"/>
      <c r="S15" s="2114"/>
      <c r="T15" s="2115" t="s">
        <v>2276</v>
      </c>
      <c r="U15" s="2115" t="s">
        <v>2277</v>
      </c>
      <c r="V15" s="2118" t="s">
        <v>2302</v>
      </c>
      <c r="W15" s="2080"/>
      <c r="X15" s="2114"/>
      <c r="Y15" s="2114"/>
      <c r="Z15" s="2117" t="s">
        <v>2132</v>
      </c>
      <c r="AA15" s="1134"/>
      <c r="AB15" s="1134"/>
      <c r="AC15" s="1134"/>
    </row>
    <row r="16" spans="1:38" ht="99.75" customHeight="1">
      <c r="A16" s="1879">
        <v>10</v>
      </c>
      <c r="B16" s="1154" t="s">
        <v>2124</v>
      </c>
      <c r="C16" s="1159" t="s">
        <v>122</v>
      </c>
      <c r="D16" s="1159" t="s">
        <v>2125</v>
      </c>
      <c r="E16" s="1870">
        <v>2590000</v>
      </c>
      <c r="F16" s="1870">
        <v>2590000</v>
      </c>
      <c r="G16" s="1350" t="s">
        <v>2134</v>
      </c>
      <c r="H16" s="987"/>
      <c r="I16" s="987"/>
      <c r="J16" s="987"/>
      <c r="K16" s="987"/>
      <c r="L16" s="987"/>
      <c r="M16" s="987"/>
      <c r="N16" s="987"/>
      <c r="O16" s="987"/>
      <c r="P16" s="987"/>
      <c r="Q16" s="987"/>
      <c r="R16" s="987"/>
      <c r="S16" s="987"/>
      <c r="T16" s="1106" t="s">
        <v>2278</v>
      </c>
      <c r="U16" s="1107" t="s">
        <v>2279</v>
      </c>
      <c r="V16" s="1087" t="s">
        <v>2144</v>
      </c>
      <c r="W16" s="985"/>
      <c r="X16" s="987"/>
      <c r="Y16" s="987"/>
      <c r="Z16" s="1510" t="s">
        <v>2135</v>
      </c>
      <c r="AA16" s="1134"/>
      <c r="AB16" s="1134"/>
      <c r="AC16" s="1134"/>
      <c r="AD16" s="980"/>
    </row>
    <row r="17" spans="1:30" ht="89.25" customHeight="1">
      <c r="A17" s="2466">
        <v>11</v>
      </c>
      <c r="B17" s="1154" t="s">
        <v>2147</v>
      </c>
      <c r="C17" s="1159"/>
      <c r="D17" s="2466" t="s">
        <v>2166</v>
      </c>
      <c r="E17" s="1877"/>
      <c r="F17" s="1587">
        <v>223385.01</v>
      </c>
      <c r="G17" s="1350"/>
      <c r="H17" s="987"/>
      <c r="I17" s="987"/>
      <c r="J17" s="987"/>
      <c r="K17" s="987"/>
      <c r="L17" s="987"/>
      <c r="M17" s="987"/>
      <c r="N17" s="987"/>
      <c r="O17" s="987"/>
      <c r="P17" s="987"/>
      <c r="Q17" s="987"/>
      <c r="R17" s="987"/>
      <c r="S17" s="987"/>
      <c r="T17" s="1106" t="s">
        <v>2244</v>
      </c>
      <c r="U17" s="1107" t="s">
        <v>2280</v>
      </c>
      <c r="V17" s="1507" t="s">
        <v>2408</v>
      </c>
      <c r="W17" s="985"/>
      <c r="X17" s="987"/>
      <c r="Y17" s="987"/>
      <c r="Z17" s="1510" t="s">
        <v>2412</v>
      </c>
      <c r="AA17" s="1134"/>
      <c r="AB17" s="1134"/>
      <c r="AC17" s="1134"/>
      <c r="AD17" s="980"/>
    </row>
    <row r="18" spans="1:30" ht="93.75" customHeight="1">
      <c r="A18" s="2466"/>
      <c r="B18" s="1634" t="s">
        <v>2309</v>
      </c>
      <c r="C18" s="1159" t="s">
        <v>122</v>
      </c>
      <c r="D18" s="2466"/>
      <c r="E18" s="1870">
        <v>1049393.8700000001</v>
      </c>
      <c r="F18" s="2026">
        <v>184650.18</v>
      </c>
      <c r="G18" s="1350" t="s">
        <v>2407</v>
      </c>
      <c r="H18" s="987"/>
      <c r="I18" s="987"/>
      <c r="J18" s="987"/>
      <c r="K18" s="987"/>
      <c r="L18" s="987"/>
      <c r="M18" s="987"/>
      <c r="N18" s="987"/>
      <c r="O18" s="987"/>
      <c r="P18" s="987"/>
      <c r="Q18" s="987"/>
      <c r="R18" s="987"/>
      <c r="S18" s="987"/>
      <c r="T18" s="1106"/>
      <c r="U18" s="1106"/>
      <c r="V18" s="1508" t="s">
        <v>2403</v>
      </c>
      <c r="W18" s="985"/>
      <c r="X18" s="987"/>
      <c r="Y18" s="987"/>
      <c r="Z18" s="1510" t="s">
        <v>2413</v>
      </c>
      <c r="AA18" s="1134"/>
      <c r="AB18" s="1134"/>
      <c r="AC18" s="1134"/>
      <c r="AD18" s="980"/>
    </row>
    <row r="19" spans="1:30" ht="38.25">
      <c r="A19" s="2466"/>
      <c r="B19" s="1634" t="s">
        <v>2311</v>
      </c>
      <c r="C19" s="1159" t="s">
        <v>145</v>
      </c>
      <c r="D19" s="2466"/>
      <c r="E19" s="1870">
        <v>99200</v>
      </c>
      <c r="F19" s="1870">
        <v>34359.199999999997</v>
      </c>
      <c r="G19" s="1350" t="s">
        <v>2310</v>
      </c>
      <c r="H19" s="987"/>
      <c r="I19" s="987"/>
      <c r="J19" s="987"/>
      <c r="K19" s="987"/>
      <c r="L19" s="987"/>
      <c r="M19" s="987"/>
      <c r="N19" s="987"/>
      <c r="O19" s="987"/>
      <c r="P19" s="987"/>
      <c r="Q19" s="987"/>
      <c r="R19" s="987"/>
      <c r="S19" s="987"/>
      <c r="T19" s="1106"/>
      <c r="U19" s="1106"/>
      <c r="V19" s="1508" t="s">
        <v>2409</v>
      </c>
      <c r="W19" s="985"/>
      <c r="X19" s="987"/>
      <c r="Y19" s="987"/>
      <c r="Z19" s="1510" t="s">
        <v>2414</v>
      </c>
      <c r="AA19" s="1134"/>
      <c r="AB19" s="1134"/>
      <c r="AC19" s="1134"/>
      <c r="AD19" s="980"/>
    </row>
    <row r="20" spans="1:30" ht="38.25">
      <c r="A20" s="2466"/>
      <c r="B20" s="1634" t="s">
        <v>2313</v>
      </c>
      <c r="C20" s="1159" t="s">
        <v>2208</v>
      </c>
      <c r="D20" s="2466"/>
      <c r="E20" s="1870">
        <v>4375.63</v>
      </c>
      <c r="F20" s="1870">
        <v>4375.63</v>
      </c>
      <c r="G20" s="1350" t="s">
        <v>2312</v>
      </c>
      <c r="H20" s="987"/>
      <c r="I20" s="987"/>
      <c r="J20" s="987"/>
      <c r="K20" s="987"/>
      <c r="L20" s="987"/>
      <c r="M20" s="987"/>
      <c r="N20" s="987"/>
      <c r="O20" s="987"/>
      <c r="P20" s="987"/>
      <c r="Q20" s="987"/>
      <c r="R20" s="987"/>
      <c r="S20" s="987"/>
      <c r="T20" s="1106"/>
      <c r="U20" s="1106"/>
      <c r="V20" s="1508" t="s">
        <v>2403</v>
      </c>
      <c r="W20" s="985"/>
      <c r="X20" s="987"/>
      <c r="Y20" s="987"/>
      <c r="Z20" s="1510" t="s">
        <v>2415</v>
      </c>
      <c r="AA20" s="1134"/>
      <c r="AB20" s="1134"/>
      <c r="AC20" s="1134"/>
      <c r="AD20" s="980"/>
    </row>
    <row r="21" spans="1:30" ht="73.5" customHeight="1">
      <c r="A21" s="2360">
        <v>12</v>
      </c>
      <c r="B21" s="1154" t="s">
        <v>2203</v>
      </c>
      <c r="C21" s="1159"/>
      <c r="D21" s="2357" t="s">
        <v>2204</v>
      </c>
      <c r="E21" s="984"/>
      <c r="F21" s="1587">
        <v>331194.32</v>
      </c>
      <c r="G21" s="1350"/>
      <c r="H21" s="987"/>
      <c r="I21" s="987"/>
      <c r="J21" s="987"/>
      <c r="K21" s="987"/>
      <c r="L21" s="987"/>
      <c r="M21" s="987"/>
      <c r="N21" s="987"/>
      <c r="O21" s="987"/>
      <c r="P21" s="987"/>
      <c r="Q21" s="987"/>
      <c r="R21" s="987"/>
      <c r="S21" s="987"/>
      <c r="T21" s="1106"/>
      <c r="U21" s="1106"/>
      <c r="V21" s="1087"/>
      <c r="W21" s="985"/>
      <c r="X21" s="987"/>
      <c r="Y21" s="987"/>
      <c r="Z21" s="1510"/>
      <c r="AA21" s="1134"/>
      <c r="AB21" s="1134"/>
      <c r="AC21" s="1134"/>
      <c r="AD21" s="980"/>
    </row>
    <row r="22" spans="1:30" ht="71.25" customHeight="1">
      <c r="A22" s="2361"/>
      <c r="B22" s="1634" t="s">
        <v>2315</v>
      </c>
      <c r="C22" s="1159" t="s">
        <v>122</v>
      </c>
      <c r="D22" s="2358"/>
      <c r="E22" s="1870">
        <v>557335.48</v>
      </c>
      <c r="F22" s="2073">
        <v>313717.61</v>
      </c>
      <c r="G22" s="1741" t="s">
        <v>2314</v>
      </c>
      <c r="H22" s="987"/>
      <c r="I22" s="987"/>
      <c r="J22" s="987"/>
      <c r="K22" s="987"/>
      <c r="L22" s="987"/>
      <c r="M22" s="987"/>
      <c r="N22" s="987"/>
      <c r="O22" s="987"/>
      <c r="P22" s="987"/>
      <c r="Q22" s="987"/>
      <c r="R22" s="987"/>
      <c r="S22" s="987"/>
      <c r="T22" s="1106"/>
      <c r="U22" s="1106"/>
      <c r="V22" s="1509" t="s">
        <v>2410</v>
      </c>
      <c r="W22" s="985"/>
      <c r="X22" s="987"/>
      <c r="Y22" s="987"/>
      <c r="Z22" s="985" t="s">
        <v>2416</v>
      </c>
      <c r="AA22" s="1134"/>
      <c r="AB22" s="1134"/>
      <c r="AC22" s="1134"/>
      <c r="AD22" s="980"/>
    </row>
    <row r="23" spans="1:30" ht="38.25">
      <c r="A23" s="2361"/>
      <c r="B23" s="1634" t="s">
        <v>2316</v>
      </c>
      <c r="C23" s="1159" t="s">
        <v>145</v>
      </c>
      <c r="D23" s="2358"/>
      <c r="E23" s="1870">
        <v>61123.24</v>
      </c>
      <c r="F23" s="1870">
        <v>16876.71</v>
      </c>
      <c r="G23" s="1741" t="s">
        <v>2318</v>
      </c>
      <c r="H23" s="987"/>
      <c r="I23" s="987"/>
      <c r="J23" s="987"/>
      <c r="K23" s="987"/>
      <c r="L23" s="987"/>
      <c r="M23" s="987"/>
      <c r="N23" s="987"/>
      <c r="O23" s="987"/>
      <c r="P23" s="987"/>
      <c r="Q23" s="987"/>
      <c r="R23" s="987"/>
      <c r="S23" s="987"/>
      <c r="T23" s="1106"/>
      <c r="U23" s="1106"/>
      <c r="V23" s="1509" t="s">
        <v>2411</v>
      </c>
      <c r="W23" s="985"/>
      <c r="X23" s="987"/>
      <c r="Y23" s="987"/>
      <c r="Z23" s="985" t="s">
        <v>2417</v>
      </c>
      <c r="AA23" s="1134"/>
      <c r="AB23" s="1134"/>
      <c r="AC23" s="1134"/>
      <c r="AD23" s="980"/>
    </row>
    <row r="24" spans="1:30" ht="20.25">
      <c r="A24" s="2362"/>
      <c r="B24" s="1634" t="s">
        <v>2317</v>
      </c>
      <c r="C24" s="1740" t="s">
        <v>145</v>
      </c>
      <c r="D24" s="2358"/>
      <c r="E24" s="1870">
        <v>600</v>
      </c>
      <c r="F24" s="1870">
        <v>600</v>
      </c>
      <c r="G24" s="1741" t="s">
        <v>2319</v>
      </c>
      <c r="H24" s="987"/>
      <c r="I24" s="987"/>
      <c r="J24" s="987"/>
      <c r="K24" s="987"/>
      <c r="L24" s="987"/>
      <c r="M24" s="987"/>
      <c r="N24" s="987"/>
      <c r="O24" s="987"/>
      <c r="P24" s="987"/>
      <c r="Q24" s="987"/>
      <c r="R24" s="987"/>
      <c r="S24" s="987"/>
      <c r="T24" s="1106"/>
      <c r="U24" s="1106"/>
      <c r="V24" s="1509"/>
      <c r="W24" s="985"/>
      <c r="X24" s="987"/>
      <c r="Y24" s="987"/>
      <c r="Z24" s="985"/>
      <c r="AA24" s="1134"/>
      <c r="AB24" s="1134"/>
      <c r="AC24" s="1134"/>
      <c r="AD24" s="980"/>
    </row>
    <row r="25" spans="1:30" s="980" customFormat="1" ht="82.5" customHeight="1">
      <c r="A25" s="2319">
        <v>13</v>
      </c>
      <c r="B25" s="1878" t="s">
        <v>2703</v>
      </c>
      <c r="C25" s="2322" t="s">
        <v>2208</v>
      </c>
      <c r="D25" s="2319" t="s">
        <v>2476</v>
      </c>
      <c r="E25" s="2316">
        <v>3412.98</v>
      </c>
      <c r="F25" s="2316">
        <v>3412.98</v>
      </c>
      <c r="G25" s="2446" t="s">
        <v>2704</v>
      </c>
      <c r="H25" s="2114"/>
      <c r="I25" s="2114"/>
      <c r="J25" s="2114"/>
      <c r="K25" s="2114"/>
      <c r="L25" s="2114"/>
      <c r="M25" s="2114"/>
      <c r="N25" s="2114"/>
      <c r="O25" s="2114"/>
      <c r="P25" s="2114"/>
      <c r="Q25" s="2114"/>
      <c r="R25" s="2114"/>
      <c r="S25" s="2114"/>
      <c r="T25" s="2115"/>
      <c r="U25" s="2115"/>
      <c r="V25" s="2119"/>
      <c r="W25" s="2080"/>
      <c r="X25" s="2114"/>
      <c r="Y25" s="2114"/>
      <c r="Z25" s="2080"/>
      <c r="AA25" s="1134"/>
      <c r="AB25" s="1134"/>
      <c r="AC25" s="1134"/>
    </row>
    <row r="26" spans="1:30" s="980" customFormat="1" ht="45" customHeight="1">
      <c r="A26" s="2321"/>
      <c r="B26" s="2113" t="s">
        <v>2689</v>
      </c>
      <c r="C26" s="2324"/>
      <c r="D26" s="2321"/>
      <c r="E26" s="2318"/>
      <c r="F26" s="2318"/>
      <c r="G26" s="2448"/>
      <c r="H26" s="2114"/>
      <c r="I26" s="2114"/>
      <c r="J26" s="2114"/>
      <c r="K26" s="2114"/>
      <c r="L26" s="2114"/>
      <c r="M26" s="2114"/>
      <c r="N26" s="2114"/>
      <c r="O26" s="2114"/>
      <c r="P26" s="2114"/>
      <c r="Q26" s="2114"/>
      <c r="R26" s="2114"/>
      <c r="S26" s="2114"/>
      <c r="T26" s="2115"/>
      <c r="U26" s="2115"/>
      <c r="V26" s="2119"/>
      <c r="W26" s="2080"/>
      <c r="X26" s="2114"/>
      <c r="Y26" s="2114"/>
      <c r="Z26" s="2080"/>
      <c r="AA26" s="1134"/>
      <c r="AB26" s="1134"/>
      <c r="AC26" s="1134"/>
    </row>
    <row r="27" spans="1:30" s="980" customFormat="1" ht="52.5" customHeight="1">
      <c r="A27" s="1879">
        <v>14</v>
      </c>
      <c r="B27" s="1878" t="s">
        <v>2681</v>
      </c>
      <c r="C27" s="1879" t="s">
        <v>122</v>
      </c>
      <c r="D27" s="1879" t="s">
        <v>179</v>
      </c>
      <c r="E27" s="2026">
        <v>227458.09</v>
      </c>
      <c r="F27" s="2026">
        <v>31256.87</v>
      </c>
      <c r="G27" s="2056" t="s">
        <v>225</v>
      </c>
      <c r="H27" s="2120"/>
      <c r="I27" s="2120"/>
      <c r="J27" s="2120"/>
      <c r="K27" s="2120"/>
      <c r="L27" s="2120"/>
      <c r="M27" s="2120"/>
      <c r="N27" s="2120"/>
      <c r="O27" s="2111"/>
      <c r="P27" s="2111"/>
      <c r="Q27" s="2111"/>
      <c r="R27" s="2121"/>
      <c r="S27" s="2121"/>
      <c r="T27" s="2121"/>
      <c r="U27" s="2121"/>
      <c r="V27" s="2109" t="s">
        <v>2418</v>
      </c>
      <c r="W27" s="2109"/>
      <c r="X27" s="2111"/>
      <c r="Y27" s="2111"/>
      <c r="Z27" s="2106"/>
      <c r="AA27" s="1134"/>
      <c r="AB27" s="1134"/>
      <c r="AC27" s="1134"/>
    </row>
    <row r="28" spans="1:30" ht="98.25" customHeight="1">
      <c r="A28" s="1159">
        <v>15</v>
      </c>
      <c r="B28" s="1154" t="s">
        <v>2679</v>
      </c>
      <c r="C28" s="1159" t="s">
        <v>122</v>
      </c>
      <c r="D28" s="2004" t="s">
        <v>2678</v>
      </c>
      <c r="E28" s="2026">
        <v>250000</v>
      </c>
      <c r="F28" s="2147">
        <v>250000</v>
      </c>
      <c r="G28" s="1350" t="s">
        <v>82</v>
      </c>
      <c r="H28" s="987"/>
      <c r="I28" s="987"/>
      <c r="J28" s="987"/>
      <c r="K28" s="987"/>
      <c r="L28" s="987"/>
      <c r="M28" s="987"/>
      <c r="N28" s="987"/>
      <c r="O28" s="987"/>
      <c r="P28" s="987"/>
      <c r="Q28" s="987"/>
      <c r="R28" s="987"/>
      <c r="S28" s="987"/>
      <c r="T28" s="1106"/>
      <c r="U28" s="1106"/>
      <c r="V28" s="990"/>
      <c r="W28" s="990" t="s">
        <v>2430</v>
      </c>
      <c r="X28" s="987"/>
      <c r="Y28" s="987"/>
      <c r="Z28" s="985"/>
      <c r="AA28" s="1134"/>
      <c r="AB28" s="1134"/>
      <c r="AC28" s="1134"/>
      <c r="AD28" s="980"/>
    </row>
    <row r="29" spans="1:30" s="980" customFormat="1" ht="128.25" customHeight="1">
      <c r="A29" s="1159">
        <v>16</v>
      </c>
      <c r="B29" s="1154" t="s">
        <v>2378</v>
      </c>
      <c r="C29" s="1740" t="s">
        <v>122</v>
      </c>
      <c r="D29" s="1740" t="s">
        <v>2495</v>
      </c>
      <c r="E29" s="1870">
        <v>50000</v>
      </c>
      <c r="F29" s="1870">
        <v>50000</v>
      </c>
      <c r="G29" s="1350" t="s">
        <v>2466</v>
      </c>
      <c r="H29" s="982"/>
      <c r="I29" s="982"/>
      <c r="J29" s="1633"/>
      <c r="K29" s="982"/>
      <c r="L29" s="987"/>
      <c r="M29" s="987"/>
      <c r="N29" s="987"/>
      <c r="O29" s="987"/>
      <c r="P29" s="987"/>
      <c r="Q29" s="987"/>
      <c r="R29" s="987"/>
      <c r="S29" s="987"/>
      <c r="T29" s="1106"/>
      <c r="U29" s="1106"/>
      <c r="V29" s="1610" t="s">
        <v>2379</v>
      </c>
      <c r="W29" s="1635"/>
      <c r="X29" s="987"/>
      <c r="Y29" s="987"/>
      <c r="Z29" s="1510"/>
      <c r="AA29" s="1134"/>
      <c r="AB29" s="1134"/>
      <c r="AC29" s="1134"/>
    </row>
    <row r="30" spans="1:30" s="980" customFormat="1" ht="69.75" customHeight="1">
      <c r="A30" s="2133">
        <v>17</v>
      </c>
      <c r="B30" s="1878" t="s">
        <v>2469</v>
      </c>
      <c r="C30" s="2322" t="s">
        <v>1021</v>
      </c>
      <c r="D30" s="2319" t="s">
        <v>2476</v>
      </c>
      <c r="E30" s="2316">
        <v>3720</v>
      </c>
      <c r="F30" s="2316">
        <v>3720</v>
      </c>
      <c r="G30" s="2446" t="s">
        <v>2532</v>
      </c>
      <c r="H30" s="2122"/>
      <c r="I30" s="2114"/>
      <c r="J30" s="2114"/>
      <c r="K30" s="2114"/>
      <c r="L30" s="2114"/>
      <c r="M30" s="2114"/>
      <c r="N30" s="2114"/>
      <c r="O30" s="2114"/>
      <c r="P30" s="2114"/>
      <c r="Q30" s="2114"/>
      <c r="R30" s="2114"/>
      <c r="S30" s="2114"/>
      <c r="T30" s="2115"/>
      <c r="U30" s="2115"/>
      <c r="V30" s="2123"/>
      <c r="W30" s="2080"/>
      <c r="X30" s="2114"/>
      <c r="Y30" s="2114"/>
      <c r="Z30" s="2080"/>
      <c r="AA30" s="1134"/>
      <c r="AB30" s="1134"/>
      <c r="AC30" s="1134"/>
    </row>
    <row r="31" spans="1:30" s="980" customFormat="1" ht="69.75" customHeight="1">
      <c r="A31" s="2134"/>
      <c r="B31" s="2124" t="s">
        <v>2689</v>
      </c>
      <c r="C31" s="2324"/>
      <c r="D31" s="2321"/>
      <c r="E31" s="2318"/>
      <c r="F31" s="2318"/>
      <c r="G31" s="2448"/>
      <c r="H31" s="2122"/>
      <c r="I31" s="2114"/>
      <c r="J31" s="2114"/>
      <c r="K31" s="2114"/>
      <c r="L31" s="2114"/>
      <c r="M31" s="2114"/>
      <c r="N31" s="2114"/>
      <c r="O31" s="2114"/>
      <c r="P31" s="2114"/>
      <c r="Q31" s="2114"/>
      <c r="R31" s="2114"/>
      <c r="S31" s="2114"/>
      <c r="T31" s="2115"/>
      <c r="U31" s="2115"/>
      <c r="V31" s="2123"/>
      <c r="W31" s="2080"/>
      <c r="X31" s="2114"/>
      <c r="Y31" s="2114"/>
      <c r="Z31" s="2080"/>
      <c r="AA31" s="1134"/>
      <c r="AB31" s="1134"/>
      <c r="AC31" s="1134"/>
    </row>
    <row r="32" spans="1:30" s="980" customFormat="1" ht="76.5" customHeight="1">
      <c r="A32" s="2489">
        <v>18</v>
      </c>
      <c r="B32" s="1878" t="s">
        <v>2470</v>
      </c>
      <c r="C32" s="2322" t="s">
        <v>2682</v>
      </c>
      <c r="D32" s="2319" t="s">
        <v>2476</v>
      </c>
      <c r="E32" s="2316">
        <v>439200</v>
      </c>
      <c r="F32" s="2316">
        <v>439200</v>
      </c>
      <c r="G32" s="2446" t="s">
        <v>2533</v>
      </c>
      <c r="H32" s="2122"/>
      <c r="I32" s="2114"/>
      <c r="J32" s="2114"/>
      <c r="K32" s="2114"/>
      <c r="L32" s="2114"/>
      <c r="M32" s="2114"/>
      <c r="N32" s="2114"/>
      <c r="O32" s="2114"/>
      <c r="P32" s="2114"/>
      <c r="Q32" s="2114"/>
      <c r="R32" s="2114"/>
      <c r="S32" s="2114"/>
      <c r="T32" s="2115"/>
      <c r="U32" s="2115"/>
      <c r="V32" s="2123"/>
      <c r="W32" s="2080"/>
      <c r="X32" s="2114"/>
      <c r="Y32" s="2114"/>
      <c r="Z32" s="2080"/>
      <c r="AA32" s="1134"/>
      <c r="AB32" s="1134"/>
      <c r="AC32" s="1134"/>
    </row>
    <row r="33" spans="1:30" s="980" customFormat="1" ht="76.5" customHeight="1">
      <c r="A33" s="2490"/>
      <c r="B33" s="2124" t="s">
        <v>2690</v>
      </c>
      <c r="C33" s="2323"/>
      <c r="D33" s="2320"/>
      <c r="E33" s="2317"/>
      <c r="F33" s="2317"/>
      <c r="G33" s="2447"/>
      <c r="H33" s="2122"/>
      <c r="I33" s="2114"/>
      <c r="J33" s="2114"/>
      <c r="K33" s="2114"/>
      <c r="L33" s="2114"/>
      <c r="M33" s="2114"/>
      <c r="N33" s="2114"/>
      <c r="O33" s="2114"/>
      <c r="P33" s="2114"/>
      <c r="Q33" s="2114"/>
      <c r="R33" s="2114"/>
      <c r="S33" s="2114"/>
      <c r="T33" s="2115"/>
      <c r="U33" s="2115"/>
      <c r="V33" s="2123"/>
      <c r="W33" s="2080"/>
      <c r="X33" s="2114"/>
      <c r="Y33" s="2114"/>
      <c r="Z33" s="2080"/>
      <c r="AA33" s="1134"/>
      <c r="AB33" s="1134"/>
      <c r="AC33" s="1134"/>
    </row>
    <row r="34" spans="1:30" s="980" customFormat="1" ht="76.5" customHeight="1">
      <c r="A34" s="2491"/>
      <c r="B34" s="2124" t="s">
        <v>2689</v>
      </c>
      <c r="C34" s="2324"/>
      <c r="D34" s="2321"/>
      <c r="E34" s="2318"/>
      <c r="F34" s="2318"/>
      <c r="G34" s="2448"/>
      <c r="H34" s="2122"/>
      <c r="I34" s="2114"/>
      <c r="J34" s="2114"/>
      <c r="K34" s="2114"/>
      <c r="L34" s="2114"/>
      <c r="M34" s="2114"/>
      <c r="N34" s="2114"/>
      <c r="O34" s="2114"/>
      <c r="P34" s="2114"/>
      <c r="Q34" s="2114"/>
      <c r="R34" s="2114"/>
      <c r="S34" s="2114"/>
      <c r="T34" s="2115"/>
      <c r="U34" s="2115"/>
      <c r="V34" s="2123"/>
      <c r="W34" s="2080"/>
      <c r="X34" s="2114"/>
      <c r="Y34" s="2114"/>
      <c r="Z34" s="2080"/>
      <c r="AA34" s="1134"/>
      <c r="AB34" s="1134"/>
      <c r="AC34" s="1134"/>
    </row>
    <row r="35" spans="1:30" s="980" customFormat="1" ht="79.5" customHeight="1">
      <c r="A35" s="2322">
        <v>19</v>
      </c>
      <c r="B35" s="1878" t="s">
        <v>2471</v>
      </c>
      <c r="C35" s="2322" t="s">
        <v>2682</v>
      </c>
      <c r="D35" s="2319" t="s">
        <v>2476</v>
      </c>
      <c r="E35" s="2316">
        <v>185247.21</v>
      </c>
      <c r="F35" s="2316">
        <v>185247.21</v>
      </c>
      <c r="G35" s="2446" t="s">
        <v>2534</v>
      </c>
      <c r="H35" s="2122"/>
      <c r="I35" s="2114"/>
      <c r="J35" s="2114"/>
      <c r="K35" s="2114"/>
      <c r="L35" s="2114"/>
      <c r="M35" s="2114"/>
      <c r="N35" s="2114"/>
      <c r="O35" s="2114"/>
      <c r="P35" s="2114"/>
      <c r="Q35" s="2114"/>
      <c r="R35" s="2114"/>
      <c r="S35" s="2114"/>
      <c r="T35" s="2115"/>
      <c r="U35" s="2115"/>
      <c r="V35" s="2123"/>
      <c r="W35" s="2080"/>
      <c r="X35" s="2114"/>
      <c r="Y35" s="2114"/>
      <c r="Z35" s="2080"/>
      <c r="AA35" s="1134"/>
      <c r="AB35" s="1134"/>
      <c r="AC35" s="1134"/>
    </row>
    <row r="36" spans="1:30" s="980" customFormat="1" ht="79.5" customHeight="1">
      <c r="A36" s="2323"/>
      <c r="B36" s="2113" t="s">
        <v>2695</v>
      </c>
      <c r="C36" s="2323"/>
      <c r="D36" s="2320"/>
      <c r="E36" s="2317"/>
      <c r="F36" s="2317"/>
      <c r="G36" s="2447"/>
      <c r="H36" s="2122"/>
      <c r="I36" s="2114"/>
      <c r="J36" s="2114"/>
      <c r="K36" s="2114"/>
      <c r="L36" s="2114"/>
      <c r="M36" s="2114"/>
      <c r="N36" s="2114"/>
      <c r="O36" s="2114"/>
      <c r="P36" s="2114"/>
      <c r="Q36" s="2114"/>
      <c r="R36" s="2114"/>
      <c r="S36" s="2114"/>
      <c r="T36" s="2115"/>
      <c r="U36" s="2115"/>
      <c r="V36" s="2123"/>
      <c r="W36" s="2080"/>
      <c r="X36" s="2114"/>
      <c r="Y36" s="2114"/>
      <c r="Z36" s="2080"/>
      <c r="AA36" s="1134"/>
      <c r="AB36" s="1134"/>
      <c r="AC36" s="1134"/>
    </row>
    <row r="37" spans="1:30" s="980" customFormat="1" ht="79.5" customHeight="1">
      <c r="A37" s="2324"/>
      <c r="B37" s="2113" t="s">
        <v>2689</v>
      </c>
      <c r="C37" s="2324"/>
      <c r="D37" s="2321"/>
      <c r="E37" s="2318"/>
      <c r="F37" s="2318"/>
      <c r="G37" s="2448"/>
      <c r="H37" s="2122"/>
      <c r="I37" s="2114"/>
      <c r="J37" s="2114"/>
      <c r="K37" s="2114"/>
      <c r="L37" s="2114"/>
      <c r="M37" s="2114"/>
      <c r="N37" s="2114"/>
      <c r="O37" s="2114"/>
      <c r="P37" s="2114"/>
      <c r="Q37" s="2114"/>
      <c r="R37" s="2114"/>
      <c r="S37" s="2114"/>
      <c r="T37" s="2115"/>
      <c r="U37" s="2115"/>
      <c r="V37" s="2123"/>
      <c r="W37" s="2080"/>
      <c r="X37" s="2114"/>
      <c r="Y37" s="2114"/>
      <c r="Z37" s="2080"/>
      <c r="AA37" s="1134"/>
      <c r="AB37" s="1134"/>
      <c r="AC37" s="1134"/>
    </row>
    <row r="38" spans="1:30" ht="71.25" customHeight="1">
      <c r="A38" s="2360">
        <v>20</v>
      </c>
      <c r="B38" s="1154" t="s">
        <v>2472</v>
      </c>
      <c r="C38" s="2322" t="s">
        <v>1021</v>
      </c>
      <c r="D38" s="2357" t="s">
        <v>2476</v>
      </c>
      <c r="E38" s="2316">
        <v>4811.2</v>
      </c>
      <c r="F38" s="2316">
        <v>4811.2</v>
      </c>
      <c r="G38" s="2472" t="s">
        <v>2535</v>
      </c>
      <c r="H38" s="1620"/>
      <c r="I38" s="987"/>
      <c r="J38" s="987"/>
      <c r="K38" s="987"/>
      <c r="L38" s="987"/>
      <c r="M38" s="987"/>
      <c r="N38" s="987"/>
      <c r="O38" s="987"/>
      <c r="P38" s="987"/>
      <c r="Q38" s="987"/>
      <c r="R38" s="987"/>
      <c r="S38" s="987"/>
      <c r="T38" s="1106"/>
      <c r="U38" s="1106"/>
      <c r="V38" s="990"/>
      <c r="W38" s="985"/>
      <c r="X38" s="987"/>
      <c r="Y38" s="987"/>
      <c r="Z38" s="985"/>
      <c r="AA38" s="1134"/>
      <c r="AB38" s="1134"/>
      <c r="AC38" s="1134"/>
      <c r="AD38" s="980"/>
    </row>
    <row r="39" spans="1:30" s="980" customFormat="1" ht="71.25" customHeight="1">
      <c r="A39" s="2362"/>
      <c r="B39" s="2124" t="s">
        <v>2689</v>
      </c>
      <c r="C39" s="2324"/>
      <c r="D39" s="2359"/>
      <c r="E39" s="2318"/>
      <c r="F39" s="2318"/>
      <c r="G39" s="2473"/>
      <c r="H39" s="2122"/>
      <c r="I39" s="2114"/>
      <c r="J39" s="2114"/>
      <c r="K39" s="2114"/>
      <c r="L39" s="2114"/>
      <c r="M39" s="2114"/>
      <c r="N39" s="2114"/>
      <c r="O39" s="2114"/>
      <c r="P39" s="2114"/>
      <c r="Q39" s="2114"/>
      <c r="R39" s="2114"/>
      <c r="S39" s="2114"/>
      <c r="T39" s="2115"/>
      <c r="U39" s="2115"/>
      <c r="V39" s="2123"/>
      <c r="W39" s="2080"/>
      <c r="X39" s="2114"/>
      <c r="Y39" s="2114"/>
      <c r="Z39" s="2080"/>
      <c r="AA39" s="1134"/>
      <c r="AB39" s="1134"/>
      <c r="AC39" s="1134"/>
    </row>
    <row r="40" spans="1:30" s="980" customFormat="1" ht="69" customHeight="1">
      <c r="A40" s="2489">
        <v>21</v>
      </c>
      <c r="B40" s="1878" t="s">
        <v>2473</v>
      </c>
      <c r="C40" s="2322" t="s">
        <v>2682</v>
      </c>
      <c r="D40" s="2319" t="s">
        <v>2476</v>
      </c>
      <c r="E40" s="2316">
        <v>36703.160000000003</v>
      </c>
      <c r="F40" s="2316">
        <v>36703.160000000003</v>
      </c>
      <c r="G40" s="2446" t="s">
        <v>2536</v>
      </c>
      <c r="H40" s="2122"/>
      <c r="I40" s="2114"/>
      <c r="J40" s="2114"/>
      <c r="K40" s="2114"/>
      <c r="L40" s="2114"/>
      <c r="M40" s="2114"/>
      <c r="N40" s="2114"/>
      <c r="O40" s="2114"/>
      <c r="P40" s="2114"/>
      <c r="Q40" s="2114"/>
      <c r="R40" s="2114"/>
      <c r="S40" s="2114"/>
      <c r="T40" s="2115"/>
      <c r="U40" s="2115"/>
      <c r="V40" s="2123"/>
      <c r="W40" s="2080"/>
      <c r="X40" s="2114"/>
      <c r="Y40" s="2114"/>
      <c r="Z40" s="2080"/>
      <c r="AA40" s="1134"/>
      <c r="AB40" s="1134"/>
      <c r="AC40" s="1134"/>
    </row>
    <row r="41" spans="1:30" s="980" customFormat="1" ht="69" customHeight="1">
      <c r="A41" s="2490"/>
      <c r="B41" s="2124" t="s">
        <v>2696</v>
      </c>
      <c r="C41" s="2323"/>
      <c r="D41" s="2320"/>
      <c r="E41" s="2317"/>
      <c r="F41" s="2317"/>
      <c r="G41" s="2447"/>
      <c r="H41" s="2122"/>
      <c r="I41" s="2114"/>
      <c r="J41" s="2114"/>
      <c r="K41" s="2114"/>
      <c r="L41" s="2114"/>
      <c r="M41" s="2114"/>
      <c r="N41" s="2114"/>
      <c r="O41" s="2114"/>
      <c r="P41" s="2114"/>
      <c r="Q41" s="2114"/>
      <c r="R41" s="2114"/>
      <c r="S41" s="2114"/>
      <c r="T41" s="2115"/>
      <c r="U41" s="2115"/>
      <c r="V41" s="2123"/>
      <c r="W41" s="2080"/>
      <c r="X41" s="2114"/>
      <c r="Y41" s="2114"/>
      <c r="Z41" s="2080"/>
      <c r="AA41" s="1134"/>
      <c r="AB41" s="1134"/>
      <c r="AC41" s="1134"/>
    </row>
    <row r="42" spans="1:30" s="980" customFormat="1" ht="69" customHeight="1">
      <c r="A42" s="2491"/>
      <c r="B42" s="2124" t="s">
        <v>2689</v>
      </c>
      <c r="C42" s="2324"/>
      <c r="D42" s="2321"/>
      <c r="E42" s="2318"/>
      <c r="F42" s="2318"/>
      <c r="G42" s="2448"/>
      <c r="H42" s="2122"/>
      <c r="I42" s="2114"/>
      <c r="J42" s="2114"/>
      <c r="K42" s="2114"/>
      <c r="L42" s="2114"/>
      <c r="M42" s="2114"/>
      <c r="N42" s="2114"/>
      <c r="O42" s="2114"/>
      <c r="P42" s="2114"/>
      <c r="Q42" s="2114"/>
      <c r="R42" s="2114"/>
      <c r="S42" s="2114"/>
      <c r="T42" s="2115"/>
      <c r="U42" s="2115"/>
      <c r="V42" s="2123"/>
      <c r="W42" s="2080"/>
      <c r="X42" s="2114"/>
      <c r="Y42" s="2114"/>
      <c r="Z42" s="2080"/>
      <c r="AA42" s="1134"/>
      <c r="AB42" s="1134"/>
      <c r="AC42" s="1134"/>
    </row>
    <row r="43" spans="1:30" s="980" customFormat="1" ht="73.5" customHeight="1">
      <c r="A43" s="2322">
        <v>22</v>
      </c>
      <c r="B43" s="1878" t="s">
        <v>2474</v>
      </c>
      <c r="C43" s="2322" t="s">
        <v>2682</v>
      </c>
      <c r="D43" s="2319" t="s">
        <v>2476</v>
      </c>
      <c r="E43" s="2316">
        <v>231301.25</v>
      </c>
      <c r="F43" s="2316">
        <v>231301.25</v>
      </c>
      <c r="G43" s="2446" t="s">
        <v>2537</v>
      </c>
      <c r="H43" s="2122"/>
      <c r="I43" s="2114"/>
      <c r="J43" s="2114"/>
      <c r="K43" s="2114"/>
      <c r="L43" s="2114"/>
      <c r="M43" s="2114"/>
      <c r="N43" s="2114"/>
      <c r="O43" s="2114"/>
      <c r="P43" s="2114"/>
      <c r="Q43" s="2114"/>
      <c r="R43" s="2114"/>
      <c r="S43" s="2114"/>
      <c r="T43" s="2115"/>
      <c r="U43" s="2115"/>
      <c r="V43" s="2123"/>
      <c r="W43" s="2080"/>
      <c r="X43" s="2114"/>
      <c r="Y43" s="2114"/>
      <c r="Z43" s="2080"/>
      <c r="AA43" s="1134"/>
      <c r="AB43" s="1134"/>
      <c r="AC43" s="1134"/>
    </row>
    <row r="44" spans="1:30" s="980" customFormat="1" ht="73.5" customHeight="1">
      <c r="A44" s="2323"/>
      <c r="B44" s="2124" t="s">
        <v>2697</v>
      </c>
      <c r="C44" s="2323"/>
      <c r="D44" s="2320"/>
      <c r="E44" s="2317"/>
      <c r="F44" s="2317"/>
      <c r="G44" s="2447"/>
      <c r="H44" s="2122"/>
      <c r="I44" s="2114"/>
      <c r="J44" s="2114"/>
      <c r="K44" s="2114"/>
      <c r="L44" s="2114"/>
      <c r="M44" s="2114"/>
      <c r="N44" s="2114"/>
      <c r="O44" s="2114"/>
      <c r="P44" s="2114"/>
      <c r="Q44" s="2114"/>
      <c r="R44" s="2114"/>
      <c r="S44" s="2114"/>
      <c r="T44" s="2115"/>
      <c r="U44" s="2115"/>
      <c r="V44" s="2123"/>
      <c r="W44" s="2080"/>
      <c r="X44" s="2114"/>
      <c r="Y44" s="2114"/>
      <c r="Z44" s="2080"/>
      <c r="AA44" s="1134"/>
      <c r="AB44" s="1134"/>
      <c r="AC44" s="1134"/>
    </row>
    <row r="45" spans="1:30" s="980" customFormat="1" ht="73.5" customHeight="1">
      <c r="A45" s="2324"/>
      <c r="B45" s="2124" t="s">
        <v>2689</v>
      </c>
      <c r="C45" s="2324"/>
      <c r="D45" s="2321"/>
      <c r="E45" s="2318"/>
      <c r="F45" s="2318"/>
      <c r="G45" s="2448"/>
      <c r="H45" s="2122"/>
      <c r="I45" s="2114"/>
      <c r="J45" s="2114"/>
      <c r="K45" s="2114"/>
      <c r="L45" s="2114"/>
      <c r="M45" s="2114"/>
      <c r="N45" s="2114"/>
      <c r="O45" s="2114"/>
      <c r="P45" s="2114"/>
      <c r="Q45" s="2114"/>
      <c r="R45" s="2114"/>
      <c r="S45" s="2114"/>
      <c r="T45" s="2115"/>
      <c r="U45" s="2115"/>
      <c r="V45" s="2123"/>
      <c r="W45" s="2080"/>
      <c r="X45" s="2114"/>
      <c r="Y45" s="2114"/>
      <c r="Z45" s="2080"/>
      <c r="AA45" s="1134"/>
      <c r="AB45" s="1134"/>
      <c r="AC45" s="1134"/>
    </row>
    <row r="46" spans="1:30" s="980" customFormat="1" ht="87" customHeight="1">
      <c r="A46" s="2489">
        <v>23</v>
      </c>
      <c r="B46" s="1878" t="s">
        <v>2538</v>
      </c>
      <c r="C46" s="2322" t="s">
        <v>2682</v>
      </c>
      <c r="D46" s="2319" t="s">
        <v>2476</v>
      </c>
      <c r="E46" s="2316">
        <v>509960</v>
      </c>
      <c r="F46" s="2316">
        <v>509960</v>
      </c>
      <c r="G46" s="2446"/>
      <c r="H46" s="2114"/>
      <c r="I46" s="2114"/>
      <c r="J46" s="2114"/>
      <c r="K46" s="2114"/>
      <c r="L46" s="2114"/>
      <c r="M46" s="2114"/>
      <c r="N46" s="2114"/>
      <c r="O46" s="2114"/>
      <c r="P46" s="2114"/>
      <c r="Q46" s="2114"/>
      <c r="R46" s="2114"/>
      <c r="S46" s="2114"/>
      <c r="T46" s="2115"/>
      <c r="U46" s="2115"/>
      <c r="V46" s="2123"/>
      <c r="W46" s="2080"/>
      <c r="X46" s="2114"/>
      <c r="Y46" s="2114"/>
      <c r="Z46" s="2080"/>
      <c r="AA46" s="1134"/>
      <c r="AB46" s="1134"/>
      <c r="AC46" s="1134"/>
    </row>
    <row r="47" spans="1:30" s="980" customFormat="1" ht="87" customHeight="1">
      <c r="A47" s="2490"/>
      <c r="B47" s="2124" t="s">
        <v>2691</v>
      </c>
      <c r="C47" s="2323"/>
      <c r="D47" s="2320"/>
      <c r="E47" s="2317"/>
      <c r="F47" s="2317"/>
      <c r="G47" s="2447"/>
      <c r="H47" s="2114"/>
      <c r="I47" s="2114"/>
      <c r="J47" s="2114"/>
      <c r="K47" s="2114"/>
      <c r="L47" s="2114"/>
      <c r="M47" s="2114"/>
      <c r="N47" s="2114"/>
      <c r="O47" s="2114"/>
      <c r="P47" s="2114"/>
      <c r="Q47" s="2114"/>
      <c r="R47" s="2114"/>
      <c r="S47" s="2114"/>
      <c r="T47" s="2115"/>
      <c r="U47" s="2115"/>
      <c r="V47" s="2123"/>
      <c r="W47" s="2080"/>
      <c r="X47" s="2114"/>
      <c r="Y47" s="2114"/>
      <c r="Z47" s="2080"/>
      <c r="AA47" s="1134"/>
      <c r="AB47" s="1134"/>
      <c r="AC47" s="1134"/>
    </row>
    <row r="48" spans="1:30" s="980" customFormat="1" ht="87" customHeight="1">
      <c r="A48" s="2491"/>
      <c r="B48" s="2124" t="s">
        <v>2692</v>
      </c>
      <c r="C48" s="2324"/>
      <c r="D48" s="2321"/>
      <c r="E48" s="2318"/>
      <c r="F48" s="2318"/>
      <c r="G48" s="2448"/>
      <c r="H48" s="2114"/>
      <c r="I48" s="2114"/>
      <c r="J48" s="2114"/>
      <c r="K48" s="2114"/>
      <c r="L48" s="2114"/>
      <c r="M48" s="2114"/>
      <c r="N48" s="2114"/>
      <c r="O48" s="2114"/>
      <c r="P48" s="2114"/>
      <c r="Q48" s="2114"/>
      <c r="R48" s="2114"/>
      <c r="S48" s="2114"/>
      <c r="T48" s="2115"/>
      <c r="U48" s="2115"/>
      <c r="V48" s="2123"/>
      <c r="W48" s="2080"/>
      <c r="X48" s="2114"/>
      <c r="Y48" s="2114"/>
      <c r="Z48" s="2080"/>
      <c r="AA48" s="1134"/>
      <c r="AB48" s="1134"/>
      <c r="AC48" s="1134"/>
    </row>
    <row r="49" spans="1:30" s="980" customFormat="1" ht="75.75" customHeight="1">
      <c r="A49" s="2489">
        <v>24</v>
      </c>
      <c r="B49" s="1878" t="s">
        <v>2539</v>
      </c>
      <c r="C49" s="2322" t="s">
        <v>2682</v>
      </c>
      <c r="D49" s="2319" t="s">
        <v>2476</v>
      </c>
      <c r="E49" s="2316">
        <v>1281426.3999999999</v>
      </c>
      <c r="F49" s="2316">
        <v>1281426.3999999999</v>
      </c>
      <c r="G49" s="2446"/>
      <c r="H49" s="2114"/>
      <c r="I49" s="2114"/>
      <c r="J49" s="2114"/>
      <c r="K49" s="2114"/>
      <c r="L49" s="2114"/>
      <c r="M49" s="2114"/>
      <c r="N49" s="2114"/>
      <c r="O49" s="2114"/>
      <c r="P49" s="2114"/>
      <c r="Q49" s="2114"/>
      <c r="R49" s="2114"/>
      <c r="S49" s="2114"/>
      <c r="T49" s="2115"/>
      <c r="U49" s="2115"/>
      <c r="V49" s="2123"/>
      <c r="W49" s="2080"/>
      <c r="X49" s="2114"/>
      <c r="Y49" s="2114"/>
      <c r="Z49" s="2080"/>
      <c r="AA49" s="1134"/>
      <c r="AB49" s="1134"/>
      <c r="AC49" s="1134"/>
    </row>
    <row r="50" spans="1:30" s="980" customFormat="1" ht="75.75" customHeight="1">
      <c r="A50" s="2490"/>
      <c r="B50" s="2124" t="s">
        <v>2693</v>
      </c>
      <c r="C50" s="2323"/>
      <c r="D50" s="2320"/>
      <c r="E50" s="2317"/>
      <c r="F50" s="2317"/>
      <c r="G50" s="2447"/>
      <c r="H50" s="2114"/>
      <c r="I50" s="2114"/>
      <c r="J50" s="2114"/>
      <c r="K50" s="2114"/>
      <c r="L50" s="2114"/>
      <c r="M50" s="2114"/>
      <c r="N50" s="2114"/>
      <c r="O50" s="2114"/>
      <c r="P50" s="2114"/>
      <c r="Q50" s="2114"/>
      <c r="R50" s="2114"/>
      <c r="S50" s="2114"/>
      <c r="T50" s="2115"/>
      <c r="U50" s="2115"/>
      <c r="V50" s="2123"/>
      <c r="W50" s="2080"/>
      <c r="X50" s="2114"/>
      <c r="Y50" s="2114"/>
      <c r="Z50" s="2080"/>
      <c r="AA50" s="1134"/>
      <c r="AB50" s="1134"/>
      <c r="AC50" s="1134"/>
    </row>
    <row r="51" spans="1:30" s="980" customFormat="1" ht="75.75" customHeight="1">
      <c r="A51" s="2491"/>
      <c r="B51" s="2124" t="s">
        <v>2694</v>
      </c>
      <c r="C51" s="2324"/>
      <c r="D51" s="2321"/>
      <c r="E51" s="2318"/>
      <c r="F51" s="2318"/>
      <c r="G51" s="2448"/>
      <c r="H51" s="2114"/>
      <c r="I51" s="2114"/>
      <c r="J51" s="2114"/>
      <c r="K51" s="2114"/>
      <c r="L51" s="2114"/>
      <c r="M51" s="2114"/>
      <c r="N51" s="2114"/>
      <c r="O51" s="2114"/>
      <c r="P51" s="2114"/>
      <c r="Q51" s="2114"/>
      <c r="R51" s="2114"/>
      <c r="S51" s="2114"/>
      <c r="T51" s="2115"/>
      <c r="U51" s="2115"/>
      <c r="V51" s="2123"/>
      <c r="W51" s="2080"/>
      <c r="X51" s="2114"/>
      <c r="Y51" s="2114"/>
      <c r="Z51" s="2080"/>
      <c r="AA51" s="1134"/>
      <c r="AB51" s="1134"/>
      <c r="AC51" s="1134"/>
    </row>
    <row r="52" spans="1:30" ht="90.75" customHeight="1">
      <c r="A52" s="1622">
        <v>25</v>
      </c>
      <c r="B52" s="1878" t="s">
        <v>2540</v>
      </c>
      <c r="C52" s="1740" t="s">
        <v>122</v>
      </c>
      <c r="D52" s="1740" t="s">
        <v>923</v>
      </c>
      <c r="E52" s="1870">
        <v>60000</v>
      </c>
      <c r="F52" s="1870">
        <v>60000</v>
      </c>
      <c r="G52" s="1741" t="s">
        <v>2522</v>
      </c>
      <c r="H52" s="987"/>
      <c r="I52" s="987"/>
      <c r="J52" s="987"/>
      <c r="K52" s="987"/>
      <c r="L52" s="987"/>
      <c r="M52" s="987"/>
      <c r="N52" s="987"/>
      <c r="O52" s="987"/>
      <c r="P52" s="987"/>
      <c r="Q52" s="987"/>
      <c r="R52" s="987"/>
      <c r="S52" s="987"/>
      <c r="T52" s="1106"/>
      <c r="U52" s="1106"/>
      <c r="V52" s="990"/>
      <c r="W52" s="985"/>
      <c r="X52" s="987"/>
      <c r="Y52" s="987"/>
      <c r="Z52" s="985"/>
      <c r="AA52" s="1134"/>
      <c r="AB52" s="1134"/>
      <c r="AC52" s="1134"/>
      <c r="AD52" s="980"/>
    </row>
    <row r="53" spans="1:30" ht="90.75" customHeight="1">
      <c r="A53" s="1622">
        <v>26</v>
      </c>
      <c r="B53" s="1154" t="s">
        <v>2541</v>
      </c>
      <c r="C53" s="1740" t="s">
        <v>122</v>
      </c>
      <c r="D53" s="1740" t="s">
        <v>2495</v>
      </c>
      <c r="E53" s="1870">
        <v>350000</v>
      </c>
      <c r="F53" s="1870">
        <v>350000</v>
      </c>
      <c r="G53" s="1741" t="s">
        <v>2542</v>
      </c>
      <c r="H53" s="987"/>
      <c r="I53" s="987"/>
      <c r="J53" s="987"/>
      <c r="K53" s="987"/>
      <c r="L53" s="987"/>
      <c r="M53" s="987"/>
      <c r="N53" s="987"/>
      <c r="O53" s="987"/>
      <c r="P53" s="987"/>
      <c r="Q53" s="987"/>
      <c r="R53" s="987"/>
      <c r="S53" s="987"/>
      <c r="T53" s="1106"/>
      <c r="U53" s="1106"/>
      <c r="V53" s="990"/>
      <c r="W53" s="985"/>
      <c r="X53" s="987"/>
      <c r="Y53" s="987"/>
      <c r="Z53" s="985"/>
      <c r="AA53" s="1134"/>
      <c r="AB53" s="1134"/>
      <c r="AC53" s="1134"/>
      <c r="AD53" s="980"/>
    </row>
    <row r="54" spans="1:30" s="980" customFormat="1" ht="171.75" customHeight="1">
      <c r="A54" s="1622">
        <v>27</v>
      </c>
      <c r="B54" s="1878" t="s">
        <v>2543</v>
      </c>
      <c r="C54" s="1879" t="s">
        <v>122</v>
      </c>
      <c r="D54" s="1879" t="s">
        <v>179</v>
      </c>
      <c r="E54" s="2073">
        <v>52471.83</v>
      </c>
      <c r="F54" s="2073">
        <v>50000</v>
      </c>
      <c r="G54" s="2056" t="s">
        <v>2544</v>
      </c>
      <c r="H54" s="2114"/>
      <c r="I54" s="2114"/>
      <c r="J54" s="2114"/>
      <c r="K54" s="2114"/>
      <c r="L54" s="2114"/>
      <c r="M54" s="2114"/>
      <c r="N54" s="2114"/>
      <c r="O54" s="2114"/>
      <c r="P54" s="2114"/>
      <c r="Q54" s="2114"/>
      <c r="R54" s="2114"/>
      <c r="S54" s="2114"/>
      <c r="T54" s="2115"/>
      <c r="U54" s="2115"/>
      <c r="V54" s="2123"/>
      <c r="W54" s="2080"/>
      <c r="X54" s="2114"/>
      <c r="Y54" s="2114"/>
      <c r="Z54" s="2080"/>
      <c r="AA54" s="1134"/>
      <c r="AB54" s="1134"/>
      <c r="AC54" s="1134"/>
    </row>
    <row r="55" spans="1:30" ht="128.25" customHeight="1">
      <c r="A55" s="1622">
        <v>28</v>
      </c>
      <c r="B55" s="1154" t="s">
        <v>2545</v>
      </c>
      <c r="C55" s="1740" t="s">
        <v>122</v>
      </c>
      <c r="D55" s="1740" t="s">
        <v>179</v>
      </c>
      <c r="E55" s="1870">
        <v>30615.43</v>
      </c>
      <c r="F55" s="1587">
        <v>30615.43</v>
      </c>
      <c r="G55" s="1741" t="s">
        <v>2546</v>
      </c>
      <c r="H55" s="987"/>
      <c r="I55" s="987"/>
      <c r="J55" s="987"/>
      <c r="K55" s="987"/>
      <c r="L55" s="987"/>
      <c r="M55" s="987"/>
      <c r="N55" s="987"/>
      <c r="O55" s="987"/>
      <c r="P55" s="987"/>
      <c r="Q55" s="987"/>
      <c r="R55" s="987"/>
      <c r="S55" s="987"/>
      <c r="T55" s="1106"/>
      <c r="U55" s="1106"/>
      <c r="V55" s="990"/>
      <c r="W55" s="985"/>
      <c r="X55" s="987"/>
      <c r="Y55" s="987"/>
      <c r="Z55" s="985"/>
      <c r="AA55" s="1134"/>
      <c r="AB55" s="1134"/>
      <c r="AC55" s="1134"/>
      <c r="AD55" s="980"/>
    </row>
    <row r="56" spans="1:30" s="980" customFormat="1" ht="126.75" customHeight="1">
      <c r="A56" s="1622">
        <v>29</v>
      </c>
      <c r="B56" s="1878" t="s">
        <v>2547</v>
      </c>
      <c r="C56" s="1879" t="s">
        <v>122</v>
      </c>
      <c r="D56" s="1879" t="s">
        <v>179</v>
      </c>
      <c r="E56" s="2073">
        <v>153000</v>
      </c>
      <c r="F56" s="2073">
        <v>136106.56</v>
      </c>
      <c r="G56" s="2056" t="s">
        <v>1238</v>
      </c>
      <c r="H56" s="2114"/>
      <c r="I56" s="2114"/>
      <c r="J56" s="2114"/>
      <c r="K56" s="2114"/>
      <c r="L56" s="2114"/>
      <c r="M56" s="2114"/>
      <c r="N56" s="2114"/>
      <c r="O56" s="2114"/>
      <c r="P56" s="2114"/>
      <c r="Q56" s="2114"/>
      <c r="R56" s="2114"/>
      <c r="S56" s="2114"/>
      <c r="T56" s="2115"/>
      <c r="U56" s="2115"/>
      <c r="V56" s="2123"/>
      <c r="W56" s="2080"/>
      <c r="X56" s="2114"/>
      <c r="Y56" s="2114"/>
      <c r="Z56" s="2080"/>
      <c r="AA56" s="1134"/>
      <c r="AB56" s="1134"/>
      <c r="AC56" s="1134"/>
    </row>
    <row r="57" spans="1:30" ht="108.75" customHeight="1">
      <c r="A57" s="1622">
        <v>30</v>
      </c>
      <c r="B57" s="1878" t="s">
        <v>2548</v>
      </c>
      <c r="C57" s="1740" t="s">
        <v>122</v>
      </c>
      <c r="D57" s="1879" t="s">
        <v>2549</v>
      </c>
      <c r="E57" s="2026">
        <v>181285</v>
      </c>
      <c r="F57" s="2026">
        <v>103726.89</v>
      </c>
      <c r="G57" s="1741" t="s">
        <v>2550</v>
      </c>
      <c r="H57" s="987"/>
      <c r="I57" s="987"/>
      <c r="J57" s="987"/>
      <c r="K57" s="987"/>
      <c r="L57" s="987"/>
      <c r="M57" s="987"/>
      <c r="N57" s="987"/>
      <c r="O57" s="987"/>
      <c r="P57" s="987"/>
      <c r="Q57" s="987"/>
      <c r="R57" s="987"/>
      <c r="S57" s="987"/>
      <c r="T57" s="1106"/>
      <c r="U57" s="1106"/>
      <c r="V57" s="990"/>
      <c r="W57" s="985"/>
      <c r="X57" s="987"/>
      <c r="Y57" s="987"/>
      <c r="Z57" s="985"/>
      <c r="AA57" s="1134"/>
      <c r="AB57" s="1134"/>
      <c r="AC57" s="1134"/>
      <c r="AD57" s="980"/>
    </row>
    <row r="58" spans="1:30" ht="63.75" customHeight="1">
      <c r="A58" s="1622">
        <v>31</v>
      </c>
      <c r="B58" s="1878" t="s">
        <v>2551</v>
      </c>
      <c r="C58" s="1740" t="s">
        <v>2552</v>
      </c>
      <c r="D58" s="1740" t="s">
        <v>2513</v>
      </c>
      <c r="E58" s="1870">
        <v>912577.06</v>
      </c>
      <c r="F58" s="1870">
        <v>912577.06</v>
      </c>
      <c r="G58" s="1741" t="s">
        <v>2553</v>
      </c>
      <c r="H58" s="987"/>
      <c r="I58" s="987"/>
      <c r="J58" s="987"/>
      <c r="K58" s="987"/>
      <c r="L58" s="987"/>
      <c r="M58" s="987"/>
      <c r="N58" s="987"/>
      <c r="O58" s="987"/>
      <c r="P58" s="987"/>
      <c r="Q58" s="987"/>
      <c r="R58" s="987"/>
      <c r="S58" s="987"/>
      <c r="T58" s="1106"/>
      <c r="U58" s="1106"/>
      <c r="V58" s="990"/>
      <c r="W58" s="985"/>
      <c r="X58" s="987"/>
      <c r="Y58" s="987"/>
      <c r="Z58" s="985"/>
      <c r="AA58" s="1134"/>
      <c r="AB58" s="1134"/>
      <c r="AC58" s="1134"/>
      <c r="AD58" s="980"/>
    </row>
    <row r="59" spans="1:30" s="980" customFormat="1" ht="98.25" customHeight="1">
      <c r="A59" s="1622">
        <v>32</v>
      </c>
      <c r="B59" s="1813" t="s">
        <v>2748</v>
      </c>
      <c r="C59" s="1155" t="s">
        <v>145</v>
      </c>
      <c r="D59" s="1155" t="s">
        <v>2616</v>
      </c>
      <c r="E59" s="2038">
        <v>23400</v>
      </c>
      <c r="F59" s="2038">
        <v>23400</v>
      </c>
      <c r="G59" s="2056" t="s">
        <v>267</v>
      </c>
      <c r="H59" s="2114"/>
      <c r="I59" s="2114"/>
      <c r="J59" s="2114"/>
      <c r="K59" s="2114"/>
      <c r="L59" s="2114"/>
      <c r="M59" s="2114"/>
      <c r="N59" s="2114"/>
      <c r="O59" s="2114"/>
      <c r="P59" s="2114"/>
      <c r="Q59" s="2114"/>
      <c r="R59" s="2114"/>
      <c r="S59" s="2114"/>
      <c r="T59" s="2115"/>
      <c r="U59" s="2115"/>
      <c r="V59" s="2123"/>
      <c r="W59" s="2080"/>
      <c r="X59" s="2114"/>
      <c r="Y59" s="2114"/>
      <c r="Z59" s="2080"/>
      <c r="AA59" s="1134"/>
      <c r="AB59" s="1134"/>
      <c r="AC59" s="1134"/>
    </row>
    <row r="60" spans="1:30" s="980" customFormat="1" ht="98.25" customHeight="1">
      <c r="A60" s="1622">
        <v>33</v>
      </c>
      <c r="B60" s="1813" t="s">
        <v>2637</v>
      </c>
      <c r="C60" s="1155" t="s">
        <v>122</v>
      </c>
      <c r="D60" s="1155" t="s">
        <v>2652</v>
      </c>
      <c r="E60" s="2038">
        <v>600000</v>
      </c>
      <c r="F60" s="2038">
        <v>600000</v>
      </c>
      <c r="G60" s="2056" t="s">
        <v>2653</v>
      </c>
      <c r="H60" s="2114"/>
      <c r="I60" s="2114"/>
      <c r="J60" s="2114"/>
      <c r="K60" s="2114"/>
      <c r="L60" s="2114"/>
      <c r="M60" s="2114"/>
      <c r="N60" s="2114"/>
      <c r="O60" s="2114"/>
      <c r="P60" s="2114"/>
      <c r="Q60" s="2114"/>
      <c r="R60" s="2114"/>
      <c r="S60" s="2114"/>
      <c r="T60" s="2115"/>
      <c r="U60" s="2115"/>
      <c r="V60" s="2123"/>
      <c r="W60" s="2080"/>
      <c r="X60" s="2114"/>
      <c r="Y60" s="2114"/>
      <c r="Z60" s="2080"/>
      <c r="AA60" s="1134"/>
      <c r="AB60" s="1134"/>
      <c r="AC60" s="1134"/>
    </row>
    <row r="61" spans="1:30" s="2006" customFormat="1" ht="74.25" customHeight="1">
      <c r="A61" s="1622">
        <v>34</v>
      </c>
      <c r="B61" s="1155" t="s">
        <v>2759</v>
      </c>
      <c r="C61" s="1990" t="s">
        <v>721</v>
      </c>
      <c r="D61" s="1155" t="s">
        <v>2616</v>
      </c>
      <c r="E61" s="2038">
        <v>150000</v>
      </c>
      <c r="F61" s="2038">
        <v>70000</v>
      </c>
      <c r="G61" s="2056" t="s">
        <v>2609</v>
      </c>
      <c r="H61" s="1155"/>
      <c r="I61" s="1155"/>
      <c r="J61" s="1155"/>
      <c r="K61" s="1155"/>
      <c r="L61" s="1155"/>
      <c r="M61" s="1155"/>
      <c r="N61" s="1155"/>
      <c r="O61" s="1155"/>
      <c r="P61" s="1155"/>
      <c r="Q61" s="1155"/>
      <c r="R61" s="1155"/>
      <c r="S61" s="1155"/>
      <c r="T61" s="1155"/>
      <c r="U61" s="1155"/>
      <c r="V61" s="1155"/>
      <c r="W61" s="1155"/>
      <c r="X61" s="1155"/>
      <c r="Y61" s="1155"/>
      <c r="Z61" s="621"/>
    </row>
    <row r="62" spans="1:30" s="2006" customFormat="1" ht="74.25" customHeight="1">
      <c r="A62" s="1622">
        <v>35</v>
      </c>
      <c r="B62" s="1155" t="s">
        <v>2749</v>
      </c>
      <c r="C62" s="1990" t="s">
        <v>721</v>
      </c>
      <c r="D62" s="1155" t="s">
        <v>2616</v>
      </c>
      <c r="E62" s="2038">
        <v>200000</v>
      </c>
      <c r="F62" s="2038">
        <v>70200</v>
      </c>
      <c r="G62" s="2056" t="s">
        <v>2610</v>
      </c>
      <c r="H62" s="1155"/>
      <c r="I62" s="1155"/>
      <c r="J62" s="1155"/>
      <c r="K62" s="1155"/>
      <c r="L62" s="1155"/>
      <c r="M62" s="1155"/>
      <c r="N62" s="1155"/>
      <c r="O62" s="1155"/>
      <c r="P62" s="1155"/>
      <c r="Q62" s="1155"/>
      <c r="R62" s="1155"/>
      <c r="S62" s="1155"/>
      <c r="T62" s="1155"/>
      <c r="U62" s="1155"/>
      <c r="V62" s="1155"/>
      <c r="W62" s="1155"/>
      <c r="X62" s="1155"/>
      <c r="Y62" s="1155"/>
      <c r="Z62" s="621"/>
    </row>
    <row r="63" spans="1:30" s="2006" customFormat="1" ht="74.25" customHeight="1">
      <c r="A63" s="1622">
        <v>36</v>
      </c>
      <c r="B63" s="1155" t="s">
        <v>2750</v>
      </c>
      <c r="C63" s="1990" t="s">
        <v>721</v>
      </c>
      <c r="D63" s="1155" t="s">
        <v>2616</v>
      </c>
      <c r="E63" s="2038">
        <v>350000</v>
      </c>
      <c r="F63" s="2038">
        <v>350000</v>
      </c>
      <c r="G63" s="2056" t="s">
        <v>2611</v>
      </c>
      <c r="H63" s="1155"/>
      <c r="I63" s="1155"/>
      <c r="J63" s="1155"/>
      <c r="K63" s="1155"/>
      <c r="L63" s="1155"/>
      <c r="M63" s="1155"/>
      <c r="N63" s="1155"/>
      <c r="O63" s="1155"/>
      <c r="P63" s="1155"/>
      <c r="Q63" s="1155"/>
      <c r="R63" s="1155"/>
      <c r="S63" s="1155"/>
      <c r="T63" s="1155"/>
      <c r="U63" s="1155"/>
      <c r="V63" s="1155"/>
      <c r="W63" s="1155"/>
      <c r="X63" s="1155"/>
      <c r="Y63" s="1155"/>
      <c r="Z63" s="621"/>
    </row>
    <row r="64" spans="1:30" s="2006" customFormat="1" ht="74.25" customHeight="1">
      <c r="A64" s="1622">
        <v>37</v>
      </c>
      <c r="B64" s="1990" t="s">
        <v>2714</v>
      </c>
      <c r="C64" s="1155" t="s">
        <v>721</v>
      </c>
      <c r="D64" s="1155" t="s">
        <v>2616</v>
      </c>
      <c r="E64" s="2038">
        <v>23400</v>
      </c>
      <c r="F64" s="2038">
        <v>19274.5</v>
      </c>
      <c r="G64" s="2056" t="s">
        <v>2715</v>
      </c>
      <c r="H64" s="1155"/>
      <c r="I64" s="1155"/>
      <c r="J64" s="1155"/>
      <c r="K64" s="1155"/>
      <c r="L64" s="1155"/>
      <c r="M64" s="1155"/>
      <c r="N64" s="1155"/>
      <c r="O64" s="1155"/>
      <c r="P64" s="1155"/>
      <c r="Q64" s="1155"/>
      <c r="R64" s="1155"/>
      <c r="S64" s="1155"/>
      <c r="T64" s="1155"/>
      <c r="U64" s="1155"/>
      <c r="V64" s="1155"/>
      <c r="W64" s="1155"/>
      <c r="X64" s="1155"/>
      <c r="Y64" s="1155"/>
      <c r="Z64" s="621"/>
    </row>
    <row r="65" spans="1:53" s="980" customFormat="1" ht="98.25" customHeight="1">
      <c r="A65" s="1622">
        <v>38</v>
      </c>
      <c r="B65" s="1990" t="s">
        <v>2608</v>
      </c>
      <c r="C65" s="1155" t="s">
        <v>721</v>
      </c>
      <c r="D65" s="1155" t="s">
        <v>2616</v>
      </c>
      <c r="E65" s="2038">
        <v>23400</v>
      </c>
      <c r="F65" s="2038">
        <v>23400</v>
      </c>
      <c r="G65" s="2056" t="s">
        <v>2612</v>
      </c>
      <c r="H65" s="1155"/>
      <c r="I65" s="1155"/>
      <c r="J65" s="1155"/>
      <c r="K65" s="1155"/>
      <c r="L65" s="1155"/>
      <c r="M65" s="1155"/>
      <c r="N65" s="1155"/>
      <c r="O65" s="1155"/>
      <c r="P65" s="1155"/>
      <c r="Q65" s="1155"/>
      <c r="R65" s="1155"/>
      <c r="S65" s="1155"/>
      <c r="T65" s="1155"/>
      <c r="U65" s="1155"/>
      <c r="V65" s="1155"/>
      <c r="W65" s="1155"/>
      <c r="X65" s="1155"/>
      <c r="Y65" s="1155"/>
      <c r="Z65" s="621"/>
      <c r="AA65" s="2006"/>
      <c r="AB65" s="2006"/>
      <c r="AC65" s="2006"/>
      <c r="AD65" s="2006"/>
    </row>
    <row r="66" spans="1:53" s="2055" customFormat="1" ht="72" customHeight="1">
      <c r="A66" s="1622">
        <v>39</v>
      </c>
      <c r="B66" s="1990" t="s">
        <v>2643</v>
      </c>
      <c r="C66" s="1155" t="s">
        <v>122</v>
      </c>
      <c r="D66" s="1155" t="s">
        <v>2616</v>
      </c>
      <c r="E66" s="2038">
        <v>146250</v>
      </c>
      <c r="F66" s="2038">
        <v>146250</v>
      </c>
      <c r="G66" s="2056" t="s">
        <v>2651</v>
      </c>
      <c r="H66" s="2130"/>
      <c r="I66" s="2130"/>
      <c r="J66" s="2130"/>
      <c r="K66" s="2130"/>
      <c r="L66" s="2130"/>
      <c r="M66" s="2130"/>
      <c r="N66" s="2130"/>
      <c r="O66" s="2130"/>
      <c r="P66" s="2130"/>
      <c r="Q66" s="2130"/>
      <c r="R66" s="2130"/>
      <c r="S66" s="2130"/>
      <c r="T66" s="2130"/>
      <c r="U66" s="2130"/>
      <c r="V66" s="2130"/>
      <c r="W66" s="2130"/>
      <c r="X66" s="2130"/>
      <c r="Y66" s="2130"/>
      <c r="Z66" s="2130"/>
      <c r="AA66" s="2062"/>
      <c r="AB66" s="2062"/>
      <c r="AC66" s="2062"/>
      <c r="AD66" s="2075" t="s">
        <v>2639</v>
      </c>
      <c r="AF66" s="1535"/>
      <c r="AG66" s="668"/>
      <c r="AH66" s="1917"/>
      <c r="AI66" s="1535"/>
      <c r="AJ66" s="668"/>
      <c r="AK66" s="1917"/>
      <c r="AL66" s="1918"/>
      <c r="AM66" s="1535"/>
      <c r="AN66" s="1535"/>
      <c r="AO66" s="1535"/>
      <c r="AP66" s="1919"/>
      <c r="AQ66" s="1920"/>
      <c r="AR66" s="1920"/>
      <c r="AS66" s="1920"/>
      <c r="AT66" s="1921"/>
      <c r="AU66" s="1921"/>
      <c r="AV66" s="1922"/>
      <c r="AW66" s="1922"/>
      <c r="AX66" s="1921"/>
      <c r="AY66" s="1923"/>
      <c r="AZ66" s="1924"/>
      <c r="BA66" s="1299"/>
    </row>
    <row r="67" spans="1:53" s="2006" customFormat="1" ht="74.25" customHeight="1">
      <c r="A67" s="1622">
        <v>40</v>
      </c>
      <c r="B67" s="1990" t="s">
        <v>2641</v>
      </c>
      <c r="C67" s="1155" t="s">
        <v>2831</v>
      </c>
      <c r="D67" s="1155" t="s">
        <v>2638</v>
      </c>
      <c r="E67" s="2038">
        <v>168275</v>
      </c>
      <c r="F67" s="2038">
        <v>168275</v>
      </c>
      <c r="G67" s="2056" t="s">
        <v>2760</v>
      </c>
      <c r="H67" s="2130"/>
      <c r="I67" s="2130"/>
      <c r="J67" s="2130"/>
      <c r="K67" s="2130"/>
      <c r="L67" s="2130"/>
      <c r="M67" s="2130"/>
      <c r="N67" s="2130"/>
      <c r="O67" s="2130"/>
      <c r="P67" s="2130"/>
      <c r="Q67" s="2130"/>
      <c r="R67" s="2130"/>
      <c r="S67" s="2130"/>
      <c r="T67" s="2130"/>
      <c r="U67" s="2130"/>
      <c r="V67" s="2130"/>
      <c r="W67" s="2130"/>
      <c r="X67" s="2130"/>
      <c r="Y67" s="2130"/>
      <c r="Z67" s="2130"/>
      <c r="AA67" s="2062"/>
      <c r="AB67" s="2062"/>
      <c r="AC67" s="2062"/>
      <c r="AD67" s="2075" t="s">
        <v>2642</v>
      </c>
    </row>
    <row r="68" spans="1:53" s="2006" customFormat="1" ht="74.25" customHeight="1">
      <c r="A68" s="1622">
        <v>41</v>
      </c>
      <c r="B68" s="1990" t="s">
        <v>2615</v>
      </c>
      <c r="C68" s="1155" t="s">
        <v>2832</v>
      </c>
      <c r="D68" s="1155" t="s">
        <v>2616</v>
      </c>
      <c r="E68" s="2038">
        <v>100000</v>
      </c>
      <c r="F68" s="2038">
        <v>50000</v>
      </c>
      <c r="G68" s="2056" t="s">
        <v>2617</v>
      </c>
      <c r="H68" s="2130"/>
      <c r="I68" s="2130"/>
      <c r="J68" s="2130"/>
      <c r="K68" s="2130"/>
      <c r="L68" s="2130"/>
      <c r="M68" s="2130"/>
      <c r="N68" s="2130"/>
      <c r="O68" s="2130"/>
      <c r="P68" s="2130"/>
      <c r="Q68" s="2130"/>
      <c r="R68" s="2130"/>
      <c r="S68" s="2130"/>
      <c r="T68" s="2130"/>
      <c r="U68" s="2130"/>
      <c r="V68" s="2130"/>
      <c r="W68" s="2130"/>
      <c r="X68" s="2130"/>
      <c r="Y68" s="2130"/>
      <c r="Z68" s="2130"/>
      <c r="AA68" s="2062"/>
      <c r="AB68" s="2062"/>
      <c r="AC68" s="2062"/>
      <c r="AD68" s="2075" t="s">
        <v>2642</v>
      </c>
    </row>
    <row r="69" spans="1:53" ht="52.5" customHeight="1">
      <c r="A69" s="1622">
        <v>42</v>
      </c>
      <c r="B69" s="1990" t="s">
        <v>2762</v>
      </c>
      <c r="C69" s="1990" t="s">
        <v>721</v>
      </c>
      <c r="D69" s="1155" t="s">
        <v>2616</v>
      </c>
      <c r="E69" s="2038"/>
      <c r="F69" s="2038">
        <v>40000</v>
      </c>
      <c r="G69" s="2056" t="s">
        <v>2761</v>
      </c>
    </row>
    <row r="70" spans="1:53" s="1916" customFormat="1" ht="72" customHeight="1">
      <c r="A70" s="2339" t="s">
        <v>1372</v>
      </c>
      <c r="B70" s="2339"/>
      <c r="C70" s="2339"/>
      <c r="D70" s="1962"/>
      <c r="E70" s="1862">
        <f>SUM(E5:E68)-E10</f>
        <v>13543101.620000001</v>
      </c>
      <c r="F70" s="1862">
        <f>SUM(F5:F68)-F10</f>
        <v>12029437.900000002</v>
      </c>
      <c r="G70" s="1967"/>
      <c r="H70" s="1913"/>
      <c r="I70" s="1913"/>
      <c r="J70" s="1913"/>
      <c r="K70" s="1913"/>
      <c r="L70" s="1913"/>
      <c r="M70" s="1913"/>
      <c r="N70" s="1913"/>
      <c r="O70" s="1913"/>
      <c r="P70" s="1913"/>
      <c r="Q70" s="1913"/>
      <c r="R70" s="1913"/>
      <c r="S70" s="1913"/>
      <c r="T70" s="1913"/>
      <c r="U70" s="1913"/>
      <c r="V70" s="1913"/>
      <c r="W70" s="1913"/>
      <c r="X70" s="1913"/>
      <c r="Y70" s="1913"/>
      <c r="Z70" s="1914"/>
      <c r="AA70" s="1915"/>
      <c r="AB70" s="1915"/>
      <c r="AC70" s="1915"/>
      <c r="AD70" s="1968"/>
      <c r="AF70" s="1535"/>
      <c r="AG70" s="668"/>
      <c r="AH70" s="1917"/>
      <c r="AI70" s="1535"/>
      <c r="AJ70" s="668"/>
      <c r="AK70" s="1917"/>
      <c r="AL70" s="1918"/>
      <c r="AM70" s="1535"/>
      <c r="AN70" s="1535"/>
      <c r="AO70" s="1535"/>
      <c r="AP70" s="1919"/>
      <c r="AQ70" s="1920"/>
      <c r="AR70" s="1920"/>
      <c r="AS70" s="1920"/>
      <c r="AT70" s="1921"/>
      <c r="AU70" s="1921"/>
      <c r="AV70" s="1922"/>
      <c r="AW70" s="1922"/>
      <c r="AX70" s="1921"/>
      <c r="AY70" s="1923"/>
      <c r="AZ70" s="1924"/>
      <c r="BA70" s="1299"/>
    </row>
    <row r="71" spans="1:53" s="811" customFormat="1" ht="30" customHeight="1">
      <c r="A71" s="1964"/>
      <c r="B71" s="1964"/>
      <c r="C71" s="1964"/>
      <c r="D71" s="1964"/>
      <c r="E71" s="1964"/>
      <c r="F71" s="1964"/>
      <c r="G71" s="1964"/>
      <c r="H71" s="1611"/>
      <c r="I71" s="1611"/>
      <c r="J71" s="1611"/>
      <c r="K71" s="1611"/>
      <c r="L71" s="1611"/>
      <c r="M71" s="1611"/>
      <c r="N71" s="1611"/>
      <c r="O71" s="1616"/>
      <c r="P71" s="1616"/>
      <c r="Q71" s="1616"/>
      <c r="R71" s="1617"/>
      <c r="S71" s="1617"/>
      <c r="T71" s="1617"/>
      <c r="U71" s="1617"/>
      <c r="V71" s="1618"/>
      <c r="W71" s="1616"/>
      <c r="X71" s="1618"/>
      <c r="Y71" s="1616"/>
      <c r="Z71" s="1611"/>
      <c r="AA71" s="1569">
        <v>50000</v>
      </c>
      <c r="AB71" s="232" t="s">
        <v>147</v>
      </c>
      <c r="AC71" s="1786"/>
    </row>
    <row r="72" spans="1:53" s="811" customFormat="1" ht="30" customHeight="1">
      <c r="A72" s="1964"/>
      <c r="B72" s="1964"/>
      <c r="C72" s="1964"/>
      <c r="D72" s="1965"/>
      <c r="E72" s="1966"/>
      <c r="F72" s="1966"/>
      <c r="G72" s="644"/>
      <c r="H72" s="1611"/>
      <c r="I72" s="1611"/>
      <c r="J72" s="1611"/>
      <c r="K72" s="1611"/>
      <c r="L72" s="1611"/>
      <c r="M72" s="1611"/>
      <c r="N72" s="1611"/>
      <c r="O72" s="1616"/>
      <c r="P72" s="1616"/>
      <c r="Q72" s="1616"/>
      <c r="R72" s="1617"/>
      <c r="S72" s="1617"/>
      <c r="T72" s="1617"/>
      <c r="U72" s="1617"/>
      <c r="V72" s="1618"/>
      <c r="W72" s="1616"/>
      <c r="X72" s="1618"/>
      <c r="Y72" s="1616"/>
      <c r="Z72" s="1611"/>
      <c r="AA72" s="1942"/>
      <c r="AB72" s="1943"/>
      <c r="AC72" s="1944"/>
    </row>
    <row r="73" spans="1:53" s="811" customFormat="1" ht="96.75" customHeight="1">
      <c r="B73" s="1972" t="s">
        <v>2657</v>
      </c>
      <c r="C73" s="1973"/>
      <c r="D73" s="1973"/>
      <c r="E73" s="1973"/>
      <c r="F73" s="1973"/>
      <c r="G73" s="1973"/>
      <c r="H73" s="1611"/>
      <c r="I73" s="1611"/>
      <c r="J73" s="1611"/>
      <c r="K73" s="1611"/>
      <c r="L73" s="1611"/>
      <c r="M73" s="1611"/>
      <c r="N73" s="1611"/>
      <c r="O73" s="1616"/>
      <c r="P73" s="1616"/>
      <c r="Q73" s="1616"/>
      <c r="R73" s="1617"/>
      <c r="S73" s="1617"/>
      <c r="T73" s="1617"/>
      <c r="U73" s="1617"/>
      <c r="V73" s="1618"/>
      <c r="W73" s="1616"/>
      <c r="X73" s="1618"/>
      <c r="Y73" s="1616"/>
      <c r="Z73" s="1611"/>
      <c r="AA73" s="1942"/>
      <c r="AB73" s="1943"/>
      <c r="AC73" s="1944"/>
      <c r="AE73" s="1760"/>
      <c r="AF73" s="1760"/>
      <c r="AG73" s="1760"/>
      <c r="AH73" s="1760"/>
      <c r="AI73" s="1760"/>
      <c r="AJ73" s="1760"/>
      <c r="AK73" s="1760"/>
      <c r="AL73" s="1760"/>
    </row>
    <row r="74" spans="1:53" s="1564" customFormat="1" ht="71.25" customHeight="1">
      <c r="A74" s="1879">
        <v>1</v>
      </c>
      <c r="B74" s="1878" t="s">
        <v>2647</v>
      </c>
      <c r="C74" s="1879" t="s">
        <v>122</v>
      </c>
      <c r="D74" s="1155" t="s">
        <v>2616</v>
      </c>
      <c r="E74" s="2073">
        <v>70200</v>
      </c>
      <c r="F74" s="2073">
        <v>70200</v>
      </c>
      <c r="G74" s="2056" t="s">
        <v>2665</v>
      </c>
      <c r="H74" s="2131"/>
      <c r="I74" s="2131"/>
      <c r="J74" s="2131"/>
      <c r="K74" s="2131"/>
      <c r="L74" s="2131"/>
      <c r="M74" s="2131"/>
      <c r="N74" s="2131"/>
      <c r="O74" s="2131"/>
      <c r="P74" s="2131"/>
      <c r="Q74" s="2131"/>
      <c r="R74" s="2131"/>
      <c r="S74" s="2131"/>
      <c r="T74" s="2131"/>
      <c r="U74" s="2131"/>
      <c r="V74" s="2131"/>
      <c r="W74" s="2131"/>
      <c r="X74" s="2131"/>
      <c r="Y74" s="2131"/>
      <c r="Z74" s="2131"/>
      <c r="AA74" s="2131"/>
      <c r="AB74" s="2131"/>
      <c r="AC74" s="2132"/>
    </row>
    <row r="75" spans="1:53" s="1564" customFormat="1" ht="71.25" customHeight="1">
      <c r="A75" s="1879"/>
      <c r="B75" s="1878" t="s">
        <v>2711</v>
      </c>
      <c r="C75" s="1879" t="s">
        <v>122</v>
      </c>
      <c r="D75" s="1155" t="s">
        <v>2616</v>
      </c>
      <c r="E75" s="2073">
        <v>70200</v>
      </c>
      <c r="F75" s="2073">
        <v>70200</v>
      </c>
      <c r="G75" s="2056" t="s">
        <v>2665</v>
      </c>
      <c r="H75" s="2131"/>
      <c r="I75" s="2131"/>
      <c r="J75" s="2131"/>
      <c r="K75" s="2131"/>
      <c r="L75" s="2131"/>
      <c r="M75" s="2131"/>
      <c r="N75" s="2131"/>
      <c r="O75" s="2131"/>
      <c r="P75" s="2131"/>
      <c r="Q75" s="2131"/>
      <c r="R75" s="2131"/>
      <c r="S75" s="2131"/>
      <c r="T75" s="2131"/>
      <c r="U75" s="2131"/>
      <c r="V75" s="2131"/>
      <c r="W75" s="2131"/>
      <c r="X75" s="2131"/>
      <c r="Y75" s="2131"/>
      <c r="Z75" s="2131"/>
      <c r="AA75" s="2131"/>
      <c r="AB75" s="2131"/>
      <c r="AC75" s="2131"/>
    </row>
    <row r="76" spans="1:53" s="980" customFormat="1" ht="114" customHeight="1">
      <c r="A76" s="2102">
        <v>2</v>
      </c>
      <c r="B76" s="1878" t="s">
        <v>2680</v>
      </c>
      <c r="C76" s="1879" t="s">
        <v>1594</v>
      </c>
      <c r="D76" s="1155" t="s">
        <v>2616</v>
      </c>
      <c r="E76" s="2073">
        <v>23400</v>
      </c>
      <c r="F76" s="2073">
        <v>23400</v>
      </c>
      <c r="G76" s="2056" t="s">
        <v>148</v>
      </c>
      <c r="H76" s="2122"/>
      <c r="I76" s="2114"/>
      <c r="J76" s="2114"/>
      <c r="K76" s="2114"/>
      <c r="L76" s="2114"/>
      <c r="M76" s="2114"/>
      <c r="N76" s="2114"/>
      <c r="O76" s="2114"/>
      <c r="P76" s="2114"/>
      <c r="Q76" s="2114"/>
      <c r="R76" s="2114"/>
      <c r="S76" s="2114"/>
      <c r="T76" s="2115"/>
      <c r="U76" s="2115"/>
      <c r="V76" s="2123"/>
      <c r="W76" s="2080"/>
      <c r="X76" s="2114"/>
      <c r="Y76" s="2114"/>
      <c r="Z76" s="2080"/>
      <c r="AA76" s="1134"/>
      <c r="AB76" s="1134"/>
      <c r="AC76" s="1134"/>
    </row>
    <row r="77" spans="1:53" s="980" customFormat="1" ht="114" customHeight="1">
      <c r="A77" s="2102"/>
      <c r="B77" s="1813" t="s">
        <v>2667</v>
      </c>
      <c r="C77" s="1155" t="s">
        <v>122</v>
      </c>
      <c r="D77" s="1155" t="s">
        <v>2616</v>
      </c>
      <c r="E77" s="2038">
        <v>60000</v>
      </c>
      <c r="F77" s="2038">
        <v>30000</v>
      </c>
      <c r="G77" s="2056" t="s">
        <v>2665</v>
      </c>
      <c r="H77" s="2122"/>
      <c r="I77" s="2114"/>
      <c r="J77" s="2114"/>
      <c r="K77" s="2114"/>
      <c r="L77" s="2114"/>
      <c r="M77" s="2114"/>
      <c r="N77" s="2114"/>
      <c r="O77" s="2114"/>
      <c r="P77" s="2114"/>
      <c r="Q77" s="2114"/>
      <c r="R77" s="2114"/>
      <c r="S77" s="2114"/>
      <c r="T77" s="2115"/>
      <c r="U77" s="2115"/>
      <c r="V77" s="2123"/>
      <c r="W77" s="2080"/>
      <c r="X77" s="2114"/>
      <c r="Y77" s="2114"/>
      <c r="Z77" s="2080"/>
      <c r="AA77" s="1134"/>
      <c r="AB77" s="1134"/>
      <c r="AC77" s="1134"/>
    </row>
    <row r="78" spans="1:53" s="1916" customFormat="1" ht="86.25" customHeight="1">
      <c r="A78" s="2462" t="s">
        <v>1908</v>
      </c>
      <c r="B78" s="2463"/>
      <c r="C78" s="1930"/>
      <c r="D78" s="1541"/>
      <c r="E78" s="1795">
        <f>SUM(E74:E77)</f>
        <v>223800</v>
      </c>
      <c r="F78" s="1541">
        <f>SUM(F74:F77)</f>
        <v>193800</v>
      </c>
      <c r="G78" s="1930"/>
      <c r="H78" s="1951"/>
      <c r="I78" s="1951"/>
      <c r="J78" s="1951"/>
      <c r="K78" s="1951"/>
      <c r="L78" s="1951"/>
      <c r="M78" s="1951"/>
      <c r="N78" s="1951"/>
      <c r="O78" s="1951"/>
      <c r="P78" s="1951"/>
      <c r="Q78" s="1951"/>
      <c r="R78" s="1951"/>
      <c r="S78" s="1951"/>
      <c r="T78" s="1951"/>
      <c r="U78" s="1951"/>
      <c r="V78" s="1951"/>
      <c r="W78" s="1951"/>
      <c r="X78" s="1951"/>
      <c r="Y78" s="1951"/>
      <c r="Z78" s="1951"/>
      <c r="AA78" s="1915"/>
      <c r="AB78" s="1915"/>
      <c r="AC78" s="1915"/>
      <c r="AD78" s="1968"/>
      <c r="AF78" s="1535"/>
      <c r="AG78" s="668"/>
      <c r="AH78" s="1917"/>
      <c r="AI78" s="1535"/>
      <c r="AJ78" s="668"/>
      <c r="AK78" s="1917"/>
      <c r="AL78" s="1918"/>
      <c r="AM78" s="1535"/>
      <c r="AN78" s="1535"/>
      <c r="AO78" s="1535"/>
      <c r="AP78" s="1919"/>
      <c r="AQ78" s="1920"/>
      <c r="AR78" s="1920"/>
      <c r="AS78" s="1920"/>
      <c r="AT78" s="1921"/>
      <c r="AU78" s="1921"/>
      <c r="AV78" s="1922"/>
      <c r="AW78" s="1922"/>
      <c r="AX78" s="1921"/>
      <c r="AY78" s="1923"/>
      <c r="AZ78" s="1924"/>
      <c r="BA78" s="1299"/>
    </row>
    <row r="79" spans="1:53" s="1563" customFormat="1" ht="44.25" customHeight="1">
      <c r="A79" s="2461" t="s">
        <v>1371</v>
      </c>
      <c r="B79" s="2390"/>
      <c r="C79" s="1931"/>
      <c r="D79" s="885"/>
      <c r="E79" s="1911">
        <f>E70+E78</f>
        <v>13766901.620000001</v>
      </c>
      <c r="F79" s="885">
        <f>F70+F78</f>
        <v>12223237.900000002</v>
      </c>
      <c r="G79" s="1931"/>
      <c r="H79" s="1722"/>
      <c r="I79" s="1722"/>
      <c r="J79" s="1722"/>
      <c r="K79" s="1722"/>
      <c r="L79" s="1722"/>
      <c r="M79" s="1722"/>
      <c r="N79" s="1722"/>
      <c r="O79" s="658"/>
      <c r="P79" s="658"/>
      <c r="Q79" s="658"/>
      <c r="R79" s="677"/>
      <c r="S79" s="677"/>
      <c r="T79" s="677"/>
      <c r="U79" s="677"/>
      <c r="V79" s="659"/>
      <c r="W79" s="658"/>
      <c r="X79" s="659"/>
      <c r="Y79" s="658"/>
      <c r="Z79" s="1722"/>
      <c r="AA79" s="1721"/>
      <c r="AB79" s="1721"/>
      <c r="AC79" s="1400"/>
    </row>
    <row r="80" spans="1:53" s="1054" customFormat="1" ht="266.25" hidden="1" customHeight="1">
      <c r="A80" s="1446">
        <v>4</v>
      </c>
      <c r="B80" s="1009" t="s">
        <v>1962</v>
      </c>
      <c r="C80" s="1151" t="s">
        <v>145</v>
      </c>
      <c r="D80" s="996">
        <v>20000</v>
      </c>
      <c r="E80" s="1151" t="s">
        <v>179</v>
      </c>
      <c r="F80" s="996">
        <v>20000</v>
      </c>
      <c r="G80" s="1181" t="s">
        <v>278</v>
      </c>
      <c r="H80" s="1024" t="s">
        <v>324</v>
      </c>
      <c r="I80" s="1017" t="s">
        <v>326</v>
      </c>
      <c r="J80" s="1023" t="s">
        <v>1543</v>
      </c>
      <c r="K80" s="1349">
        <v>13264.92</v>
      </c>
      <c r="L80" s="1012"/>
      <c r="M80" s="1012"/>
      <c r="N80" s="1012"/>
      <c r="O80" s="1011" t="s">
        <v>1541</v>
      </c>
      <c r="P80" s="1011" t="s">
        <v>1542</v>
      </c>
      <c r="Q80" s="1012"/>
      <c r="R80" s="789" t="s">
        <v>2090</v>
      </c>
      <c r="S80" s="789" t="s">
        <v>2091</v>
      </c>
      <c r="T80" s="70" t="s">
        <v>2244</v>
      </c>
      <c r="U80" s="70" t="s">
        <v>2244</v>
      </c>
      <c r="V80" s="792" t="s">
        <v>2358</v>
      </c>
      <c r="W80" s="124" t="s">
        <v>2431</v>
      </c>
      <c r="X80" s="1525" t="s">
        <v>1429</v>
      </c>
      <c r="Y80" s="1019"/>
      <c r="Z80" s="1128" t="s">
        <v>2168</v>
      </c>
      <c r="AA80" s="1051"/>
      <c r="AB80" s="1051"/>
      <c r="AC80" s="1444"/>
    </row>
    <row r="81" spans="1:30" s="1054" customFormat="1" ht="52.5" hidden="1" customHeight="1">
      <c r="A81" s="1446">
        <v>5</v>
      </c>
      <c r="B81" s="1009" t="s">
        <v>1464</v>
      </c>
      <c r="C81" s="1151" t="s">
        <v>142</v>
      </c>
      <c r="D81" s="996">
        <v>95000</v>
      </c>
      <c r="E81" s="1151" t="s">
        <v>179</v>
      </c>
      <c r="F81" s="996">
        <v>5000</v>
      </c>
      <c r="G81" s="1181" t="s">
        <v>148</v>
      </c>
      <c r="H81" s="1053"/>
      <c r="I81" s="1053"/>
      <c r="J81" s="1053"/>
      <c r="K81" s="1053"/>
      <c r="L81" s="1053"/>
      <c r="M81" s="1053"/>
      <c r="N81" s="1053"/>
      <c r="O81" s="1053"/>
      <c r="P81" s="1053"/>
      <c r="Q81" s="1053"/>
      <c r="R81" s="829" t="s">
        <v>2052</v>
      </c>
      <c r="S81" s="829" t="s">
        <v>2093</v>
      </c>
      <c r="T81" s="1526" t="s">
        <v>2244</v>
      </c>
      <c r="U81" s="1526" t="s">
        <v>2266</v>
      </c>
      <c r="V81" s="746" t="s">
        <v>2359</v>
      </c>
      <c r="W81" s="830" t="s">
        <v>2432</v>
      </c>
      <c r="X81" s="1053"/>
      <c r="Y81" s="1053"/>
      <c r="Z81" s="1128"/>
      <c r="AA81" s="1051"/>
      <c r="AB81" s="1051"/>
      <c r="AC81" s="1444"/>
    </row>
    <row r="82" spans="1:30" s="1055" customFormat="1" ht="52.5" hidden="1" customHeight="1">
      <c r="A82" s="1443">
        <v>6</v>
      </c>
      <c r="B82" s="1168" t="s">
        <v>1969</v>
      </c>
      <c r="C82" s="1169" t="s">
        <v>1900</v>
      </c>
      <c r="D82" s="1538">
        <v>200000</v>
      </c>
      <c r="E82" s="1169" t="s">
        <v>179</v>
      </c>
      <c r="F82" s="1538">
        <v>200000</v>
      </c>
      <c r="G82" s="1170"/>
      <c r="H82" s="1013" t="s">
        <v>1584</v>
      </c>
      <c r="I82" s="1053"/>
      <c r="J82" s="1053"/>
      <c r="K82" s="1053"/>
      <c r="L82" s="1053"/>
      <c r="M82" s="1053"/>
      <c r="N82" s="1053"/>
      <c r="O82" s="1053"/>
      <c r="P82" s="1053"/>
      <c r="Q82" s="1053"/>
      <c r="R82" s="829" t="s">
        <v>2052</v>
      </c>
      <c r="S82" s="829" t="s">
        <v>2101</v>
      </c>
      <c r="T82" s="829" t="s">
        <v>2244</v>
      </c>
      <c r="U82" s="829" t="s">
        <v>2264</v>
      </c>
      <c r="V82" s="755" t="s">
        <v>2360</v>
      </c>
      <c r="W82" s="746" t="s">
        <v>2433</v>
      </c>
      <c r="X82" s="1013"/>
      <c r="Y82" s="1053"/>
      <c r="Z82" s="1128" t="s">
        <v>2171</v>
      </c>
      <c r="AA82" s="1051"/>
      <c r="AB82" s="1051"/>
      <c r="AC82" s="1444"/>
    </row>
    <row r="83" spans="1:30" ht="78" hidden="1" customHeight="1">
      <c r="A83" s="1443">
        <v>7</v>
      </c>
      <c r="B83" s="1168" t="s">
        <v>2465</v>
      </c>
      <c r="C83" s="1169" t="s">
        <v>1900</v>
      </c>
      <c r="D83" s="1538">
        <v>200000</v>
      </c>
      <c r="E83" s="1169" t="s">
        <v>179</v>
      </c>
      <c r="F83" s="1538">
        <v>200000</v>
      </c>
      <c r="G83" s="1170"/>
      <c r="H83" s="1033"/>
      <c r="I83" s="1010"/>
      <c r="J83" s="1010"/>
      <c r="K83" s="1010"/>
      <c r="L83" s="1010"/>
      <c r="M83" s="1010"/>
      <c r="N83" s="1010"/>
      <c r="O83" s="1011"/>
      <c r="P83" s="1011"/>
      <c r="Q83" s="1024"/>
      <c r="R83" s="1024"/>
      <c r="S83" s="1024"/>
      <c r="T83" s="1033" t="s">
        <v>2244</v>
      </c>
      <c r="U83" s="1033" t="s">
        <v>2273</v>
      </c>
      <c r="V83" s="1013" t="s">
        <v>2173</v>
      </c>
      <c r="W83" s="1027"/>
      <c r="X83" s="1013"/>
      <c r="Y83" s="1027"/>
      <c r="Z83" s="1132" t="s">
        <v>2174</v>
      </c>
      <c r="AA83" s="1133"/>
      <c r="AB83" s="1133"/>
      <c r="AC83" s="1445"/>
      <c r="AD83" s="980"/>
    </row>
    <row r="84" spans="1:30" s="1054" customFormat="1" ht="52.5" hidden="1" customHeight="1">
      <c r="A84" s="1522"/>
      <c r="B84" s="1056"/>
      <c r="C84" s="1057"/>
      <c r="D84" s="1058"/>
      <c r="E84" s="1056"/>
      <c r="F84" s="1058"/>
      <c r="G84" s="1059"/>
      <c r="H84" s="1033"/>
      <c r="I84" s="1010"/>
      <c r="J84" s="1010"/>
      <c r="K84" s="1010"/>
      <c r="L84" s="1010"/>
      <c r="M84" s="1010"/>
      <c r="N84" s="1010"/>
      <c r="O84" s="1011"/>
      <c r="P84" s="1011"/>
      <c r="Q84" s="1012"/>
      <c r="R84" s="1024"/>
      <c r="S84" s="1024"/>
      <c r="T84" s="1033" t="s">
        <v>2244</v>
      </c>
      <c r="U84" s="1033" t="s">
        <v>2248</v>
      </c>
      <c r="V84" s="1539" t="s">
        <v>2177</v>
      </c>
      <c r="W84" s="1027"/>
      <c r="X84" s="1013"/>
      <c r="Y84" s="1027"/>
      <c r="Z84" s="1128" t="s">
        <v>2178</v>
      </c>
      <c r="AA84" s="1051"/>
      <c r="AB84" s="1051"/>
      <c r="AC84" s="1444"/>
    </row>
    <row r="85" spans="1:30" ht="52.5" hidden="1" customHeight="1">
      <c r="A85" s="1518"/>
      <c r="B85" s="1333"/>
      <c r="C85" s="1336"/>
      <c r="D85" s="1337"/>
      <c r="E85" s="1338"/>
      <c r="F85" s="1337"/>
      <c r="G85" s="1339"/>
    </row>
    <row r="86" spans="1:30" s="980" customFormat="1" ht="28.5" hidden="1" customHeight="1">
      <c r="A86" s="1971" t="s">
        <v>2346</v>
      </c>
      <c r="B86" s="1969"/>
      <c r="C86" s="1969"/>
      <c r="D86" s="1969"/>
      <c r="E86" s="1969"/>
      <c r="F86" s="1969"/>
      <c r="G86" s="1969"/>
      <c r="H86" s="1340"/>
      <c r="I86" s="1341"/>
      <c r="J86" s="1342"/>
      <c r="K86" s="1343"/>
      <c r="L86" s="1344"/>
      <c r="M86" s="1344"/>
      <c r="N86" s="1344"/>
      <c r="O86" s="1345"/>
      <c r="P86" s="1345"/>
      <c r="Q86" s="1344"/>
      <c r="R86" s="1346"/>
      <c r="S86" s="1346"/>
      <c r="T86" s="1329"/>
      <c r="U86" s="1329"/>
      <c r="V86" s="1347"/>
      <c r="W86" s="1511"/>
      <c r="X86" s="1141"/>
      <c r="Y86" s="1334"/>
      <c r="Z86" s="1335"/>
      <c r="AA86" s="1348"/>
      <c r="AB86" s="1348"/>
      <c r="AC86" s="1447"/>
    </row>
    <row r="87" spans="1:30" s="7" customFormat="1" ht="44.25" hidden="1" customHeight="1">
      <c r="A87" s="1519">
        <v>1</v>
      </c>
      <c r="B87" s="994" t="s">
        <v>34</v>
      </c>
      <c r="C87" s="995" t="s">
        <v>122</v>
      </c>
      <c r="D87" s="996">
        <v>0</v>
      </c>
      <c r="E87" s="997" t="s">
        <v>147</v>
      </c>
      <c r="F87" s="996">
        <v>0</v>
      </c>
      <c r="G87" s="998" t="s">
        <v>1332</v>
      </c>
      <c r="H87" s="1969"/>
      <c r="I87" s="1969"/>
      <c r="J87" s="1969"/>
      <c r="K87" s="1969"/>
      <c r="L87" s="1969"/>
      <c r="M87" s="1969"/>
      <c r="N87" s="1969"/>
      <c r="O87" s="1969"/>
      <c r="P87" s="1969"/>
      <c r="Q87" s="1969"/>
      <c r="R87" s="1969"/>
      <c r="S87" s="1969"/>
      <c r="T87" s="1969"/>
      <c r="U87" s="1969"/>
      <c r="V87" s="1969"/>
      <c r="W87" s="1969"/>
      <c r="X87" s="1969"/>
      <c r="Y87" s="1969"/>
      <c r="Z87" s="1970"/>
      <c r="AA87" s="1188"/>
      <c r="AB87" s="1188"/>
      <c r="AC87" s="1434"/>
      <c r="AD87" s="1563"/>
    </row>
    <row r="88" spans="1:30" s="1004" customFormat="1" ht="52.5" hidden="1" customHeight="1">
      <c r="A88" s="1519">
        <v>2</v>
      </c>
      <c r="B88" s="994" t="s">
        <v>209</v>
      </c>
      <c r="C88" s="995" t="s">
        <v>122</v>
      </c>
      <c r="D88" s="996">
        <v>0</v>
      </c>
      <c r="E88" s="997" t="s">
        <v>147</v>
      </c>
      <c r="F88" s="996">
        <v>0</v>
      </c>
      <c r="G88" s="998" t="s">
        <v>210</v>
      </c>
      <c r="H88" s="997" t="s">
        <v>9</v>
      </c>
      <c r="I88" s="999"/>
      <c r="J88" s="1000"/>
      <c r="K88" s="1000"/>
      <c r="L88" s="1001" t="s">
        <v>451</v>
      </c>
      <c r="M88" s="1001" t="s">
        <v>484</v>
      </c>
      <c r="N88" s="1001"/>
      <c r="O88" s="1002" t="s">
        <v>1518</v>
      </c>
      <c r="P88" s="1002" t="s">
        <v>1523</v>
      </c>
      <c r="Q88" s="1003"/>
      <c r="R88" s="1001" t="s">
        <v>1633</v>
      </c>
      <c r="S88" s="1001" t="s">
        <v>1645</v>
      </c>
      <c r="T88" s="1001"/>
      <c r="U88" s="1001"/>
      <c r="V88" s="1081"/>
      <c r="W88" s="1081" t="s">
        <v>2434</v>
      </c>
      <c r="X88" s="994" t="s">
        <v>24</v>
      </c>
      <c r="Y88" s="994" t="s">
        <v>24</v>
      </c>
      <c r="Z88" s="1127" t="s">
        <v>1824</v>
      </c>
      <c r="AA88" s="1136"/>
      <c r="AB88" s="1136"/>
      <c r="AC88" s="1448"/>
    </row>
    <row r="89" spans="1:30" s="1004" customFormat="1" ht="52.5" hidden="1" customHeight="1">
      <c r="A89" s="1519">
        <v>3</v>
      </c>
      <c r="B89" s="994" t="s">
        <v>165</v>
      </c>
      <c r="C89" s="995" t="s">
        <v>122</v>
      </c>
      <c r="D89" s="996">
        <v>0</v>
      </c>
      <c r="E89" s="997" t="s">
        <v>147</v>
      </c>
      <c r="F89" s="996">
        <v>0</v>
      </c>
      <c r="G89" s="998" t="s">
        <v>166</v>
      </c>
      <c r="H89" s="997" t="s">
        <v>12</v>
      </c>
      <c r="I89" s="1005" t="s">
        <v>1070</v>
      </c>
      <c r="J89" s="1006"/>
      <c r="K89" s="1006"/>
      <c r="L89" s="1007" t="s">
        <v>451</v>
      </c>
      <c r="M89" s="1007" t="s">
        <v>485</v>
      </c>
      <c r="N89" s="1007" t="s">
        <v>1071</v>
      </c>
      <c r="O89" s="1008" t="s">
        <v>1518</v>
      </c>
      <c r="P89" s="1008" t="s">
        <v>1524</v>
      </c>
      <c r="Q89" s="1007"/>
      <c r="R89" s="1007" t="s">
        <v>1633</v>
      </c>
      <c r="S89" s="1007" t="s">
        <v>1646</v>
      </c>
      <c r="T89" s="1007"/>
      <c r="U89" s="1007"/>
      <c r="V89" s="1081"/>
      <c r="W89" s="1512" t="s">
        <v>2435</v>
      </c>
      <c r="X89" s="1009"/>
      <c r="Y89" s="994" t="s">
        <v>325</v>
      </c>
      <c r="Z89" s="1127" t="s">
        <v>1825</v>
      </c>
      <c r="AA89" s="1136"/>
      <c r="AB89" s="1136"/>
      <c r="AC89" s="1448"/>
    </row>
    <row r="90" spans="1:30" s="1014" customFormat="1" ht="52.5" hidden="1" customHeight="1">
      <c r="A90" s="1519">
        <v>4</v>
      </c>
      <c r="B90" s="994" t="s">
        <v>170</v>
      </c>
      <c r="C90" s="995" t="s">
        <v>122</v>
      </c>
      <c r="D90" s="996">
        <v>0</v>
      </c>
      <c r="E90" s="997" t="s">
        <v>147</v>
      </c>
      <c r="F90" s="996">
        <v>0</v>
      </c>
      <c r="G90" s="998" t="s">
        <v>168</v>
      </c>
      <c r="H90" s="997" t="s">
        <v>324</v>
      </c>
      <c r="I90" s="999"/>
      <c r="J90" s="1010"/>
      <c r="K90" s="1010"/>
      <c r="L90" s="1011"/>
      <c r="M90" s="1012" t="s">
        <v>486</v>
      </c>
      <c r="N90" s="1012"/>
      <c r="O90" s="1011" t="s">
        <v>1518</v>
      </c>
      <c r="P90" s="1011" t="s">
        <v>1525</v>
      </c>
      <c r="Q90" s="1012"/>
      <c r="R90" s="1012" t="s">
        <v>1633</v>
      </c>
      <c r="S90" s="1012" t="s">
        <v>1647</v>
      </c>
      <c r="T90" s="1012"/>
      <c r="U90" s="1012"/>
      <c r="V90" s="1082"/>
      <c r="W90" s="1513" t="s">
        <v>2436</v>
      </c>
      <c r="X90" s="1013" t="s">
        <v>1424</v>
      </c>
      <c r="Y90" s="994" t="s">
        <v>1327</v>
      </c>
      <c r="Z90" s="1128" t="s">
        <v>1826</v>
      </c>
      <c r="AA90" s="1137"/>
      <c r="AB90" s="1137"/>
      <c r="AC90" s="1449"/>
    </row>
    <row r="91" spans="1:30" s="1004" customFormat="1" ht="52.5" hidden="1" customHeight="1">
      <c r="A91" s="1519">
        <v>5</v>
      </c>
      <c r="B91" s="994" t="s">
        <v>37</v>
      </c>
      <c r="C91" s="995" t="s">
        <v>122</v>
      </c>
      <c r="D91" s="996">
        <v>0</v>
      </c>
      <c r="E91" s="997" t="s">
        <v>147</v>
      </c>
      <c r="F91" s="996">
        <v>0</v>
      </c>
      <c r="G91" s="998" t="s">
        <v>36</v>
      </c>
      <c r="H91" s="997" t="s">
        <v>9</v>
      </c>
      <c r="I91" s="1005" t="s">
        <v>1072</v>
      </c>
      <c r="J91" s="1000"/>
      <c r="K91" s="1000"/>
      <c r="L91" s="1001" t="s">
        <v>451</v>
      </c>
      <c r="M91" s="1001" t="s">
        <v>487</v>
      </c>
      <c r="N91" s="1001"/>
      <c r="O91" s="1002" t="s">
        <v>1518</v>
      </c>
      <c r="P91" s="1002" t="s">
        <v>1526</v>
      </c>
      <c r="Q91" s="1003"/>
      <c r="R91" s="1001" t="s">
        <v>1633</v>
      </c>
      <c r="S91" s="1001" t="s">
        <v>1648</v>
      </c>
      <c r="T91" s="1001"/>
      <c r="U91" s="1001"/>
      <c r="V91" s="1081"/>
      <c r="W91" s="1081" t="s">
        <v>2437</v>
      </c>
      <c r="X91" s="1015"/>
      <c r="Y91" s="994" t="s">
        <v>197</v>
      </c>
      <c r="Z91" s="1129" t="s">
        <v>1827</v>
      </c>
      <c r="AA91" s="1136"/>
      <c r="AB91" s="1136"/>
      <c r="AC91" s="1448"/>
    </row>
    <row r="92" spans="1:30" s="1004" customFormat="1" ht="52.5" hidden="1" customHeight="1">
      <c r="A92" s="1519">
        <v>6</v>
      </c>
      <c r="B92" s="994" t="s">
        <v>57</v>
      </c>
      <c r="C92" s="993" t="s">
        <v>1594</v>
      </c>
      <c r="D92" s="996">
        <v>0</v>
      </c>
      <c r="E92" s="1007" t="s">
        <v>1251</v>
      </c>
      <c r="F92" s="996">
        <v>0</v>
      </c>
      <c r="G92" s="998" t="s">
        <v>58</v>
      </c>
      <c r="H92" s="997" t="s">
        <v>9</v>
      </c>
      <c r="I92" s="999" t="s">
        <v>1074</v>
      </c>
      <c r="J92" s="1000"/>
      <c r="K92" s="1000"/>
      <c r="L92" s="1001" t="s">
        <v>451</v>
      </c>
      <c r="M92" s="994" t="s">
        <v>488</v>
      </c>
      <c r="N92" s="994"/>
      <c r="O92" s="994" t="s">
        <v>1518</v>
      </c>
      <c r="P92" s="994" t="s">
        <v>1527</v>
      </c>
      <c r="Q92" s="993"/>
      <c r="R92" s="993" t="s">
        <v>1633</v>
      </c>
      <c r="S92" s="993" t="s">
        <v>1649</v>
      </c>
      <c r="T92" s="993"/>
      <c r="U92" s="993"/>
      <c r="V92" s="1045"/>
      <c r="W92" s="1081" t="s">
        <v>2438</v>
      </c>
      <c r="X92" s="1015"/>
      <c r="Y92" s="994" t="s">
        <v>180</v>
      </c>
      <c r="Z92" s="1127" t="s">
        <v>1832</v>
      </c>
      <c r="AA92" s="1136"/>
      <c r="AB92" s="1136"/>
      <c r="AC92" s="1448"/>
    </row>
    <row r="93" spans="1:30" s="1004" customFormat="1" ht="52.5" hidden="1" customHeight="1">
      <c r="A93" s="1519">
        <v>7</v>
      </c>
      <c r="B93" s="994" t="s">
        <v>149</v>
      </c>
      <c r="C93" s="993" t="s">
        <v>1594</v>
      </c>
      <c r="D93" s="996">
        <v>0</v>
      </c>
      <c r="E93" s="997" t="s">
        <v>147</v>
      </c>
      <c r="F93" s="996">
        <v>0</v>
      </c>
      <c r="G93" s="998" t="s">
        <v>150</v>
      </c>
      <c r="H93" s="997" t="s">
        <v>1705</v>
      </c>
      <c r="I93" s="1005" t="s">
        <v>1073</v>
      </c>
      <c r="J93" s="1000"/>
      <c r="K93" s="1000"/>
      <c r="L93" s="1001" t="s">
        <v>451</v>
      </c>
      <c r="M93" s="994" t="s">
        <v>489</v>
      </c>
      <c r="N93" s="994"/>
      <c r="O93" s="994" t="s">
        <v>1518</v>
      </c>
      <c r="P93" s="994" t="s">
        <v>1528</v>
      </c>
      <c r="Q93" s="993"/>
      <c r="R93" s="1016" t="s">
        <v>1650</v>
      </c>
      <c r="S93" s="993" t="s">
        <v>1651</v>
      </c>
      <c r="T93" s="993"/>
      <c r="U93" s="993"/>
      <c r="V93" s="1045"/>
      <c r="W93" s="1045" t="s">
        <v>2439</v>
      </c>
      <c r="X93" s="1009" t="s">
        <v>1425</v>
      </c>
      <c r="Y93" s="994" t="s">
        <v>1328</v>
      </c>
      <c r="Z93" s="1129"/>
      <c r="AA93" s="1136"/>
      <c r="AB93" s="1136"/>
      <c r="AC93" s="1448"/>
    </row>
    <row r="94" spans="1:30" s="1004" customFormat="1" ht="52.5" hidden="1" customHeight="1">
      <c r="A94" s="1519">
        <v>8</v>
      </c>
      <c r="B94" s="994" t="s">
        <v>62</v>
      </c>
      <c r="C94" s="993" t="s">
        <v>1594</v>
      </c>
      <c r="D94" s="996">
        <v>0</v>
      </c>
      <c r="E94" s="997" t="s">
        <v>147</v>
      </c>
      <c r="F94" s="996">
        <v>0</v>
      </c>
      <c r="G94" s="998" t="s">
        <v>63</v>
      </c>
      <c r="H94" s="997" t="s">
        <v>12</v>
      </c>
      <c r="I94" s="1017" t="s">
        <v>392</v>
      </c>
      <c r="J94" s="1000"/>
      <c r="K94" s="1000"/>
      <c r="L94" s="1001" t="s">
        <v>451</v>
      </c>
      <c r="M94" s="994" t="s">
        <v>490</v>
      </c>
      <c r="N94" s="994"/>
      <c r="O94" s="994" t="s">
        <v>1518</v>
      </c>
      <c r="P94" s="994" t="s">
        <v>1529</v>
      </c>
      <c r="Q94" s="993"/>
      <c r="R94" s="993" t="s">
        <v>1633</v>
      </c>
      <c r="S94" s="993" t="s">
        <v>1652</v>
      </c>
      <c r="T94" s="993"/>
      <c r="U94" s="993"/>
      <c r="V94" s="1045"/>
      <c r="W94" s="1081" t="s">
        <v>2440</v>
      </c>
      <c r="X94" s="1009" t="s">
        <v>1075</v>
      </c>
      <c r="Y94" s="994" t="s">
        <v>23</v>
      </c>
      <c r="Z94" s="1127" t="s">
        <v>1837</v>
      </c>
      <c r="AA94" s="1136"/>
      <c r="AB94" s="1136"/>
      <c r="AC94" s="1448"/>
    </row>
    <row r="95" spans="1:30" s="1004" customFormat="1" ht="52.5" hidden="1" customHeight="1">
      <c r="A95" s="2449">
        <v>9</v>
      </c>
      <c r="B95" s="1009" t="s">
        <v>233</v>
      </c>
      <c r="C95" s="2452" t="s">
        <v>1594</v>
      </c>
      <c r="D95" s="1020"/>
      <c r="E95" s="2455" t="s">
        <v>147</v>
      </c>
      <c r="F95" s="1020"/>
      <c r="G95" s="2458" t="s">
        <v>300</v>
      </c>
      <c r="H95" s="997" t="s">
        <v>187</v>
      </c>
      <c r="I95" s="999"/>
      <c r="J95" s="1000"/>
      <c r="K95" s="1018"/>
      <c r="L95" s="1001" t="s">
        <v>451</v>
      </c>
      <c r="M95" s="994" t="s">
        <v>493</v>
      </c>
      <c r="N95" s="994"/>
      <c r="O95" s="994" t="s">
        <v>1518</v>
      </c>
      <c r="P95" s="994" t="s">
        <v>1532</v>
      </c>
      <c r="Q95" s="993"/>
      <c r="R95" s="993" t="s">
        <v>1633</v>
      </c>
      <c r="S95" s="993" t="s">
        <v>1653</v>
      </c>
      <c r="T95" s="993"/>
      <c r="U95" s="993"/>
      <c r="V95" s="1045"/>
      <c r="W95" s="1514" t="s">
        <v>2441</v>
      </c>
      <c r="X95" s="1013" t="s">
        <v>1426</v>
      </c>
      <c r="Y95" s="1019" t="s">
        <v>188</v>
      </c>
      <c r="Z95" s="1127" t="s">
        <v>1848</v>
      </c>
      <c r="AA95" s="1136"/>
      <c r="AB95" s="1136"/>
      <c r="AC95" s="1448"/>
    </row>
    <row r="96" spans="1:30" s="1014" customFormat="1" ht="52.5" hidden="1" customHeight="1">
      <c r="A96" s="2450"/>
      <c r="B96" s="1019" t="s">
        <v>327</v>
      </c>
      <c r="C96" s="2453"/>
      <c r="D96" s="1371"/>
      <c r="E96" s="2456"/>
      <c r="F96" s="1371"/>
      <c r="G96" s="2459"/>
      <c r="H96" s="2455" t="s">
        <v>129</v>
      </c>
      <c r="I96" s="999"/>
      <c r="J96" s="1010"/>
      <c r="K96" s="1010"/>
      <c r="L96" s="2474" t="s">
        <v>497</v>
      </c>
      <c r="M96" s="2474" t="s">
        <v>498</v>
      </c>
      <c r="N96" s="1012"/>
      <c r="O96" s="2474" t="s">
        <v>1534</v>
      </c>
      <c r="P96" s="2474" t="s">
        <v>1535</v>
      </c>
      <c r="Q96" s="1012"/>
      <c r="R96" s="2474" t="s">
        <v>1633</v>
      </c>
      <c r="S96" s="2474" t="s">
        <v>1655</v>
      </c>
      <c r="T96" s="1368"/>
      <c r="U96" s="1368"/>
      <c r="V96" s="1083"/>
      <c r="W96" s="2483" t="s">
        <v>2442</v>
      </c>
      <c r="X96" s="2480" t="s">
        <v>1777</v>
      </c>
      <c r="Y96" s="2486" t="s">
        <v>1050</v>
      </c>
      <c r="Z96" s="2477" t="s">
        <v>1592</v>
      </c>
      <c r="AA96" s="1137"/>
      <c r="AB96" s="1137"/>
      <c r="AC96" s="1449"/>
    </row>
    <row r="97" spans="1:30" s="1014" customFormat="1" ht="52.5" hidden="1" customHeight="1">
      <c r="A97" s="2450"/>
      <c r="B97" s="1019" t="s">
        <v>328</v>
      </c>
      <c r="C97" s="2453"/>
      <c r="D97" s="1371"/>
      <c r="E97" s="2456"/>
      <c r="F97" s="1371"/>
      <c r="G97" s="2459"/>
      <c r="H97" s="2456"/>
      <c r="I97" s="1021" t="s">
        <v>333</v>
      </c>
      <c r="J97" s="1012"/>
      <c r="K97" s="1012">
        <v>16704</v>
      </c>
      <c r="L97" s="2475"/>
      <c r="M97" s="2475"/>
      <c r="N97" s="1012"/>
      <c r="O97" s="2475"/>
      <c r="P97" s="2475"/>
      <c r="Q97" s="1012"/>
      <c r="R97" s="2475"/>
      <c r="S97" s="2475"/>
      <c r="T97" s="1369"/>
      <c r="U97" s="1369"/>
      <c r="V97" s="1084"/>
      <c r="W97" s="2484"/>
      <c r="X97" s="2481"/>
      <c r="Y97" s="2487"/>
      <c r="Z97" s="2478"/>
      <c r="AA97" s="1137"/>
      <c r="AB97" s="1137"/>
      <c r="AC97" s="1449"/>
    </row>
    <row r="98" spans="1:30" s="1014" customFormat="1" ht="52.5" hidden="1" customHeight="1">
      <c r="A98" s="2450"/>
      <c r="B98" s="1019" t="s">
        <v>329</v>
      </c>
      <c r="C98" s="2453"/>
      <c r="D98" s="1371"/>
      <c r="E98" s="2456"/>
      <c r="F98" s="1371"/>
      <c r="G98" s="2459"/>
      <c r="H98" s="2456"/>
      <c r="I98" s="1021" t="s">
        <v>380</v>
      </c>
      <c r="J98" s="1012"/>
      <c r="K98" s="1012">
        <v>17712</v>
      </c>
      <c r="L98" s="2475"/>
      <c r="M98" s="2475"/>
      <c r="N98" s="1012"/>
      <c r="O98" s="2475"/>
      <c r="P98" s="2475"/>
      <c r="Q98" s="1012">
        <v>8928</v>
      </c>
      <c r="R98" s="2475"/>
      <c r="S98" s="2475"/>
      <c r="T98" s="1369"/>
      <c r="U98" s="1369"/>
      <c r="V98" s="1084"/>
      <c r="W98" s="2484"/>
      <c r="X98" s="2481"/>
      <c r="Y98" s="2487"/>
      <c r="Z98" s="2478"/>
      <c r="AA98" s="1137"/>
      <c r="AB98" s="1137"/>
      <c r="AC98" s="1449"/>
    </row>
    <row r="99" spans="1:30" s="1014" customFormat="1" ht="52.5" hidden="1" customHeight="1">
      <c r="A99" s="2450"/>
      <c r="B99" s="1019" t="s">
        <v>330</v>
      </c>
      <c r="C99" s="2453"/>
      <c r="D99" s="1371"/>
      <c r="E99" s="2456"/>
      <c r="F99" s="1371"/>
      <c r="G99" s="2459"/>
      <c r="H99" s="2456"/>
      <c r="I99" s="1021" t="s">
        <v>334</v>
      </c>
      <c r="J99" s="1012"/>
      <c r="K99" s="1012">
        <v>5289</v>
      </c>
      <c r="L99" s="2475"/>
      <c r="M99" s="2475"/>
      <c r="N99" s="1012"/>
      <c r="O99" s="2475"/>
      <c r="P99" s="2475"/>
      <c r="Q99" s="1012">
        <v>2666</v>
      </c>
      <c r="R99" s="2475"/>
      <c r="S99" s="2475"/>
      <c r="T99" s="1369"/>
      <c r="U99" s="1369"/>
      <c r="V99" s="1084"/>
      <c r="W99" s="2484"/>
      <c r="X99" s="2481"/>
      <c r="Y99" s="2487"/>
      <c r="Z99" s="2478"/>
      <c r="AA99" s="1137"/>
      <c r="AB99" s="1137"/>
      <c r="AC99" s="1449"/>
    </row>
    <row r="100" spans="1:30" s="1014" customFormat="1" ht="52.5" hidden="1" customHeight="1">
      <c r="A100" s="2450"/>
      <c r="B100" s="1019" t="s">
        <v>331</v>
      </c>
      <c r="C100" s="2453"/>
      <c r="D100" s="1371"/>
      <c r="E100" s="2456"/>
      <c r="F100" s="1371"/>
      <c r="G100" s="2459"/>
      <c r="H100" s="2456"/>
      <c r="I100" s="1021" t="s">
        <v>381</v>
      </c>
      <c r="J100" s="1012"/>
      <c r="K100" s="1012">
        <v>8610</v>
      </c>
      <c r="L100" s="2475"/>
      <c r="M100" s="2475"/>
      <c r="N100" s="1012"/>
      <c r="O100" s="2475"/>
      <c r="P100" s="2475"/>
      <c r="Q100" s="1012">
        <v>4340</v>
      </c>
      <c r="R100" s="2475"/>
      <c r="S100" s="2475"/>
      <c r="T100" s="1369"/>
      <c r="U100" s="1369"/>
      <c r="V100" s="1084"/>
      <c r="W100" s="2484"/>
      <c r="X100" s="2481"/>
      <c r="Y100" s="2487"/>
      <c r="Z100" s="2478"/>
      <c r="AA100" s="1137"/>
      <c r="AB100" s="1137"/>
      <c r="AC100" s="1449"/>
    </row>
    <row r="101" spans="1:30" s="1014" customFormat="1" ht="52.5" hidden="1" customHeight="1">
      <c r="A101" s="2451"/>
      <c r="B101" s="1019" t="s">
        <v>332</v>
      </c>
      <c r="C101" s="2454"/>
      <c r="D101" s="1372"/>
      <c r="E101" s="2457"/>
      <c r="F101" s="1372"/>
      <c r="G101" s="2460"/>
      <c r="H101" s="2456"/>
      <c r="I101" s="1021" t="s">
        <v>335</v>
      </c>
      <c r="J101" s="1012"/>
      <c r="K101" s="1012">
        <v>8610</v>
      </c>
      <c r="L101" s="2475"/>
      <c r="M101" s="2475"/>
      <c r="N101" s="1012"/>
      <c r="O101" s="2475"/>
      <c r="P101" s="2475"/>
      <c r="Q101" s="1012"/>
      <c r="R101" s="2475"/>
      <c r="S101" s="2475"/>
      <c r="T101" s="1369"/>
      <c r="U101" s="1369"/>
      <c r="V101" s="1084"/>
      <c r="W101" s="2484"/>
      <c r="X101" s="2481"/>
      <c r="Y101" s="2487"/>
      <c r="Z101" s="2478"/>
      <c r="AA101" s="1137"/>
      <c r="AB101" s="1137"/>
      <c r="AC101" s="1449"/>
    </row>
    <row r="102" spans="1:30" s="1014" customFormat="1" ht="52.5" hidden="1" customHeight="1">
      <c r="A102" s="1519">
        <v>10</v>
      </c>
      <c r="B102" s="1022" t="s">
        <v>243</v>
      </c>
      <c r="C102" s="1023" t="s">
        <v>122</v>
      </c>
      <c r="D102" s="996">
        <v>0</v>
      </c>
      <c r="E102" s="1024" t="s">
        <v>75</v>
      </c>
      <c r="F102" s="996">
        <v>0</v>
      </c>
      <c r="G102" s="1025" t="s">
        <v>159</v>
      </c>
      <c r="H102" s="2457"/>
      <c r="I102" s="1021" t="s">
        <v>336</v>
      </c>
      <c r="J102" s="1012"/>
      <c r="K102" s="1012">
        <v>9717</v>
      </c>
      <c r="L102" s="2476"/>
      <c r="M102" s="2476"/>
      <c r="N102" s="1012"/>
      <c r="O102" s="2476"/>
      <c r="P102" s="2476"/>
      <c r="Q102" s="1012">
        <v>1224.5</v>
      </c>
      <c r="R102" s="2476"/>
      <c r="S102" s="2476"/>
      <c r="T102" s="1370"/>
      <c r="U102" s="1370"/>
      <c r="V102" s="1085"/>
      <c r="W102" s="2485"/>
      <c r="X102" s="2482"/>
      <c r="Y102" s="2488"/>
      <c r="Z102" s="2479"/>
      <c r="AA102" s="1137"/>
      <c r="AB102" s="1137"/>
      <c r="AC102" s="1449"/>
    </row>
    <row r="103" spans="1:30" s="1014" customFormat="1" ht="52.5" hidden="1" customHeight="1">
      <c r="A103" s="1519">
        <v>11</v>
      </c>
      <c r="B103" s="1028" t="s">
        <v>372</v>
      </c>
      <c r="C103" s="1023" t="s">
        <v>122</v>
      </c>
      <c r="D103" s="996">
        <v>0</v>
      </c>
      <c r="E103" s="1024" t="s">
        <v>179</v>
      </c>
      <c r="F103" s="996">
        <v>0</v>
      </c>
      <c r="G103" s="1025" t="s">
        <v>283</v>
      </c>
      <c r="H103" s="1013" t="s">
        <v>1267</v>
      </c>
      <c r="I103" s="1021" t="s">
        <v>1269</v>
      </c>
      <c r="J103" s="1026"/>
      <c r="K103" s="1026"/>
      <c r="L103" s="1011" t="s">
        <v>504</v>
      </c>
      <c r="M103" s="1012" t="s">
        <v>505</v>
      </c>
      <c r="N103" s="1012"/>
      <c r="O103" s="1011" t="s">
        <v>1518</v>
      </c>
      <c r="P103" s="1011" t="s">
        <v>1533</v>
      </c>
      <c r="Q103" s="1012"/>
      <c r="R103" s="1012" t="s">
        <v>1633</v>
      </c>
      <c r="S103" s="1012" t="s">
        <v>1654</v>
      </c>
      <c r="T103" s="1012"/>
      <c r="U103" s="1012"/>
      <c r="V103" s="1082"/>
      <c r="W103" s="1513" t="s">
        <v>2443</v>
      </c>
      <c r="X103" s="1011"/>
      <c r="Y103" s="1019" t="s">
        <v>249</v>
      </c>
      <c r="Z103" s="1130"/>
      <c r="AA103" s="979" t="s">
        <v>1395</v>
      </c>
      <c r="AB103" s="1137"/>
      <c r="AC103" s="1449"/>
    </row>
    <row r="104" spans="1:30" s="1014" customFormat="1" ht="52.5" hidden="1" customHeight="1">
      <c r="A104" s="1519">
        <v>12</v>
      </c>
      <c r="B104" s="1031" t="s">
        <v>1374</v>
      </c>
      <c r="C104" s="1023" t="s">
        <v>122</v>
      </c>
      <c r="D104" s="996">
        <v>0</v>
      </c>
      <c r="E104" s="1024" t="s">
        <v>179</v>
      </c>
      <c r="F104" s="996">
        <v>0</v>
      </c>
      <c r="G104" s="1032" t="s">
        <v>136</v>
      </c>
      <c r="H104" s="1024" t="s">
        <v>1710</v>
      </c>
      <c r="I104" s="1017" t="s">
        <v>1538</v>
      </c>
      <c r="J104" s="1029">
        <v>42739</v>
      </c>
      <c r="K104" s="1030">
        <v>31148.59</v>
      </c>
      <c r="L104" s="1012"/>
      <c r="M104" s="1012"/>
      <c r="N104" s="1012"/>
      <c r="O104" s="1011" t="s">
        <v>1536</v>
      </c>
      <c r="P104" s="1011" t="s">
        <v>1537</v>
      </c>
      <c r="Q104" s="1012">
        <v>7731.23</v>
      </c>
      <c r="R104" s="1012" t="s">
        <v>1657</v>
      </c>
      <c r="S104" s="1012" t="s">
        <v>1658</v>
      </c>
      <c r="T104" s="1012"/>
      <c r="U104" s="1012"/>
      <c r="V104" s="1082" t="s">
        <v>2193</v>
      </c>
      <c r="W104" s="1082" t="s">
        <v>2444</v>
      </c>
      <c r="X104" s="1013" t="s">
        <v>1427</v>
      </c>
      <c r="Y104" s="1019" t="s">
        <v>1078</v>
      </c>
      <c r="Z104" s="1128" t="s">
        <v>1849</v>
      </c>
      <c r="AA104" s="1137"/>
      <c r="AB104" s="1137"/>
      <c r="AC104" s="1449"/>
    </row>
    <row r="105" spans="1:30" s="1036" customFormat="1" ht="52.5" hidden="1" customHeight="1">
      <c r="A105" s="1519">
        <v>13</v>
      </c>
      <c r="B105" s="1027" t="s">
        <v>396</v>
      </c>
      <c r="C105" s="1023" t="s">
        <v>122</v>
      </c>
      <c r="D105" s="1037"/>
      <c r="E105" s="1033" t="s">
        <v>366</v>
      </c>
      <c r="F105" s="1037"/>
      <c r="G105" s="1032"/>
      <c r="H105" s="1033" t="s">
        <v>1266</v>
      </c>
      <c r="I105" s="1034" t="s">
        <v>1117</v>
      </c>
      <c r="J105" s="995" t="s">
        <v>1428</v>
      </c>
      <c r="K105" s="996">
        <v>286709.87</v>
      </c>
      <c r="L105" s="1035"/>
      <c r="M105" s="1035"/>
      <c r="N105" s="995"/>
      <c r="O105" s="1017" t="s">
        <v>1539</v>
      </c>
      <c r="P105" s="1013" t="s">
        <v>1540</v>
      </c>
      <c r="Q105" s="1033"/>
      <c r="R105" s="1024" t="s">
        <v>1633</v>
      </c>
      <c r="S105" s="1024" t="s">
        <v>1656</v>
      </c>
      <c r="T105" s="1024"/>
      <c r="U105" s="1024"/>
      <c r="V105" s="1027"/>
      <c r="W105" s="1027" t="s">
        <v>2445</v>
      </c>
      <c r="X105" s="1027" t="s">
        <v>1329</v>
      </c>
      <c r="Y105" s="1027"/>
      <c r="Z105" s="1128" t="s">
        <v>1591</v>
      </c>
      <c r="AA105" s="1138"/>
      <c r="AB105" s="1138"/>
      <c r="AC105" s="1450"/>
      <c r="AD105" s="1014"/>
    </row>
    <row r="106" spans="1:30" s="1014" customFormat="1" ht="52.5" hidden="1" customHeight="1">
      <c r="A106" s="1519">
        <v>14</v>
      </c>
      <c r="B106" s="1027" t="s">
        <v>419</v>
      </c>
      <c r="C106" s="1023" t="s">
        <v>122</v>
      </c>
      <c r="D106" s="1037"/>
      <c r="E106" s="1033" t="s">
        <v>179</v>
      </c>
      <c r="F106" s="1037"/>
      <c r="G106" s="1032" t="s">
        <v>1333</v>
      </c>
      <c r="H106" s="1033" t="s">
        <v>1</v>
      </c>
      <c r="I106" s="995" t="s">
        <v>608</v>
      </c>
      <c r="J106" s="995" t="s">
        <v>852</v>
      </c>
      <c r="K106" s="1037">
        <v>151465.21</v>
      </c>
      <c r="L106" s="1010"/>
      <c r="M106" s="1010"/>
      <c r="N106" s="1010"/>
      <c r="O106" s="1038"/>
      <c r="P106" s="1038"/>
      <c r="Q106" s="1038"/>
      <c r="R106" s="1024"/>
      <c r="S106" s="1024"/>
      <c r="T106" s="1024"/>
      <c r="U106" s="1024"/>
      <c r="V106" s="1027" t="s">
        <v>2139</v>
      </c>
      <c r="W106" s="1027" t="s">
        <v>2446</v>
      </c>
      <c r="X106" s="1013" t="s">
        <v>1330</v>
      </c>
      <c r="Y106" s="1027" t="s">
        <v>853</v>
      </c>
      <c r="Z106" s="1130"/>
      <c r="AA106" s="1137"/>
      <c r="AB106" s="1137"/>
      <c r="AC106" s="1449"/>
    </row>
    <row r="107" spans="1:30" s="1014" customFormat="1" ht="52.5" hidden="1" customHeight="1">
      <c r="A107" s="1519">
        <v>15</v>
      </c>
      <c r="B107" s="1019" t="s">
        <v>1048</v>
      </c>
      <c r="C107" s="1023" t="s">
        <v>1601</v>
      </c>
      <c r="D107" s="996">
        <v>0</v>
      </c>
      <c r="E107" s="1041" t="s">
        <v>179</v>
      </c>
      <c r="F107" s="996">
        <v>0</v>
      </c>
      <c r="G107" s="1025" t="s">
        <v>105</v>
      </c>
      <c r="H107" s="1039"/>
      <c r="I107" s="1010"/>
      <c r="J107" s="1010"/>
      <c r="K107" s="1010"/>
      <c r="L107" s="1010"/>
      <c r="M107" s="1010"/>
      <c r="N107" s="1010"/>
      <c r="O107" s="1027" t="s">
        <v>1518</v>
      </c>
      <c r="P107" s="1027" t="s">
        <v>1544</v>
      </c>
      <c r="Q107" s="995"/>
      <c r="R107" s="1024" t="s">
        <v>1633</v>
      </c>
      <c r="S107" s="1024" t="s">
        <v>1659</v>
      </c>
      <c r="T107" s="1024"/>
      <c r="U107" s="1024"/>
      <c r="V107" s="1027"/>
      <c r="W107" s="1040" t="s">
        <v>1733</v>
      </c>
      <c r="X107" s="1013" t="s">
        <v>1430</v>
      </c>
      <c r="Y107" s="1027" t="s">
        <v>1092</v>
      </c>
      <c r="Z107" s="1131"/>
      <c r="AA107" s="1137"/>
      <c r="AB107" s="1137"/>
      <c r="AC107" s="1449"/>
    </row>
    <row r="108" spans="1:30" s="992" customFormat="1" ht="52.5" hidden="1" customHeight="1">
      <c r="A108" s="1519">
        <v>16</v>
      </c>
      <c r="B108" s="1019" t="s">
        <v>543</v>
      </c>
      <c r="C108" s="1023" t="s">
        <v>122</v>
      </c>
      <c r="D108" s="996">
        <v>0</v>
      </c>
      <c r="E108" s="1033" t="s">
        <v>179</v>
      </c>
      <c r="F108" s="996">
        <v>0</v>
      </c>
      <c r="G108" s="1025" t="s">
        <v>1597</v>
      </c>
      <c r="H108" s="1033" t="s">
        <v>1262</v>
      </c>
      <c r="I108" s="1017" t="s">
        <v>1547</v>
      </c>
      <c r="J108" s="1042"/>
      <c r="K108" s="1043" t="s">
        <v>1548</v>
      </c>
      <c r="L108" s="1012"/>
      <c r="M108" s="1012"/>
      <c r="N108" s="1044"/>
      <c r="O108" s="1045" t="s">
        <v>1545</v>
      </c>
      <c r="P108" s="1046" t="s">
        <v>1546</v>
      </c>
      <c r="Q108" s="1047">
        <v>11938.28</v>
      </c>
      <c r="R108" s="997" t="s">
        <v>1660</v>
      </c>
      <c r="S108" s="997" t="s">
        <v>1661</v>
      </c>
      <c r="T108" s="997"/>
      <c r="U108" s="997"/>
      <c r="V108" s="1045"/>
      <c r="W108" s="1045" t="s">
        <v>2447</v>
      </c>
      <c r="X108" s="1048" t="s">
        <v>1431</v>
      </c>
      <c r="Y108" s="1019"/>
      <c r="Z108" s="1131" t="s">
        <v>1457</v>
      </c>
      <c r="AA108" s="1135"/>
      <c r="AB108" s="1135"/>
      <c r="AC108" s="1451"/>
    </row>
    <row r="109" spans="1:30" s="1014" customFormat="1" ht="52.5" hidden="1" customHeight="1">
      <c r="A109" s="1519">
        <v>17</v>
      </c>
      <c r="B109" s="1019" t="s">
        <v>1228</v>
      </c>
      <c r="C109" s="1023" t="s">
        <v>1594</v>
      </c>
      <c r="D109" s="1049">
        <v>5460</v>
      </c>
      <c r="E109" s="1033" t="s">
        <v>179</v>
      </c>
      <c r="F109" s="1049">
        <v>5460</v>
      </c>
      <c r="G109" s="1025" t="s">
        <v>271</v>
      </c>
      <c r="H109" s="1033" t="s">
        <v>1262</v>
      </c>
      <c r="I109" s="1010"/>
      <c r="J109" s="1010"/>
      <c r="K109" s="1010"/>
      <c r="L109" s="1010"/>
      <c r="M109" s="1010"/>
      <c r="N109" s="1010"/>
      <c r="O109" s="1027"/>
      <c r="P109" s="1027"/>
      <c r="Q109" s="1027"/>
      <c r="R109" s="1024" t="s">
        <v>1633</v>
      </c>
      <c r="S109" s="1024" t="s">
        <v>1636</v>
      </c>
      <c r="T109" s="1024"/>
      <c r="U109" s="1024"/>
      <c r="V109" s="1027"/>
      <c r="W109" s="1027" t="s">
        <v>1731</v>
      </c>
      <c r="X109" s="1013" t="s">
        <v>549</v>
      </c>
      <c r="Y109" s="1027"/>
      <c r="Z109" s="1132" t="s">
        <v>2160</v>
      </c>
      <c r="AA109" s="1137"/>
      <c r="AB109" s="1137"/>
      <c r="AC109" s="1449"/>
    </row>
    <row r="110" spans="1:30" s="1014" customFormat="1" ht="52.5" hidden="1" customHeight="1">
      <c r="A110" s="1520">
        <v>18</v>
      </c>
      <c r="B110" s="1027" t="s">
        <v>1294</v>
      </c>
      <c r="C110" s="1023" t="s">
        <v>1594</v>
      </c>
      <c r="D110" s="996">
        <v>0</v>
      </c>
      <c r="E110" s="995" t="s">
        <v>179</v>
      </c>
      <c r="F110" s="996">
        <v>0</v>
      </c>
      <c r="G110" s="1050" t="s">
        <v>1382</v>
      </c>
      <c r="H110" s="1033" t="s">
        <v>1256</v>
      </c>
      <c r="I110" s="1010"/>
      <c r="J110" s="1010"/>
      <c r="K110" s="1010"/>
      <c r="L110" s="1010"/>
      <c r="M110" s="1010"/>
      <c r="N110" s="1010"/>
      <c r="O110" s="1013" t="s">
        <v>1549</v>
      </c>
      <c r="P110" s="1013" t="s">
        <v>1550</v>
      </c>
      <c r="Q110" s="1033"/>
      <c r="R110" s="1024" t="s">
        <v>1633</v>
      </c>
      <c r="S110" s="1024" t="s">
        <v>1662</v>
      </c>
      <c r="T110" s="1024"/>
      <c r="U110" s="1024"/>
      <c r="V110" s="1027"/>
      <c r="W110" s="1040" t="s">
        <v>2448</v>
      </c>
      <c r="X110" s="1013" t="s">
        <v>1434</v>
      </c>
      <c r="Y110" s="1027"/>
      <c r="Z110" s="1128" t="s">
        <v>1841</v>
      </c>
      <c r="AA110" s="1137"/>
      <c r="AB110" s="1137"/>
      <c r="AC110" s="1449"/>
    </row>
    <row r="111" spans="1:30" s="1014" customFormat="1" ht="52.5" hidden="1" customHeight="1">
      <c r="A111" s="1520">
        <v>19</v>
      </c>
      <c r="B111" s="1027" t="s">
        <v>1293</v>
      </c>
      <c r="C111" s="1023" t="s">
        <v>1594</v>
      </c>
      <c r="D111" s="996">
        <v>0</v>
      </c>
      <c r="E111" s="995" t="s">
        <v>179</v>
      </c>
      <c r="F111" s="996">
        <v>0</v>
      </c>
      <c r="G111" s="1050" t="s">
        <v>1079</v>
      </c>
      <c r="H111" s="1051"/>
      <c r="I111" s="1051"/>
      <c r="J111" s="1051"/>
      <c r="K111" s="1051"/>
      <c r="L111" s="1051"/>
      <c r="M111" s="1051"/>
      <c r="N111" s="1051"/>
      <c r="O111" s="1052"/>
      <c r="P111" s="1052"/>
      <c r="Q111" s="1052"/>
      <c r="R111" s="1024" t="s">
        <v>1633</v>
      </c>
      <c r="S111" s="1024" t="s">
        <v>1644</v>
      </c>
      <c r="T111" s="1024"/>
      <c r="U111" s="1024"/>
      <c r="V111" s="1027"/>
      <c r="W111" s="1038" t="s">
        <v>2420</v>
      </c>
      <c r="X111" s="1053"/>
      <c r="Y111" s="1053"/>
      <c r="Z111" s="1128" t="s">
        <v>1845</v>
      </c>
      <c r="AA111" s="1137"/>
      <c r="AB111" s="1137"/>
      <c r="AC111" s="1449"/>
    </row>
    <row r="112" spans="1:30" s="1014" customFormat="1" ht="52.5" hidden="1" customHeight="1">
      <c r="A112" s="1519">
        <v>20</v>
      </c>
      <c r="B112" s="1027" t="s">
        <v>1383</v>
      </c>
      <c r="C112" s="1023" t="s">
        <v>122</v>
      </c>
      <c r="D112" s="996">
        <v>0</v>
      </c>
      <c r="E112" s="995" t="s">
        <v>179</v>
      </c>
      <c r="F112" s="996">
        <v>0</v>
      </c>
      <c r="G112" s="1050" t="s">
        <v>1384</v>
      </c>
      <c r="H112" s="1051"/>
      <c r="I112" s="1051"/>
      <c r="J112" s="1051"/>
      <c r="K112" s="1051"/>
      <c r="L112" s="1051"/>
      <c r="M112" s="1051"/>
      <c r="N112" s="1051"/>
      <c r="O112" s="1052"/>
      <c r="P112" s="1052"/>
      <c r="Q112" s="1052"/>
      <c r="R112" s="1024" t="s">
        <v>1633</v>
      </c>
      <c r="S112" s="1024" t="s">
        <v>1644</v>
      </c>
      <c r="T112" s="1024"/>
      <c r="U112" s="1024"/>
      <c r="V112" s="1027"/>
      <c r="W112" s="1038" t="s">
        <v>2420</v>
      </c>
      <c r="X112" s="1053"/>
      <c r="Y112" s="1053"/>
      <c r="Z112" s="1128" t="s">
        <v>1843</v>
      </c>
      <c r="AA112" s="1137"/>
      <c r="AB112" s="1137"/>
      <c r="AC112" s="1449"/>
    </row>
    <row r="113" spans="1:29" s="1014" customFormat="1" ht="52.5" hidden="1" customHeight="1">
      <c r="A113" s="1519">
        <v>21</v>
      </c>
      <c r="B113" s="1027" t="s">
        <v>1445</v>
      </c>
      <c r="C113" s="1023" t="s">
        <v>122</v>
      </c>
      <c r="D113" s="996">
        <v>0</v>
      </c>
      <c r="E113" s="995" t="s">
        <v>179</v>
      </c>
      <c r="F113" s="996">
        <v>0</v>
      </c>
      <c r="G113" s="1050" t="s">
        <v>225</v>
      </c>
      <c r="H113" s="1053"/>
      <c r="I113" s="1053"/>
      <c r="J113" s="1053"/>
      <c r="K113" s="1053"/>
      <c r="L113" s="1053"/>
      <c r="M113" s="1053"/>
      <c r="N113" s="1053"/>
      <c r="O113" s="1053"/>
      <c r="P113" s="1053"/>
      <c r="Q113" s="1053"/>
      <c r="R113" s="1024" t="s">
        <v>1633</v>
      </c>
      <c r="S113" s="1024" t="s">
        <v>1636</v>
      </c>
      <c r="T113" s="1024"/>
      <c r="U113" s="1024"/>
      <c r="V113" s="1027"/>
      <c r="W113" s="1027" t="s">
        <v>2449</v>
      </c>
      <c r="X113" s="1053"/>
      <c r="Y113" s="1053"/>
      <c r="Z113" s="1130" t="s">
        <v>1688</v>
      </c>
      <c r="AA113" s="1137"/>
      <c r="AB113" s="1137"/>
      <c r="AC113" s="1449"/>
    </row>
    <row r="114" spans="1:29" s="1014" customFormat="1" ht="52.5" hidden="1" customHeight="1">
      <c r="A114" s="1519">
        <v>22</v>
      </c>
      <c r="B114" s="1019" t="s">
        <v>1869</v>
      </c>
      <c r="C114" s="1023" t="s">
        <v>122</v>
      </c>
      <c r="D114" s="996">
        <v>200000</v>
      </c>
      <c r="E114" s="1033" t="s">
        <v>179</v>
      </c>
      <c r="F114" s="996">
        <v>200000</v>
      </c>
      <c r="G114" s="1025" t="s">
        <v>1396</v>
      </c>
      <c r="H114" s="1013" t="s">
        <v>1</v>
      </c>
      <c r="I114" s="1053"/>
      <c r="J114" s="1053"/>
      <c r="K114" s="1053"/>
      <c r="L114" s="1053"/>
      <c r="M114" s="1053"/>
      <c r="N114" s="1053"/>
      <c r="O114" s="1053"/>
      <c r="P114" s="1053"/>
      <c r="Q114" s="1053"/>
      <c r="R114" s="1024" t="s">
        <v>1663</v>
      </c>
      <c r="S114" s="1033" t="s">
        <v>1664</v>
      </c>
      <c r="T114" s="1033"/>
      <c r="U114" s="1033"/>
      <c r="V114" s="1027" t="s">
        <v>2213</v>
      </c>
      <c r="W114" s="1027" t="s">
        <v>2450</v>
      </c>
      <c r="X114" s="1013"/>
      <c r="Y114" s="1053"/>
      <c r="Z114" s="1128" t="s">
        <v>1446</v>
      </c>
      <c r="AA114" s="1137"/>
      <c r="AB114" s="1137"/>
      <c r="AC114" s="1449"/>
    </row>
    <row r="115" spans="1:29" s="1054" customFormat="1" ht="52.5" hidden="1" customHeight="1">
      <c r="A115" s="1519">
        <v>23</v>
      </c>
      <c r="B115" s="1019" t="s">
        <v>544</v>
      </c>
      <c r="C115" s="1023" t="s">
        <v>122</v>
      </c>
      <c r="D115" s="996">
        <v>200000</v>
      </c>
      <c r="E115" s="1033" t="s">
        <v>179</v>
      </c>
      <c r="F115" s="996">
        <v>200000</v>
      </c>
      <c r="G115" s="1025" t="s">
        <v>264</v>
      </c>
      <c r="H115" s="1033" t="s">
        <v>1262</v>
      </c>
      <c r="I115" s="1010"/>
      <c r="J115" s="1010"/>
      <c r="K115" s="1010"/>
      <c r="L115" s="1010"/>
      <c r="M115" s="1010"/>
      <c r="N115" s="1010"/>
      <c r="O115" s="1011" t="s">
        <v>1518</v>
      </c>
      <c r="P115" s="1011" t="s">
        <v>1518</v>
      </c>
      <c r="Q115" s="1012"/>
      <c r="R115" s="1024" t="s">
        <v>1633</v>
      </c>
      <c r="S115" s="1024" t="s">
        <v>1636</v>
      </c>
      <c r="T115" s="1024"/>
      <c r="U115" s="1024"/>
      <c r="V115" s="1027"/>
      <c r="W115" s="1027" t="s">
        <v>1731</v>
      </c>
      <c r="X115" s="1013" t="s">
        <v>549</v>
      </c>
      <c r="Y115" s="1027"/>
      <c r="Z115" s="1130" t="s">
        <v>1700</v>
      </c>
      <c r="AA115" s="1051"/>
      <c r="AB115" s="1051"/>
      <c r="AC115" s="1444"/>
    </row>
    <row r="116" spans="1:29" s="1054" customFormat="1" ht="52.5" hidden="1" customHeight="1">
      <c r="A116" s="1520">
        <v>24</v>
      </c>
      <c r="B116" s="1027" t="s">
        <v>1741</v>
      </c>
      <c r="C116" s="995" t="s">
        <v>122</v>
      </c>
      <c r="D116" s="996"/>
      <c r="E116" s="995" t="s">
        <v>179</v>
      </c>
      <c r="F116" s="996"/>
      <c r="G116" s="1050" t="s">
        <v>1094</v>
      </c>
      <c r="H116" s="1033" t="s">
        <v>1262</v>
      </c>
      <c r="I116" s="1010"/>
      <c r="J116" s="1010"/>
      <c r="K116" s="1010"/>
      <c r="L116" s="1010"/>
      <c r="M116" s="1010"/>
      <c r="N116" s="1010"/>
      <c r="O116" s="1011" t="s">
        <v>1518</v>
      </c>
      <c r="P116" s="1011" t="s">
        <v>1518</v>
      </c>
      <c r="Q116" s="1024"/>
      <c r="R116" s="1024" t="s">
        <v>1633</v>
      </c>
      <c r="S116" s="1024" t="s">
        <v>1636</v>
      </c>
      <c r="T116" s="1024"/>
      <c r="U116" s="1024"/>
      <c r="V116" s="1027"/>
      <c r="W116" s="1027" t="s">
        <v>1731</v>
      </c>
      <c r="X116" s="1013" t="s">
        <v>1433</v>
      </c>
      <c r="Y116" s="1027"/>
      <c r="Z116" s="1132" t="s">
        <v>2160</v>
      </c>
      <c r="AA116" s="1051"/>
      <c r="AB116" s="1051"/>
      <c r="AC116" s="1444"/>
    </row>
    <row r="117" spans="1:29" s="1055" customFormat="1" ht="52.5" hidden="1" customHeight="1">
      <c r="A117" s="1520">
        <v>25</v>
      </c>
      <c r="B117" s="1027" t="s">
        <v>1742</v>
      </c>
      <c r="C117" s="995" t="s">
        <v>122</v>
      </c>
      <c r="D117" s="996"/>
      <c r="E117" s="995" t="s">
        <v>179</v>
      </c>
      <c r="F117" s="996"/>
      <c r="G117" s="1050" t="s">
        <v>1238</v>
      </c>
      <c r="H117" s="1013" t="s">
        <v>1769</v>
      </c>
      <c r="I117" s="1013" t="s">
        <v>1757</v>
      </c>
      <c r="J117" s="1053"/>
      <c r="K117" s="1013" t="s">
        <v>1758</v>
      </c>
      <c r="L117" s="1053"/>
      <c r="M117" s="1053"/>
      <c r="N117" s="1053"/>
      <c r="O117" s="1053"/>
      <c r="P117" s="1053"/>
      <c r="Q117" s="1053"/>
      <c r="R117" s="1024"/>
      <c r="S117" s="1024"/>
      <c r="T117" s="1024"/>
      <c r="U117" s="1024"/>
      <c r="V117" s="1013" t="s">
        <v>2136</v>
      </c>
      <c r="W117" s="1027" t="s">
        <v>2428</v>
      </c>
      <c r="X117" s="1013"/>
      <c r="Y117" s="1053"/>
      <c r="Z117" s="1128" t="s">
        <v>1851</v>
      </c>
      <c r="AA117" s="1051"/>
      <c r="AB117" s="1051"/>
      <c r="AC117" s="1444"/>
    </row>
    <row r="118" spans="1:29" s="1055" customFormat="1" ht="52.5" hidden="1" customHeight="1">
      <c r="A118" s="1520">
        <v>26</v>
      </c>
      <c r="B118" s="1027" t="s">
        <v>1743</v>
      </c>
      <c r="C118" s="995" t="s">
        <v>122</v>
      </c>
      <c r="D118" s="996"/>
      <c r="E118" s="995" t="s">
        <v>179</v>
      </c>
      <c r="F118" s="996"/>
      <c r="G118" s="1050" t="s">
        <v>1095</v>
      </c>
      <c r="H118" s="1013" t="s">
        <v>1772</v>
      </c>
      <c r="I118" s="1013" t="s">
        <v>1117</v>
      </c>
      <c r="J118" s="1053"/>
      <c r="K118" s="1013" t="s">
        <v>1759</v>
      </c>
      <c r="L118" s="1053"/>
      <c r="M118" s="1053"/>
      <c r="N118" s="1053"/>
      <c r="O118" s="1053"/>
      <c r="P118" s="1053"/>
      <c r="Q118" s="1053"/>
      <c r="R118" s="1024"/>
      <c r="S118" s="1024"/>
      <c r="T118" s="1024"/>
      <c r="U118" s="1024"/>
      <c r="V118" s="1027"/>
      <c r="W118" s="1027" t="s">
        <v>2426</v>
      </c>
      <c r="X118" s="1013"/>
      <c r="Y118" s="1053"/>
      <c r="Z118" s="1128" t="s">
        <v>1850</v>
      </c>
      <c r="AA118" s="1051"/>
      <c r="AB118" s="1051"/>
      <c r="AC118" s="1444"/>
    </row>
    <row r="119" spans="1:29" s="1055" customFormat="1" ht="52.5" hidden="1" customHeight="1">
      <c r="A119" s="1520">
        <v>27</v>
      </c>
      <c r="B119" s="1027" t="s">
        <v>1748</v>
      </c>
      <c r="C119" s="995" t="s">
        <v>122</v>
      </c>
      <c r="D119" s="996"/>
      <c r="E119" s="995" t="s">
        <v>179</v>
      </c>
      <c r="F119" s="996"/>
      <c r="G119" s="1050" t="s">
        <v>840</v>
      </c>
      <c r="H119" s="1013" t="s">
        <v>1772</v>
      </c>
      <c r="I119" s="1013" t="s">
        <v>1761</v>
      </c>
      <c r="J119" s="1053"/>
      <c r="K119" s="1013" t="s">
        <v>1760</v>
      </c>
      <c r="L119" s="1053"/>
      <c r="M119" s="1053"/>
      <c r="N119" s="1053"/>
      <c r="O119" s="1053"/>
      <c r="P119" s="1053"/>
      <c r="Q119" s="1053"/>
      <c r="R119" s="1024"/>
      <c r="S119" s="1024"/>
      <c r="T119" s="1024"/>
      <c r="U119" s="1024"/>
      <c r="V119" s="1027"/>
      <c r="W119" s="1040" t="s">
        <v>2427</v>
      </c>
      <c r="X119" s="1013"/>
      <c r="Y119" s="1053"/>
      <c r="Z119" s="1128" t="s">
        <v>1852</v>
      </c>
      <c r="AA119" s="1051"/>
      <c r="AB119" s="1051"/>
      <c r="AC119" s="1444"/>
    </row>
    <row r="120" spans="1:29" s="1055" customFormat="1" ht="52.5" hidden="1" customHeight="1">
      <c r="A120" s="1520">
        <v>28</v>
      </c>
      <c r="B120" s="1027" t="s">
        <v>1749</v>
      </c>
      <c r="C120" s="995" t="s">
        <v>122</v>
      </c>
      <c r="D120" s="996"/>
      <c r="E120" s="995" t="s">
        <v>179</v>
      </c>
      <c r="F120" s="996"/>
      <c r="G120" s="1050" t="s">
        <v>1775</v>
      </c>
      <c r="H120" s="1013" t="s">
        <v>1740</v>
      </c>
      <c r="I120" s="1013" t="s">
        <v>1602</v>
      </c>
      <c r="J120" s="1053"/>
      <c r="K120" s="1013" t="s">
        <v>1760</v>
      </c>
      <c r="L120" s="1053"/>
      <c r="M120" s="1053"/>
      <c r="N120" s="1053"/>
      <c r="O120" s="1053"/>
      <c r="P120" s="1053"/>
      <c r="Q120" s="1053"/>
      <c r="R120" s="1024"/>
      <c r="S120" s="1024"/>
      <c r="T120" s="1024"/>
      <c r="U120" s="1024"/>
      <c r="V120" s="1027"/>
      <c r="W120" s="1515" t="s">
        <v>2451</v>
      </c>
      <c r="X120" s="1013"/>
      <c r="Y120" s="1053"/>
      <c r="Z120" s="1128" t="s">
        <v>1854</v>
      </c>
      <c r="AA120" s="1051"/>
      <c r="AB120" s="1051"/>
      <c r="AC120" s="1444"/>
    </row>
    <row r="121" spans="1:29" s="1055" customFormat="1" ht="52.5" hidden="1" customHeight="1">
      <c r="A121" s="1519">
        <v>29</v>
      </c>
      <c r="B121" s="1027" t="s">
        <v>406</v>
      </c>
      <c r="C121" s="995" t="s">
        <v>122</v>
      </c>
      <c r="D121" s="1037">
        <v>15963.12</v>
      </c>
      <c r="E121" s="995" t="s">
        <v>179</v>
      </c>
      <c r="F121" s="1037"/>
      <c r="G121" s="1050"/>
      <c r="H121" s="1013" t="s">
        <v>1771</v>
      </c>
      <c r="I121" s="1013" t="s">
        <v>1768</v>
      </c>
      <c r="J121" s="1053"/>
      <c r="K121" s="1013" t="s">
        <v>1763</v>
      </c>
      <c r="L121" s="1053"/>
      <c r="M121" s="1053"/>
      <c r="N121" s="1053"/>
      <c r="O121" s="1053"/>
      <c r="P121" s="1053"/>
      <c r="Q121" s="1053"/>
      <c r="R121" s="1024"/>
      <c r="S121" s="1024"/>
      <c r="T121" s="1024"/>
      <c r="U121" s="1024"/>
      <c r="V121" s="1027"/>
      <c r="W121" s="1040" t="s">
        <v>2429</v>
      </c>
      <c r="X121" s="1013"/>
      <c r="Y121" s="1053"/>
      <c r="Z121" s="1128" t="s">
        <v>1855</v>
      </c>
      <c r="AA121" s="1051"/>
      <c r="AB121" s="1051"/>
      <c r="AC121" s="1444"/>
    </row>
    <row r="122" spans="1:29" s="983" customFormat="1" ht="52.5" hidden="1" customHeight="1">
      <c r="A122" s="1521">
        <v>30</v>
      </c>
      <c r="B122" s="1453" t="s">
        <v>2195</v>
      </c>
      <c r="C122" s="1454">
        <v>0</v>
      </c>
      <c r="D122" s="1455" t="s">
        <v>122</v>
      </c>
      <c r="E122" s="1456" t="s">
        <v>179</v>
      </c>
      <c r="F122" s="1457">
        <v>17000</v>
      </c>
      <c r="G122" s="1458" t="s">
        <v>2128</v>
      </c>
      <c r="H122" s="1010"/>
      <c r="I122" s="1010"/>
      <c r="J122" s="1010"/>
      <c r="K122" s="1010"/>
      <c r="L122" s="1010"/>
      <c r="M122" s="1010"/>
      <c r="N122" s="1010"/>
      <c r="O122" s="1027"/>
      <c r="P122" s="1027"/>
      <c r="Q122" s="1027"/>
      <c r="R122" s="1024"/>
      <c r="S122" s="1024"/>
      <c r="T122" s="1024"/>
      <c r="U122" s="1024"/>
      <c r="V122" s="1027"/>
      <c r="W122" s="1027" t="s">
        <v>2452</v>
      </c>
      <c r="X122" s="1013" t="s">
        <v>1326</v>
      </c>
      <c r="Y122" s="1027"/>
      <c r="Z122" s="1130"/>
      <c r="AA122" s="991"/>
      <c r="AB122" s="991"/>
      <c r="AC122" s="1452"/>
    </row>
    <row r="123" spans="1:29" ht="52.5" hidden="1" customHeight="1" thickBot="1">
      <c r="H123" s="1455" t="s">
        <v>186</v>
      </c>
      <c r="I123" s="1459"/>
      <c r="J123" s="1459"/>
      <c r="K123" s="1459"/>
      <c r="L123" s="1460" t="s">
        <v>326</v>
      </c>
      <c r="M123" s="1461">
        <v>42418</v>
      </c>
      <c r="N123" s="1462">
        <v>9774.2999999999993</v>
      </c>
      <c r="O123" s="1462" t="s">
        <v>2196</v>
      </c>
      <c r="P123" s="1463" t="s">
        <v>2197</v>
      </c>
      <c r="Q123" s="1463"/>
      <c r="R123" s="1464" t="s">
        <v>2198</v>
      </c>
      <c r="S123" s="1463" t="s">
        <v>2199</v>
      </c>
      <c r="T123" s="1463"/>
      <c r="U123" s="1463"/>
      <c r="V123" s="1463" t="s">
        <v>2202</v>
      </c>
      <c r="W123" s="1516" t="s">
        <v>2453</v>
      </c>
      <c r="X123" s="1465" t="s">
        <v>2200</v>
      </c>
      <c r="Y123" s="1466" t="s">
        <v>2201</v>
      </c>
      <c r="Z123" s="1467"/>
      <c r="AA123" s="1468"/>
      <c r="AB123" s="1469"/>
      <c r="AC123" s="1470"/>
    </row>
  </sheetData>
  <mergeCells count="101">
    <mergeCell ref="E46:E48"/>
    <mergeCell ref="D46:D48"/>
    <mergeCell ref="C46:C48"/>
    <mergeCell ref="A40:A42"/>
    <mergeCell ref="A43:A45"/>
    <mergeCell ref="A46:A48"/>
    <mergeCell ref="A49:A51"/>
    <mergeCell ref="A25:A26"/>
    <mergeCell ref="A32:A34"/>
    <mergeCell ref="A35:A37"/>
    <mergeCell ref="A38:A39"/>
    <mergeCell ref="E49:E51"/>
    <mergeCell ref="E43:E45"/>
    <mergeCell ref="E38:E39"/>
    <mergeCell ref="C25:C26"/>
    <mergeCell ref="C35:C37"/>
    <mergeCell ref="D35:D37"/>
    <mergeCell ref="E35:E37"/>
    <mergeCell ref="P96:P102"/>
    <mergeCell ref="O96:O102"/>
    <mergeCell ref="M96:M102"/>
    <mergeCell ref="L96:L102"/>
    <mergeCell ref="Z96:Z102"/>
    <mergeCell ref="X96:X102"/>
    <mergeCell ref="W96:W102"/>
    <mergeCell ref="S96:S102"/>
    <mergeCell ref="R96:R102"/>
    <mergeCell ref="Y96:Y102"/>
    <mergeCell ref="H96:H102"/>
    <mergeCell ref="A79:B79"/>
    <mergeCell ref="A78:B78"/>
    <mergeCell ref="A1:AC1"/>
    <mergeCell ref="A4:AC4"/>
    <mergeCell ref="A21:A24"/>
    <mergeCell ref="A17:A20"/>
    <mergeCell ref="D17:D20"/>
    <mergeCell ref="A70:C70"/>
    <mergeCell ref="A10:A12"/>
    <mergeCell ref="G10:G12"/>
    <mergeCell ref="D21:D24"/>
    <mergeCell ref="O2:Q2"/>
    <mergeCell ref="R2:S2"/>
    <mergeCell ref="T2:U2"/>
    <mergeCell ref="T10:T12"/>
    <mergeCell ref="U10:U12"/>
    <mergeCell ref="R10:R12"/>
    <mergeCell ref="S10:S12"/>
    <mergeCell ref="F2:F3"/>
    <mergeCell ref="F38:F39"/>
    <mergeCell ref="G38:G39"/>
    <mergeCell ref="D38:D39"/>
    <mergeCell ref="C38:C39"/>
    <mergeCell ref="A2:A3"/>
    <mergeCell ref="B2:B3"/>
    <mergeCell ref="C2:C3"/>
    <mergeCell ref="D2:D3"/>
    <mergeCell ref="E2:E3"/>
    <mergeCell ref="A95:A101"/>
    <mergeCell ref="C95:C101"/>
    <mergeCell ref="E95:E101"/>
    <mergeCell ref="G95:G101"/>
    <mergeCell ref="F43:F45"/>
    <mergeCell ref="G43:G45"/>
    <mergeCell ref="D43:D45"/>
    <mergeCell ref="C43:C45"/>
    <mergeCell ref="E40:E42"/>
    <mergeCell ref="F40:F42"/>
    <mergeCell ref="C40:C42"/>
    <mergeCell ref="D40:D42"/>
    <mergeCell ref="G40:G42"/>
    <mergeCell ref="F49:F51"/>
    <mergeCell ref="G49:G51"/>
    <mergeCell ref="D49:D51"/>
    <mergeCell ref="C49:C51"/>
    <mergeCell ref="F46:F48"/>
    <mergeCell ref="G46:G48"/>
    <mergeCell ref="V2:V3"/>
    <mergeCell ref="W2:W3"/>
    <mergeCell ref="X2:X3"/>
    <mergeCell ref="Y2:Y3"/>
    <mergeCell ref="Z2:Z3"/>
    <mergeCell ref="E25:E26"/>
    <mergeCell ref="F25:F26"/>
    <mergeCell ref="G25:G26"/>
    <mergeCell ref="D25:D26"/>
    <mergeCell ref="G2:G3"/>
    <mergeCell ref="H2:H3"/>
    <mergeCell ref="I2:K2"/>
    <mergeCell ref="L2:N2"/>
    <mergeCell ref="F35:F37"/>
    <mergeCell ref="G35:G37"/>
    <mergeCell ref="F30:F31"/>
    <mergeCell ref="E30:E31"/>
    <mergeCell ref="G30:G31"/>
    <mergeCell ref="D30:D31"/>
    <mergeCell ref="C30:C31"/>
    <mergeCell ref="F32:F34"/>
    <mergeCell ref="E32:E34"/>
    <mergeCell ref="G32:G34"/>
    <mergeCell ref="D32:D34"/>
    <mergeCell ref="C32:C34"/>
  </mergeCells>
  <pageMargins left="0.23622047244094491" right="0.23622047244094491" top="0.74803149606299213" bottom="0.74803149606299213" header="0.31496062992125984" footer="0.31496062992125984"/>
  <pageSetup paperSize="9" scale="90"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sheetPr codeName="Φύλλο12">
    <tabColor rgb="FF00B0F0"/>
  </sheetPr>
  <dimension ref="A1:AD24"/>
  <sheetViews>
    <sheetView zoomScaleNormal="100" workbookViewId="0">
      <pane ySplit="3" topLeftCell="A4" activePane="bottomLeft" state="frozen"/>
      <selection activeCell="I6" sqref="I1:V65536"/>
      <selection pane="bottomLeft" activeCell="AE8" sqref="AE8"/>
    </sheetView>
  </sheetViews>
  <sheetFormatPr defaultColWidth="9.140625" defaultRowHeight="12.75"/>
  <cols>
    <col min="1" max="1" width="4.140625" style="8" bestFit="1" customWidth="1"/>
    <col min="2" max="2" width="35.85546875" style="8" customWidth="1"/>
    <col min="3" max="3" width="19" style="10" customWidth="1"/>
    <col min="4" max="4" width="23.28515625" style="884" customWidth="1"/>
    <col min="5" max="5" width="20.140625" style="8" bestFit="1" customWidth="1"/>
    <col min="6" max="6" width="18" style="884" customWidth="1"/>
    <col min="7" max="7" width="20.7109375" style="14" customWidth="1"/>
    <col min="8" max="8" width="14.7109375" style="7" hidden="1" customWidth="1"/>
    <col min="9" max="9" width="12.7109375" style="7" hidden="1" customWidth="1"/>
    <col min="10" max="10" width="11.85546875" style="7" hidden="1" customWidth="1"/>
    <col min="11" max="11" width="15.5703125" style="7" hidden="1" customWidth="1"/>
    <col min="12" max="12" width="13.28515625" style="7" hidden="1" customWidth="1"/>
    <col min="13" max="13" width="14.140625" style="7" hidden="1" customWidth="1"/>
    <col min="14" max="14" width="11.42578125" style="7" hidden="1" customWidth="1"/>
    <col min="15" max="15" width="11.42578125" style="38" hidden="1" customWidth="1"/>
    <col min="16" max="16" width="12.85546875" style="38" hidden="1" customWidth="1"/>
    <col min="17" max="17" width="11.42578125" style="38" hidden="1" customWidth="1"/>
    <col min="18" max="18" width="12.7109375" style="26" hidden="1" customWidth="1"/>
    <col min="19" max="21" width="13.140625" style="26" hidden="1" customWidth="1"/>
    <col min="22" max="22" width="60.7109375" style="38" hidden="1" customWidth="1"/>
    <col min="23" max="23" width="33.7109375" style="38" hidden="1" customWidth="1"/>
    <col min="24" max="24" width="31" style="38" hidden="1" customWidth="1"/>
    <col min="25" max="25" width="29.7109375" style="38" hidden="1" customWidth="1"/>
    <col min="26" max="26" width="18.42578125" style="7" hidden="1" customWidth="1"/>
    <col min="27" max="27" width="0.140625" style="7" customWidth="1"/>
    <col min="28" max="28" width="11.7109375" style="7" hidden="1" customWidth="1"/>
    <col min="29" max="29" width="9.140625" style="7" hidden="1" customWidth="1"/>
    <col min="30" max="31" width="9.140625" style="7"/>
    <col min="32" max="32" width="10.28515625" style="7" bestFit="1" customWidth="1"/>
    <col min="33" max="34" width="9.140625" style="7"/>
    <col min="35" max="35" width="10.28515625" style="7" bestFit="1" customWidth="1"/>
    <col min="36" max="16384" width="9.140625" style="7"/>
  </cols>
  <sheetData>
    <row r="1" spans="1:30" s="16" customFormat="1" ht="27" customHeight="1">
      <c r="A1" s="2431" t="s">
        <v>95</v>
      </c>
      <c r="B1" s="2432"/>
      <c r="C1" s="2432"/>
      <c r="D1" s="2432"/>
      <c r="E1" s="2432"/>
      <c r="F1" s="2432"/>
      <c r="G1" s="2432"/>
      <c r="H1" s="2432"/>
      <c r="I1" s="2432"/>
      <c r="J1" s="2432"/>
      <c r="K1" s="2432"/>
      <c r="L1" s="2432"/>
      <c r="M1" s="2432"/>
      <c r="N1" s="2432"/>
      <c r="O1" s="2432"/>
      <c r="P1" s="2432"/>
      <c r="Q1" s="2432"/>
      <c r="R1" s="2432"/>
      <c r="S1" s="2432"/>
      <c r="T1" s="2432"/>
      <c r="U1" s="2432"/>
      <c r="V1" s="2432"/>
      <c r="W1" s="2432"/>
      <c r="X1" s="2432"/>
      <c r="Y1" s="2432"/>
      <c r="Z1" s="2432"/>
      <c r="AA1" s="2432"/>
      <c r="AB1" s="2432"/>
      <c r="AC1" s="2433"/>
    </row>
    <row r="2" spans="1:30" s="18" customFormat="1" ht="38.25" customHeight="1">
      <c r="A2" s="2367" t="s">
        <v>100</v>
      </c>
      <c r="B2" s="2368" t="s">
        <v>291</v>
      </c>
      <c r="C2" s="2368" t="s">
        <v>101</v>
      </c>
      <c r="D2" s="2369" t="s">
        <v>2492</v>
      </c>
      <c r="E2" s="2370" t="s">
        <v>2493</v>
      </c>
      <c r="F2" s="2374" t="s">
        <v>2620</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30"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30" s="1" customFormat="1" ht="30.75" customHeight="1">
      <c r="A4" s="2445" t="s">
        <v>2661</v>
      </c>
      <c r="B4" s="2395"/>
      <c r="C4" s="2395"/>
      <c r="D4" s="2395"/>
      <c r="E4" s="2395"/>
      <c r="F4" s="2395"/>
      <c r="G4" s="2395"/>
      <c r="H4" s="2395"/>
      <c r="I4" s="2395"/>
      <c r="J4" s="2395"/>
      <c r="K4" s="2395"/>
      <c r="L4" s="2395"/>
      <c r="M4" s="2395"/>
      <c r="N4" s="2395"/>
      <c r="O4" s="2395"/>
      <c r="P4" s="2395"/>
      <c r="Q4" s="2395"/>
      <c r="R4" s="2395"/>
      <c r="S4" s="2395"/>
      <c r="T4" s="2395"/>
      <c r="U4" s="2395"/>
      <c r="V4" s="2395"/>
      <c r="W4" s="2395"/>
      <c r="X4" s="2395"/>
      <c r="Y4" s="2395"/>
      <c r="Z4" s="2395"/>
      <c r="AA4" s="2395"/>
      <c r="AB4" s="2395"/>
      <c r="AC4" s="2507"/>
    </row>
    <row r="5" spans="1:30" s="28" customFormat="1" ht="76.5">
      <c r="A5" s="1394">
        <v>1</v>
      </c>
      <c r="B5" s="1637" t="s">
        <v>51</v>
      </c>
      <c r="C5" s="1638" t="s">
        <v>1594</v>
      </c>
      <c r="D5" s="1638" t="s">
        <v>90</v>
      </c>
      <c r="E5" s="1805">
        <v>116944.44</v>
      </c>
      <c r="F5" s="1805">
        <v>116944.44</v>
      </c>
      <c r="G5" s="1165" t="s">
        <v>81</v>
      </c>
      <c r="H5" s="1639" t="s">
        <v>19</v>
      </c>
      <c r="I5" s="1640"/>
      <c r="J5" s="1640"/>
      <c r="K5" s="1640"/>
      <c r="L5" s="1640" t="s">
        <v>483</v>
      </c>
      <c r="M5" s="1640" t="s">
        <v>509</v>
      </c>
      <c r="N5" s="1640"/>
      <c r="O5" s="1641" t="s">
        <v>1518</v>
      </c>
      <c r="P5" s="1642" t="s">
        <v>1553</v>
      </c>
      <c r="Q5" s="1643"/>
      <c r="R5" s="1640" t="s">
        <v>2036</v>
      </c>
      <c r="S5" s="1644" t="s">
        <v>2102</v>
      </c>
      <c r="T5" s="1640" t="s">
        <v>2244</v>
      </c>
      <c r="U5" s="1640" t="s">
        <v>2281</v>
      </c>
      <c r="V5" s="1645"/>
      <c r="W5" s="1646"/>
      <c r="X5" s="1647" t="s">
        <v>1264</v>
      </c>
      <c r="Y5" s="62" t="s">
        <v>53</v>
      </c>
      <c r="Z5" s="1608"/>
      <c r="AA5" s="1364"/>
      <c r="AB5" s="1364"/>
      <c r="AC5" s="1393"/>
    </row>
    <row r="6" spans="1:30" s="34" customFormat="1" ht="96.75" customHeight="1">
      <c r="A6" s="1742">
        <v>2</v>
      </c>
      <c r="B6" s="1613" t="s">
        <v>111</v>
      </c>
      <c r="C6" s="1567" t="s">
        <v>122</v>
      </c>
      <c r="D6" s="1613" t="s">
        <v>2554</v>
      </c>
      <c r="E6" s="1805">
        <v>351812.03</v>
      </c>
      <c r="F6" s="2074">
        <v>310115.65999999997</v>
      </c>
      <c r="G6" s="1614" t="s">
        <v>131</v>
      </c>
      <c r="H6" s="1639" t="s">
        <v>19</v>
      </c>
      <c r="I6" s="856" t="s">
        <v>1460</v>
      </c>
      <c r="J6" s="856"/>
      <c r="K6" s="856" t="s">
        <v>1585</v>
      </c>
      <c r="L6" s="1560" t="s">
        <v>483</v>
      </c>
      <c r="M6" s="1560" t="s">
        <v>511</v>
      </c>
      <c r="N6" s="1560"/>
      <c r="O6" s="1648" t="s">
        <v>1556</v>
      </c>
      <c r="P6" s="1648" t="s">
        <v>1557</v>
      </c>
      <c r="Q6" s="1649"/>
      <c r="R6" s="1560" t="s">
        <v>2103</v>
      </c>
      <c r="S6" s="1650" t="s">
        <v>2104</v>
      </c>
      <c r="T6" s="1560" t="s">
        <v>2282</v>
      </c>
      <c r="U6" s="1560" t="s">
        <v>2283</v>
      </c>
      <c r="V6" s="1651" t="s">
        <v>2218</v>
      </c>
      <c r="W6" s="1651" t="s">
        <v>2105</v>
      </c>
      <c r="X6" s="1604" t="s">
        <v>1438</v>
      </c>
      <c r="Y6" s="1603" t="s">
        <v>1265</v>
      </c>
      <c r="Z6" s="1606" t="s">
        <v>2217</v>
      </c>
      <c r="AA6" s="1357"/>
      <c r="AB6" s="1357"/>
      <c r="AC6" s="1402"/>
    </row>
    <row r="7" spans="1:30" s="24" customFormat="1" ht="75" customHeight="1">
      <c r="A7" s="2508">
        <v>3</v>
      </c>
      <c r="B7" s="1595" t="s">
        <v>1449</v>
      </c>
      <c r="C7" s="1164" t="s">
        <v>122</v>
      </c>
      <c r="D7" s="1720" t="s">
        <v>1936</v>
      </c>
      <c r="E7" s="83"/>
      <c r="F7" s="1183"/>
      <c r="G7" s="1165"/>
      <c r="H7" s="795" t="s">
        <v>1735</v>
      </c>
      <c r="I7" s="156"/>
      <c r="J7" s="156"/>
      <c r="K7" s="156"/>
      <c r="L7" s="156"/>
      <c r="M7" s="156"/>
      <c r="N7" s="156"/>
      <c r="O7" s="239"/>
      <c r="P7" s="239"/>
      <c r="Q7" s="239"/>
      <c r="R7" s="1565"/>
      <c r="S7" s="1565"/>
      <c r="T7" s="1565"/>
      <c r="U7" s="1565"/>
      <c r="V7" s="140"/>
      <c r="W7" s="239" t="s">
        <v>1690</v>
      </c>
      <c r="X7" s="1575"/>
      <c r="Y7" s="140"/>
      <c r="Z7" s="1652"/>
      <c r="AA7" s="83"/>
      <c r="AB7" s="83"/>
      <c r="AC7" s="1472"/>
    </row>
    <row r="8" spans="1:30" s="24" customFormat="1" ht="86.25" customHeight="1">
      <c r="A8" s="2509"/>
      <c r="B8" s="1653" t="s">
        <v>2663</v>
      </c>
      <c r="C8" s="1567"/>
      <c r="D8" s="1720"/>
      <c r="E8" s="1805">
        <v>7080</v>
      </c>
      <c r="F8" s="1805">
        <v>7080</v>
      </c>
      <c r="G8" s="1654" t="s">
        <v>1455</v>
      </c>
      <c r="H8" s="795" t="s">
        <v>1736</v>
      </c>
      <c r="I8" s="156"/>
      <c r="J8" s="156"/>
      <c r="K8" s="156"/>
      <c r="L8" s="156"/>
      <c r="M8" s="156"/>
      <c r="N8" s="156"/>
      <c r="O8" s="239"/>
      <c r="P8" s="239"/>
      <c r="Q8" s="239"/>
      <c r="R8" s="795" t="s">
        <v>2052</v>
      </c>
      <c r="S8" s="795" t="s">
        <v>2106</v>
      </c>
      <c r="T8" s="856" t="s">
        <v>2284</v>
      </c>
      <c r="U8" s="856" t="s">
        <v>2285</v>
      </c>
      <c r="V8" s="239" t="s">
        <v>2142</v>
      </c>
      <c r="W8" s="239" t="s">
        <v>1691</v>
      </c>
      <c r="X8" s="44" t="s">
        <v>2107</v>
      </c>
      <c r="Y8" s="148" t="s">
        <v>2108</v>
      </c>
      <c r="Z8" s="1608"/>
      <c r="AA8" s="83"/>
      <c r="AB8" s="83"/>
      <c r="AC8" s="1472"/>
    </row>
    <row r="9" spans="1:30" s="16" customFormat="1" ht="83.25" customHeight="1">
      <c r="A9" s="1394">
        <v>4</v>
      </c>
      <c r="B9" s="1693" t="s">
        <v>2031</v>
      </c>
      <c r="C9" s="1164" t="s">
        <v>122</v>
      </c>
      <c r="D9" s="1164" t="s">
        <v>2145</v>
      </c>
      <c r="E9" s="2001">
        <v>317104.39</v>
      </c>
      <c r="F9" s="2001">
        <v>237000</v>
      </c>
      <c r="G9" s="1165" t="s">
        <v>73</v>
      </c>
      <c r="H9" s="786"/>
      <c r="I9" s="786"/>
      <c r="J9" s="786"/>
      <c r="K9" s="786"/>
      <c r="L9" s="786"/>
      <c r="M9" s="786"/>
      <c r="N9" s="786"/>
      <c r="O9" s="786"/>
      <c r="P9" s="786"/>
      <c r="Q9" s="786"/>
      <c r="R9" s="786"/>
      <c r="S9" s="786"/>
      <c r="T9" s="856" t="s">
        <v>2286</v>
      </c>
      <c r="U9" s="856" t="s">
        <v>2287</v>
      </c>
      <c r="V9" s="1074" t="s">
        <v>2363</v>
      </c>
      <c r="W9" s="786"/>
      <c r="X9" s="786"/>
      <c r="Y9" s="786"/>
      <c r="Z9" s="1108" t="s">
        <v>2131</v>
      </c>
      <c r="AA9" s="1365"/>
      <c r="AB9" s="1365"/>
      <c r="AC9" s="1400"/>
    </row>
    <row r="10" spans="1:30" s="811" customFormat="1" ht="30" customHeight="1">
      <c r="A10" s="2445" t="s">
        <v>1372</v>
      </c>
      <c r="B10" s="2510"/>
      <c r="C10" s="2510"/>
      <c r="D10" s="614"/>
      <c r="E10" s="1875">
        <f>SUM(E5:E9)</f>
        <v>792940.8600000001</v>
      </c>
      <c r="F10" s="614">
        <f>SUM(F5:F9)</f>
        <v>671140.1</v>
      </c>
      <c r="G10" s="1785"/>
      <c r="H10" s="1611"/>
      <c r="I10" s="1611"/>
      <c r="J10" s="1611"/>
      <c r="K10" s="1611"/>
      <c r="L10" s="1611"/>
      <c r="M10" s="1611"/>
      <c r="N10" s="1611"/>
      <c r="O10" s="1616"/>
      <c r="P10" s="1616"/>
      <c r="Q10" s="1616"/>
      <c r="R10" s="1617"/>
      <c r="S10" s="1617"/>
      <c r="T10" s="1617"/>
      <c r="U10" s="1617"/>
      <c r="V10" s="1618"/>
      <c r="W10" s="1616"/>
      <c r="X10" s="1618"/>
      <c r="Y10" s="1616"/>
      <c r="Z10" s="1611"/>
      <c r="AA10" s="1569">
        <v>50000</v>
      </c>
      <c r="AB10" s="232" t="s">
        <v>147</v>
      </c>
      <c r="AC10" s="1786"/>
    </row>
    <row r="11" spans="1:30" s="24" customFormat="1" ht="30" customHeight="1">
      <c r="A11" s="1473"/>
      <c r="B11" s="1351"/>
      <c r="C11" s="1351"/>
      <c r="D11" s="1352"/>
      <c r="E11" s="1351"/>
      <c r="F11" s="1352"/>
      <c r="G11" s="1366"/>
      <c r="H11" s="1366"/>
      <c r="I11" s="1366"/>
      <c r="J11" s="1366"/>
      <c r="K11" s="1366"/>
      <c r="L11" s="1366"/>
      <c r="M11" s="1366"/>
      <c r="N11" s="1366"/>
      <c r="O11" s="1353"/>
      <c r="P11" s="1353"/>
      <c r="Q11" s="1353"/>
      <c r="R11" s="1142"/>
      <c r="S11" s="1142"/>
      <c r="T11" s="1142"/>
      <c r="U11" s="1142"/>
      <c r="V11" s="1354"/>
      <c r="W11" s="1353"/>
      <c r="X11" s="1354"/>
      <c r="Y11" s="1353"/>
      <c r="Z11" s="1366"/>
      <c r="AA11" s="1355"/>
      <c r="AB11" s="1356"/>
      <c r="AC11" s="1474"/>
    </row>
    <row r="12" spans="1:30" s="1202" customFormat="1" ht="44.25" hidden="1" customHeight="1">
      <c r="A12" s="2442" t="s">
        <v>2345</v>
      </c>
      <c r="B12" s="2329"/>
      <c r="C12" s="2329"/>
      <c r="D12" s="2329"/>
      <c r="E12" s="2329"/>
      <c r="F12" s="2329"/>
      <c r="G12" s="2329"/>
      <c r="H12" s="2329"/>
      <c r="I12" s="2329"/>
      <c r="J12" s="2329"/>
      <c r="K12" s="2329"/>
      <c r="L12" s="2329"/>
      <c r="M12" s="2329"/>
      <c r="N12" s="2329"/>
      <c r="O12" s="2329"/>
      <c r="P12" s="2329"/>
      <c r="Q12" s="2329"/>
      <c r="R12" s="2329"/>
      <c r="S12" s="2329"/>
      <c r="T12" s="2329"/>
      <c r="U12" s="2329"/>
      <c r="V12" s="2329"/>
      <c r="W12" s="2329"/>
      <c r="X12" s="2329"/>
      <c r="Y12" s="2329"/>
      <c r="Z12" s="2330"/>
      <c r="AA12" s="625"/>
      <c r="AB12" s="625"/>
      <c r="AC12" s="1406"/>
    </row>
    <row r="13" spans="1:30" s="76" customFormat="1" ht="63.75" hidden="1">
      <c r="A13" s="1409">
        <v>1</v>
      </c>
      <c r="B13" s="612" t="s">
        <v>1385</v>
      </c>
      <c r="C13" s="687" t="s">
        <v>122</v>
      </c>
      <c r="D13" s="613">
        <v>200000</v>
      </c>
      <c r="E13" s="687" t="s">
        <v>179</v>
      </c>
      <c r="F13" s="613">
        <v>1000</v>
      </c>
      <c r="G13" s="231" t="s">
        <v>1597</v>
      </c>
      <c r="H13" s="779"/>
      <c r="I13" s="736"/>
      <c r="J13" s="736"/>
      <c r="K13" s="736"/>
      <c r="L13" s="736"/>
      <c r="M13" s="736"/>
      <c r="N13" s="736"/>
      <c r="O13" s="736"/>
      <c r="P13" s="736"/>
      <c r="Q13" s="736"/>
      <c r="R13" s="687" t="s">
        <v>2036</v>
      </c>
      <c r="S13" s="687" t="s">
        <v>2037</v>
      </c>
      <c r="T13" s="1362" t="s">
        <v>2244</v>
      </c>
      <c r="U13" s="1362" t="s">
        <v>2248</v>
      </c>
      <c r="V13" s="612" t="s">
        <v>2362</v>
      </c>
      <c r="W13" s="612" t="s">
        <v>1698</v>
      </c>
      <c r="X13" s="736"/>
      <c r="Y13" s="736"/>
      <c r="Z13" s="612" t="s">
        <v>2176</v>
      </c>
      <c r="AC13" s="1475"/>
      <c r="AD13" s="1471"/>
    </row>
    <row r="14" spans="1:30" s="688" customFormat="1" ht="51" hidden="1">
      <c r="A14" s="1409">
        <v>2</v>
      </c>
      <c r="B14" s="830" t="s">
        <v>2030</v>
      </c>
      <c r="C14" s="1362" t="s">
        <v>122</v>
      </c>
      <c r="D14" s="70">
        <v>70000</v>
      </c>
      <c r="E14" s="1362" t="s">
        <v>179</v>
      </c>
      <c r="F14" s="70">
        <v>0</v>
      </c>
      <c r="G14" s="72" t="s">
        <v>2033</v>
      </c>
      <c r="H14" s="1382"/>
      <c r="I14" s="1382"/>
      <c r="J14" s="1382"/>
      <c r="K14" s="1382"/>
      <c r="L14" s="1382"/>
      <c r="M14" s="1382"/>
      <c r="N14" s="1382"/>
      <c r="O14" s="1382"/>
      <c r="P14" s="1382"/>
      <c r="Q14" s="1382"/>
      <c r="R14" s="1382"/>
      <c r="S14" s="1382"/>
      <c r="T14" s="1362" t="s">
        <v>2244</v>
      </c>
      <c r="U14" s="1362" t="s">
        <v>2264</v>
      </c>
      <c r="V14" s="172" t="s">
        <v>2364</v>
      </c>
      <c r="W14" s="1382"/>
      <c r="X14" s="1382"/>
      <c r="Y14" s="1382"/>
      <c r="Z14" s="136" t="s">
        <v>2215</v>
      </c>
      <c r="AA14" s="76"/>
      <c r="AB14" s="76"/>
      <c r="AC14" s="1475"/>
    </row>
    <row r="15" spans="1:30" s="34" customFormat="1" ht="44.25" hidden="1" customHeight="1">
      <c r="A15" s="1407"/>
      <c r="B15" s="1224"/>
      <c r="C15" s="1224"/>
      <c r="D15" s="1189"/>
      <c r="E15" s="1315"/>
      <c r="F15" s="1189"/>
      <c r="G15" s="1243"/>
      <c r="H15" s="1243"/>
      <c r="I15" s="30"/>
      <c r="J15" s="30"/>
      <c r="K15" s="30"/>
      <c r="L15" s="30"/>
      <c r="M15" s="30"/>
      <c r="N15" s="30"/>
      <c r="O15" s="30"/>
      <c r="P15" s="30"/>
      <c r="Q15" s="30"/>
      <c r="R15" s="1190"/>
      <c r="S15" s="1190"/>
      <c r="T15" s="1190"/>
      <c r="U15" s="1190"/>
      <c r="V15" s="657"/>
      <c r="W15" s="30"/>
      <c r="X15" s="30"/>
      <c r="Y15" s="30"/>
      <c r="Z15" s="30"/>
      <c r="AA15" s="1192"/>
      <c r="AB15" s="1192"/>
      <c r="AC15" s="1431"/>
    </row>
    <row r="16" spans="1:30" ht="44.25" hidden="1" customHeight="1">
      <c r="A16" s="2439" t="s">
        <v>2346</v>
      </c>
      <c r="B16" s="2440"/>
      <c r="C16" s="2440"/>
      <c r="D16" s="2440"/>
      <c r="E16" s="2440"/>
      <c r="F16" s="2440"/>
      <c r="G16" s="2440"/>
      <c r="H16" s="2440"/>
      <c r="I16" s="2440"/>
      <c r="J16" s="2440"/>
      <c r="K16" s="2440"/>
      <c r="L16" s="2440"/>
      <c r="M16" s="2440"/>
      <c r="N16" s="2440"/>
      <c r="O16" s="2440"/>
      <c r="P16" s="2440"/>
      <c r="Q16" s="2440"/>
      <c r="R16" s="2440"/>
      <c r="S16" s="2440"/>
      <c r="T16" s="2440"/>
      <c r="U16" s="2440"/>
      <c r="V16" s="2440"/>
      <c r="W16" s="2440"/>
      <c r="X16" s="2440"/>
      <c r="Y16" s="2440"/>
      <c r="Z16" s="2441"/>
      <c r="AA16" s="1188"/>
      <c r="AB16" s="1188"/>
      <c r="AC16" s="1434"/>
    </row>
    <row r="17" spans="1:29" s="785" customFormat="1" ht="108" hidden="1">
      <c r="A17" s="1396">
        <v>1</v>
      </c>
      <c r="B17" s="69" t="s">
        <v>206</v>
      </c>
      <c r="C17" s="690" t="s">
        <v>122</v>
      </c>
      <c r="D17" s="122">
        <v>0</v>
      </c>
      <c r="E17" s="690" t="s">
        <v>1253</v>
      </c>
      <c r="F17" s="122">
        <v>0</v>
      </c>
      <c r="G17" s="231" t="s">
        <v>279</v>
      </c>
      <c r="H17" s="690" t="s">
        <v>10</v>
      </c>
      <c r="I17" s="685" t="s">
        <v>393</v>
      </c>
      <c r="J17" s="685"/>
      <c r="K17" s="685"/>
      <c r="L17" s="685" t="s">
        <v>506</v>
      </c>
      <c r="M17" s="685" t="s">
        <v>507</v>
      </c>
      <c r="N17" s="685" t="s">
        <v>1067</v>
      </c>
      <c r="O17" s="139" t="s">
        <v>1518</v>
      </c>
      <c r="P17" s="139" t="s">
        <v>1551</v>
      </c>
      <c r="Q17" s="685">
        <v>2325.08</v>
      </c>
      <c r="R17" s="685" t="s">
        <v>1665</v>
      </c>
      <c r="S17" s="685" t="s">
        <v>1666</v>
      </c>
      <c r="T17" s="685"/>
      <c r="U17" s="685"/>
      <c r="V17" s="139"/>
      <c r="W17" s="693" t="s">
        <v>1721</v>
      </c>
      <c r="X17" s="702" t="s">
        <v>1435</v>
      </c>
      <c r="Y17" s="743" t="s">
        <v>192</v>
      </c>
      <c r="Z17" s="1139"/>
      <c r="AA17" s="1363"/>
      <c r="AB17" s="1363"/>
      <c r="AC17" s="1395"/>
    </row>
    <row r="18" spans="1:29" s="785" customFormat="1" ht="51" hidden="1">
      <c r="A18" s="1396">
        <v>2</v>
      </c>
      <c r="B18" s="774" t="s">
        <v>74</v>
      </c>
      <c r="C18" s="690" t="s">
        <v>122</v>
      </c>
      <c r="D18" s="122">
        <v>0</v>
      </c>
      <c r="E18" s="690" t="s">
        <v>146</v>
      </c>
      <c r="F18" s="122">
        <v>0</v>
      </c>
      <c r="G18" s="231" t="s">
        <v>132</v>
      </c>
      <c r="H18" s="775" t="s">
        <v>1722</v>
      </c>
      <c r="I18" s="1362"/>
      <c r="J18" s="1362"/>
      <c r="K18" s="1362"/>
      <c r="L18" s="1362" t="s">
        <v>483</v>
      </c>
      <c r="M18" s="1362" t="s">
        <v>508</v>
      </c>
      <c r="N18" s="1362"/>
      <c r="O18" s="830" t="s">
        <v>1518</v>
      </c>
      <c r="P18" s="830" t="s">
        <v>1552</v>
      </c>
      <c r="Q18" s="1362"/>
      <c r="R18" s="1362" t="s">
        <v>1633</v>
      </c>
      <c r="S18" s="1362" t="s">
        <v>1667</v>
      </c>
      <c r="T18" s="1362"/>
      <c r="U18" s="1362"/>
      <c r="V18" s="830"/>
      <c r="W18" s="830" t="s">
        <v>1723</v>
      </c>
      <c r="X18" s="746" t="s">
        <v>1436</v>
      </c>
      <c r="Y18" s="743" t="s">
        <v>1068</v>
      </c>
      <c r="Z18" s="1118"/>
      <c r="AA18" s="1363"/>
      <c r="AB18" s="1363"/>
      <c r="AC18" s="1395"/>
    </row>
    <row r="19" spans="1:29" s="810" customFormat="1" ht="165.75" hidden="1">
      <c r="A19" s="1396">
        <v>3</v>
      </c>
      <c r="B19" s="830" t="s">
        <v>184</v>
      </c>
      <c r="C19" s="745" t="s">
        <v>122</v>
      </c>
      <c r="D19" s="122">
        <v>0</v>
      </c>
      <c r="E19" s="747" t="s">
        <v>179</v>
      </c>
      <c r="F19" s="122">
        <v>0</v>
      </c>
      <c r="G19" s="231" t="s">
        <v>116</v>
      </c>
      <c r="H19" s="727" t="s">
        <v>8</v>
      </c>
      <c r="I19" s="682" t="s">
        <v>338</v>
      </c>
      <c r="J19" s="748">
        <v>42661</v>
      </c>
      <c r="K19" s="682" t="s">
        <v>394</v>
      </c>
      <c r="L19" s="732"/>
      <c r="M19" s="732" t="s">
        <v>510</v>
      </c>
      <c r="N19" s="732"/>
      <c r="O19" s="695" t="s">
        <v>1554</v>
      </c>
      <c r="P19" s="695" t="s">
        <v>1555</v>
      </c>
      <c r="Q19" s="722"/>
      <c r="R19" s="681" t="s">
        <v>1668</v>
      </c>
      <c r="S19" s="681" t="s">
        <v>1669</v>
      </c>
      <c r="T19" s="681"/>
      <c r="U19" s="681"/>
      <c r="V19" s="728" t="s">
        <v>2211</v>
      </c>
      <c r="W19" s="728" t="s">
        <v>1715</v>
      </c>
      <c r="X19" s="728" t="s">
        <v>1437</v>
      </c>
      <c r="Y19" s="696" t="s">
        <v>339</v>
      </c>
      <c r="Z19" s="1118" t="s">
        <v>1588</v>
      </c>
      <c r="AA19" s="1110"/>
      <c r="AB19" s="1110"/>
      <c r="AC19" s="1436"/>
    </row>
    <row r="20" spans="1:29" s="626" customFormat="1" ht="38.25" hidden="1" customHeight="1">
      <c r="A20" s="2492">
        <v>4</v>
      </c>
      <c r="B20" s="2500" t="s">
        <v>201</v>
      </c>
      <c r="C20" s="2496" t="s">
        <v>202</v>
      </c>
      <c r="D20" s="2494">
        <v>0</v>
      </c>
      <c r="E20" s="2496" t="s">
        <v>179</v>
      </c>
      <c r="F20" s="2494">
        <v>0</v>
      </c>
      <c r="G20" s="2502" t="s">
        <v>280</v>
      </c>
      <c r="H20" s="2496"/>
      <c r="I20" s="1362" t="s">
        <v>340</v>
      </c>
      <c r="J20" s="1362" t="s">
        <v>341</v>
      </c>
      <c r="K20" s="1362">
        <v>16741.169999999998</v>
      </c>
      <c r="L20" s="1359"/>
      <c r="M20" s="1359" t="s">
        <v>512</v>
      </c>
      <c r="N20" s="1359"/>
      <c r="O20" s="2500" t="s">
        <v>1558</v>
      </c>
      <c r="P20" s="2500" t="s">
        <v>1559</v>
      </c>
      <c r="Q20" s="1359"/>
      <c r="R20" s="2504" t="s">
        <v>1633</v>
      </c>
      <c r="S20" s="2504" t="s">
        <v>1670</v>
      </c>
      <c r="T20" s="1359"/>
      <c r="U20" s="1359"/>
      <c r="V20" s="1374"/>
      <c r="W20" s="2506" t="s">
        <v>1814</v>
      </c>
      <c r="X20" s="2506" t="s">
        <v>1441</v>
      </c>
      <c r="Y20" s="2500" t="s">
        <v>342</v>
      </c>
      <c r="Z20" s="2498" t="s">
        <v>1815</v>
      </c>
      <c r="AA20" s="625"/>
      <c r="AB20" s="625"/>
      <c r="AC20" s="1406"/>
    </row>
    <row r="21" spans="1:29" s="626" customFormat="1" ht="54" hidden="1" customHeight="1">
      <c r="A21" s="2493"/>
      <c r="B21" s="2501"/>
      <c r="C21" s="2497"/>
      <c r="D21" s="2495"/>
      <c r="E21" s="2497"/>
      <c r="F21" s="2495"/>
      <c r="G21" s="2503"/>
      <c r="H21" s="2497"/>
      <c r="I21" s="1362" t="s">
        <v>1439</v>
      </c>
      <c r="J21" s="1362" t="s">
        <v>1440</v>
      </c>
      <c r="K21" s="1362">
        <v>5029.99</v>
      </c>
      <c r="L21" s="1359"/>
      <c r="M21" s="1359"/>
      <c r="N21" s="1359"/>
      <c r="O21" s="2501"/>
      <c r="P21" s="2501"/>
      <c r="Q21" s="1360"/>
      <c r="R21" s="2505"/>
      <c r="S21" s="2505"/>
      <c r="T21" s="1360"/>
      <c r="U21" s="1360"/>
      <c r="V21" s="1375"/>
      <c r="W21" s="2501"/>
      <c r="X21" s="2501"/>
      <c r="Y21" s="2501"/>
      <c r="Z21" s="2499"/>
      <c r="AA21" s="625"/>
      <c r="AB21" s="625"/>
      <c r="AC21" s="1406"/>
    </row>
    <row r="22" spans="1:29" s="811" customFormat="1" ht="147" hidden="1" customHeight="1">
      <c r="A22" s="1476">
        <v>5</v>
      </c>
      <c r="B22" s="69" t="s">
        <v>1249</v>
      </c>
      <c r="C22" s="745" t="s">
        <v>122</v>
      </c>
      <c r="D22" s="122">
        <v>0</v>
      </c>
      <c r="E22" s="687" t="s">
        <v>179</v>
      </c>
      <c r="F22" s="122">
        <v>0</v>
      </c>
      <c r="G22" s="231" t="s">
        <v>158</v>
      </c>
      <c r="H22" s="687" t="s">
        <v>1454</v>
      </c>
      <c r="I22" s="686" t="s">
        <v>1604</v>
      </c>
      <c r="J22" s="754">
        <v>42902</v>
      </c>
      <c r="K22" s="687">
        <v>6856.46</v>
      </c>
      <c r="L22" s="135"/>
      <c r="M22" s="135"/>
      <c r="N22" s="135"/>
      <c r="O22" s="612" t="s">
        <v>1560</v>
      </c>
      <c r="P22" s="612" t="s">
        <v>1561</v>
      </c>
      <c r="Q22" s="687"/>
      <c r="R22" s="687" t="s">
        <v>1671</v>
      </c>
      <c r="S22" s="687" t="s">
        <v>1672</v>
      </c>
      <c r="T22" s="687"/>
      <c r="U22" s="687"/>
      <c r="V22" s="612"/>
      <c r="W22" s="612" t="s">
        <v>1716</v>
      </c>
      <c r="X22" s="755" t="s">
        <v>1442</v>
      </c>
      <c r="Y22" s="172"/>
      <c r="Z22" s="1140"/>
      <c r="AA22" s="156"/>
      <c r="AB22" s="156"/>
      <c r="AC22" s="1477"/>
    </row>
    <row r="23" spans="1:29" s="644" customFormat="1" ht="77.25" hidden="1" thickBot="1">
      <c r="A23" s="1478">
        <v>6</v>
      </c>
      <c r="B23" s="1428" t="s">
        <v>1466</v>
      </c>
      <c r="C23" s="1479"/>
      <c r="D23" s="1480"/>
      <c r="E23" s="1481"/>
      <c r="F23" s="1480"/>
      <c r="G23" s="1482"/>
      <c r="H23" s="1483"/>
      <c r="I23" s="1484"/>
      <c r="J23" s="1484"/>
      <c r="K23" s="1484"/>
      <c r="L23" s="1484"/>
      <c r="M23" s="1484"/>
      <c r="N23" s="1484"/>
      <c r="O23" s="1484"/>
      <c r="P23" s="1484"/>
      <c r="Q23" s="1484"/>
      <c r="R23" s="1485"/>
      <c r="S23" s="1485"/>
      <c r="T23" s="1485"/>
      <c r="U23" s="1485"/>
      <c r="V23" s="1484"/>
      <c r="W23" s="1424" t="s">
        <v>1461</v>
      </c>
      <c r="X23" s="1484"/>
      <c r="Y23" s="1484"/>
      <c r="Z23" s="1486"/>
      <c r="AA23" s="1487"/>
      <c r="AB23" s="1487"/>
      <c r="AC23" s="1488"/>
    </row>
    <row r="24" spans="1:29" ht="23.25" customHeight="1"/>
  </sheetData>
  <mergeCells count="40">
    <mergeCell ref="A16:Z16"/>
    <mergeCell ref="A12:Z12"/>
    <mergeCell ref="A1:AC1"/>
    <mergeCell ref="A4:AC4"/>
    <mergeCell ref="O2:Q2"/>
    <mergeCell ref="R2:S2"/>
    <mergeCell ref="T2:U2"/>
    <mergeCell ref="A7:A8"/>
    <mergeCell ref="A10:C10"/>
    <mergeCell ref="F2:F3"/>
    <mergeCell ref="G2:G3"/>
    <mergeCell ref="H2:H3"/>
    <mergeCell ref="I2:K2"/>
    <mergeCell ref="L2:N2"/>
    <mergeCell ref="A2:A3"/>
    <mergeCell ref="B2:B3"/>
    <mergeCell ref="Z20:Z21"/>
    <mergeCell ref="Y20:Y21"/>
    <mergeCell ref="B20:B21"/>
    <mergeCell ref="O20:O21"/>
    <mergeCell ref="G20:G21"/>
    <mergeCell ref="H20:H21"/>
    <mergeCell ref="R20:R21"/>
    <mergeCell ref="S20:S21"/>
    <mergeCell ref="P20:P21"/>
    <mergeCell ref="X20:X21"/>
    <mergeCell ref="W20:W21"/>
    <mergeCell ref="A20:A21"/>
    <mergeCell ref="D20:D21"/>
    <mergeCell ref="F20:F21"/>
    <mergeCell ref="C20:C21"/>
    <mergeCell ref="E20:E21"/>
    <mergeCell ref="X2:X3"/>
    <mergeCell ref="Y2:Y3"/>
    <mergeCell ref="Z2:Z3"/>
    <mergeCell ref="C2:C3"/>
    <mergeCell ref="D2:D3"/>
    <mergeCell ref="E2:E3"/>
    <mergeCell ref="V2:V3"/>
    <mergeCell ref="W2:W3"/>
  </mergeCells>
  <phoneticPr fontId="4" type="noConversion"/>
  <pageMargins left="0.23622047244094491" right="0.23622047244094491" top="0.55118110236220474" bottom="0.15748031496062992" header="0.31496062992125984" footer="0.31496062992125984"/>
  <pageSetup paperSize="9" scale="95"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Φύλλο13">
    <tabColor rgb="FF00B0F0"/>
  </sheetPr>
  <dimension ref="A1:BA88"/>
  <sheetViews>
    <sheetView zoomScaleNormal="100" workbookViewId="0">
      <pane ySplit="3" topLeftCell="A26" activePane="bottomLeft" state="frozen"/>
      <selection pane="bottomLeft" activeCell="B23" sqref="B23"/>
    </sheetView>
  </sheetViews>
  <sheetFormatPr defaultColWidth="9.140625" defaultRowHeight="12.75"/>
  <cols>
    <col min="1" max="1" width="4" style="18" bestFit="1" customWidth="1"/>
    <col min="2" max="2" width="41.140625" style="8" customWidth="1"/>
    <col min="3" max="3" width="17.85546875" style="10" customWidth="1"/>
    <col min="4" max="4" width="22.28515625" style="884" customWidth="1"/>
    <col min="5" max="5" width="21" style="8" customWidth="1"/>
    <col min="6" max="6" width="19.28515625" style="884" customWidth="1"/>
    <col min="7" max="7" width="18.7109375" style="13" customWidth="1"/>
    <col min="8" max="8" width="14.42578125" style="7" hidden="1" customWidth="1"/>
    <col min="9" max="9" width="12.5703125" style="7" hidden="1" customWidth="1"/>
    <col min="10" max="10" width="14" style="7" hidden="1" customWidth="1"/>
    <col min="11" max="14" width="14.42578125" style="7" hidden="1" customWidth="1"/>
    <col min="15" max="15" width="12.140625" style="38" hidden="1" customWidth="1"/>
    <col min="16" max="21" width="12.85546875" style="38" hidden="1" customWidth="1"/>
    <col min="22" max="22" width="33" style="1096" hidden="1" customWidth="1"/>
    <col min="23" max="23" width="30.28515625" style="38" hidden="1" customWidth="1"/>
    <col min="24" max="24" width="34.140625" style="38" hidden="1" customWidth="1"/>
    <col min="25" max="25" width="27.28515625" style="38" hidden="1" customWidth="1"/>
    <col min="26" max="26" width="16" style="7" hidden="1" customWidth="1"/>
    <col min="27" max="27" width="0.140625" style="7" customWidth="1"/>
    <col min="28" max="28" width="10.140625" style="7" hidden="1" customWidth="1"/>
    <col min="29" max="29" width="16.28515625" style="7" hidden="1" customWidth="1"/>
    <col min="30" max="30" width="9.140625" style="7"/>
    <col min="31" max="31" width="11.7109375" style="7" bestFit="1" customWidth="1"/>
    <col min="32" max="33" width="9.140625" style="7"/>
    <col min="34" max="34" width="10.28515625" style="7" bestFit="1" customWidth="1"/>
    <col min="35" max="16384" width="9.140625" style="7"/>
  </cols>
  <sheetData>
    <row r="1" spans="1:38" s="16" customFormat="1" ht="36" customHeight="1">
      <c r="A1" s="2536" t="s">
        <v>96</v>
      </c>
      <c r="B1" s="2537"/>
      <c r="C1" s="2537"/>
      <c r="D1" s="2537"/>
      <c r="E1" s="2537"/>
      <c r="F1" s="2537"/>
      <c r="G1" s="2537"/>
      <c r="H1" s="2537"/>
      <c r="I1" s="2537"/>
      <c r="J1" s="2537"/>
      <c r="K1" s="2537"/>
      <c r="L1" s="2537"/>
      <c r="M1" s="2537"/>
      <c r="N1" s="2537"/>
      <c r="O1" s="2537"/>
      <c r="P1" s="2537"/>
      <c r="Q1" s="2537"/>
      <c r="R1" s="2537"/>
      <c r="S1" s="2537"/>
      <c r="T1" s="2537"/>
      <c r="U1" s="2537"/>
      <c r="V1" s="2537"/>
      <c r="W1" s="2537"/>
      <c r="X1" s="2537"/>
      <c r="Y1" s="2537"/>
      <c r="Z1" s="2537"/>
      <c r="AA1" s="2537"/>
      <c r="AB1" s="2537"/>
      <c r="AC1" s="2538"/>
    </row>
    <row r="2" spans="1:38" s="18" customFormat="1" ht="38.25" customHeight="1">
      <c r="A2" s="2367" t="s">
        <v>100</v>
      </c>
      <c r="B2" s="2368" t="s">
        <v>291</v>
      </c>
      <c r="C2" s="2368" t="s">
        <v>101</v>
      </c>
      <c r="D2" s="2369" t="s">
        <v>2492</v>
      </c>
      <c r="E2" s="2370" t="s">
        <v>2493</v>
      </c>
      <c r="F2" s="2374" t="s">
        <v>2620</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38"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c r="AE3" s="378"/>
      <c r="AF3" s="378"/>
      <c r="AG3" s="378"/>
      <c r="AH3" s="378"/>
      <c r="AI3" s="378"/>
      <c r="AJ3" s="378"/>
      <c r="AK3" s="378"/>
      <c r="AL3" s="378"/>
    </row>
    <row r="4" spans="1:38" s="1" customFormat="1" ht="33" customHeight="1">
      <c r="A4" s="2394" t="s">
        <v>2621</v>
      </c>
      <c r="B4" s="2395"/>
      <c r="C4" s="2395"/>
      <c r="D4" s="2395"/>
      <c r="E4" s="2395"/>
      <c r="F4" s="2395"/>
      <c r="G4" s="2395"/>
      <c r="H4" s="2395"/>
      <c r="I4" s="2395"/>
      <c r="J4" s="2395"/>
      <c r="K4" s="2395"/>
      <c r="L4" s="2395"/>
      <c r="M4" s="2395"/>
      <c r="N4" s="2395"/>
      <c r="O4" s="2395"/>
      <c r="P4" s="2395"/>
      <c r="Q4" s="2395"/>
      <c r="R4" s="2395"/>
      <c r="S4" s="2395"/>
      <c r="T4" s="2395"/>
      <c r="U4" s="2395"/>
      <c r="V4" s="2395"/>
      <c r="W4" s="2395"/>
      <c r="X4" s="2395"/>
      <c r="Y4" s="2395"/>
      <c r="Z4" s="2395"/>
      <c r="AA4" s="2395"/>
      <c r="AB4" s="2395"/>
      <c r="AC4" s="2396"/>
    </row>
    <row r="5" spans="1:38" s="20" customFormat="1" ht="137.25" customHeight="1">
      <c r="A5" s="2009">
        <v>1</v>
      </c>
      <c r="B5" s="1830" t="s">
        <v>162</v>
      </c>
      <c r="C5" s="1829" t="s">
        <v>142</v>
      </c>
      <c r="D5" s="1837" t="s">
        <v>2514</v>
      </c>
      <c r="E5" s="1805">
        <v>35498.69</v>
      </c>
      <c r="F5" s="1805">
        <v>35498.69</v>
      </c>
      <c r="G5" s="1826" t="s">
        <v>208</v>
      </c>
      <c r="H5" s="1832" t="s">
        <v>1738</v>
      </c>
      <c r="I5" s="1093" t="s">
        <v>1564</v>
      </c>
      <c r="J5" s="1093"/>
      <c r="K5" s="1093"/>
      <c r="L5" s="1655" t="s">
        <v>483</v>
      </c>
      <c r="M5" s="795" t="s">
        <v>513</v>
      </c>
      <c r="N5" s="1657" t="s">
        <v>1780</v>
      </c>
      <c r="O5" s="1832" t="s">
        <v>1562</v>
      </c>
      <c r="P5" s="1833" t="s">
        <v>1563</v>
      </c>
      <c r="Q5" s="1656">
        <v>21536.14</v>
      </c>
      <c r="R5" s="1832" t="s">
        <v>2052</v>
      </c>
      <c r="S5" s="1832" t="s">
        <v>2109</v>
      </c>
      <c r="T5" s="1832" t="s">
        <v>2288</v>
      </c>
      <c r="U5" s="1832" t="s">
        <v>2289</v>
      </c>
      <c r="V5" s="1817" t="s">
        <v>2337</v>
      </c>
      <c r="W5" s="1833" t="s">
        <v>1781</v>
      </c>
      <c r="X5" s="1833" t="s">
        <v>1782</v>
      </c>
      <c r="Y5" s="1834" t="s">
        <v>1783</v>
      </c>
      <c r="Z5" s="1608"/>
      <c r="AA5" s="867"/>
      <c r="AB5" s="867"/>
      <c r="AC5" s="1489"/>
    </row>
    <row r="6" spans="1:38" ht="44.25" hidden="1" customHeight="1">
      <c r="A6" s="2543" t="s">
        <v>1372</v>
      </c>
      <c r="B6" s="2544"/>
      <c r="C6" s="1582" t="s">
        <v>122</v>
      </c>
      <c r="D6" s="99"/>
      <c r="E6" s="1093"/>
      <c r="F6" s="99"/>
      <c r="G6" s="1658"/>
      <c r="H6" s="1093"/>
      <c r="I6" s="1093"/>
      <c r="J6" s="1093"/>
      <c r="K6" s="1093"/>
      <c r="L6" s="1093"/>
      <c r="M6" s="1093"/>
      <c r="N6" s="1093"/>
      <c r="O6" s="1093"/>
      <c r="P6" s="1093"/>
      <c r="Q6" s="1093"/>
      <c r="R6" s="795"/>
      <c r="S6" s="795"/>
      <c r="T6" s="795"/>
      <c r="U6" s="795"/>
      <c r="V6" s="1093"/>
      <c r="W6" s="1093"/>
      <c r="X6" s="1093"/>
      <c r="Y6" s="1093"/>
      <c r="Z6" s="1608"/>
      <c r="AA6" s="1365"/>
      <c r="AB6" s="1365"/>
      <c r="AC6" s="1400"/>
    </row>
    <row r="7" spans="1:38" ht="80.25" customHeight="1">
      <c r="A7" s="1394">
        <v>2</v>
      </c>
      <c r="B7" s="1595" t="s">
        <v>2034</v>
      </c>
      <c r="C7" s="1573" t="s">
        <v>122</v>
      </c>
      <c r="D7" s="1183" t="s">
        <v>179</v>
      </c>
      <c r="E7" s="1805">
        <v>15935.51</v>
      </c>
      <c r="F7" s="1805">
        <v>15935.51</v>
      </c>
      <c r="G7" s="1840" t="s">
        <v>2626</v>
      </c>
      <c r="H7" s="1093"/>
      <c r="I7" s="1093"/>
      <c r="J7" s="1093"/>
      <c r="K7" s="1093"/>
      <c r="L7" s="1093"/>
      <c r="M7" s="1093"/>
      <c r="N7" s="1093"/>
      <c r="O7" s="1093"/>
      <c r="P7" s="1093"/>
      <c r="Q7" s="1093"/>
      <c r="R7" s="795" t="s">
        <v>2036</v>
      </c>
      <c r="S7" s="795" t="s">
        <v>2113</v>
      </c>
      <c r="T7" s="795" t="s">
        <v>2291</v>
      </c>
      <c r="U7" s="795" t="s">
        <v>2292</v>
      </c>
      <c r="V7" s="1093" t="s">
        <v>2323</v>
      </c>
      <c r="W7" s="1093"/>
      <c r="X7" s="1093"/>
      <c r="Y7" s="1093"/>
      <c r="Z7" s="1608" t="s">
        <v>2152</v>
      </c>
      <c r="AA7" s="1365"/>
      <c r="AB7" s="1365"/>
      <c r="AC7" s="1400"/>
    </row>
    <row r="8" spans="1:38" s="34" customFormat="1" ht="81" customHeight="1">
      <c r="A8" s="2508">
        <v>3</v>
      </c>
      <c r="B8" s="1693" t="s">
        <v>2686</v>
      </c>
      <c r="C8" s="1821" t="s">
        <v>122</v>
      </c>
      <c r="D8" s="2546" t="s">
        <v>2205</v>
      </c>
      <c r="E8" s="1816"/>
      <c r="F8" s="1857">
        <v>369906.15</v>
      </c>
      <c r="G8" s="1840"/>
      <c r="H8" s="815"/>
      <c r="I8" s="815"/>
      <c r="J8" s="815"/>
      <c r="K8" s="815"/>
      <c r="L8" s="815"/>
      <c r="M8" s="815"/>
      <c r="N8" s="815"/>
      <c r="O8" s="815"/>
      <c r="P8" s="815"/>
      <c r="Q8" s="815"/>
      <c r="R8" s="815"/>
      <c r="S8" s="815"/>
      <c r="T8" s="1691"/>
      <c r="U8" s="1691"/>
      <c r="V8" s="47" t="s">
        <v>2206</v>
      </c>
      <c r="W8" s="815"/>
      <c r="X8" s="815"/>
      <c r="Y8" s="815"/>
      <c r="Z8" s="815"/>
      <c r="AA8" s="30"/>
      <c r="AB8" s="30"/>
      <c r="AC8" s="1408"/>
    </row>
    <row r="9" spans="1:38" s="34" customFormat="1" ht="81" customHeight="1">
      <c r="A9" s="2509"/>
      <c r="B9" s="1856" t="s">
        <v>2664</v>
      </c>
      <c r="D9" s="2358"/>
      <c r="E9" s="1805">
        <v>342906.15</v>
      </c>
      <c r="F9" s="1805">
        <v>342906.15</v>
      </c>
      <c r="G9" s="1840" t="s">
        <v>2458</v>
      </c>
      <c r="H9" s="815"/>
      <c r="I9" s="815"/>
      <c r="J9" s="815"/>
      <c r="K9" s="815"/>
      <c r="L9" s="815"/>
      <c r="M9" s="815"/>
      <c r="N9" s="815"/>
      <c r="O9" s="815"/>
      <c r="P9" s="815"/>
      <c r="Q9" s="815"/>
      <c r="R9" s="815"/>
      <c r="S9" s="815"/>
      <c r="T9" s="1691"/>
      <c r="U9" s="1691"/>
      <c r="V9" s="644"/>
      <c r="W9" s="815"/>
      <c r="X9" s="815"/>
      <c r="Y9" s="815"/>
      <c r="Z9" s="815"/>
      <c r="AA9" s="30"/>
      <c r="AB9" s="30"/>
      <c r="AC9" s="1408"/>
    </row>
    <row r="10" spans="1:38" s="34" customFormat="1" ht="60" customHeight="1">
      <c r="A10" s="2545"/>
      <c r="B10" s="1856" t="s">
        <v>2320</v>
      </c>
      <c r="C10" s="1821"/>
      <c r="D10" s="2359"/>
      <c r="E10" s="1805">
        <v>27000</v>
      </c>
      <c r="F10" s="1805">
        <v>27000</v>
      </c>
      <c r="G10" s="1840" t="s">
        <v>2459</v>
      </c>
      <c r="H10" s="815"/>
      <c r="I10" s="815"/>
      <c r="J10" s="815"/>
      <c r="K10" s="815"/>
      <c r="L10" s="815"/>
      <c r="M10" s="815"/>
      <c r="N10" s="815"/>
      <c r="O10" s="815"/>
      <c r="P10" s="815"/>
      <c r="Q10" s="815"/>
      <c r="R10" s="815"/>
      <c r="S10" s="815"/>
      <c r="T10" s="1691"/>
      <c r="U10" s="1691"/>
      <c r="V10" s="1835"/>
      <c r="W10" s="815"/>
      <c r="X10" s="815"/>
      <c r="Y10" s="815"/>
      <c r="Z10" s="815"/>
      <c r="AA10" s="30"/>
      <c r="AB10" s="30"/>
      <c r="AC10" s="1408"/>
    </row>
    <row r="11" spans="1:38" s="34" customFormat="1" ht="60" customHeight="1">
      <c r="A11" s="2135">
        <v>4</v>
      </c>
      <c r="B11" s="1813" t="s">
        <v>2727</v>
      </c>
      <c r="C11" s="1897" t="s">
        <v>142</v>
      </c>
      <c r="D11" s="1897" t="s">
        <v>702</v>
      </c>
      <c r="E11" s="2073">
        <v>248000</v>
      </c>
      <c r="F11" s="2073">
        <v>248000</v>
      </c>
      <c r="G11" s="1810"/>
      <c r="H11" s="2136"/>
      <c r="I11" s="2136"/>
      <c r="J11" s="2136"/>
      <c r="K11" s="2136"/>
      <c r="L11" s="2136"/>
      <c r="M11" s="2136"/>
      <c r="N11" s="2136"/>
      <c r="O11" s="2136"/>
      <c r="P11" s="2136"/>
      <c r="Q11" s="2136"/>
      <c r="R11" s="2136"/>
      <c r="S11" s="2136"/>
      <c r="T11" s="794"/>
      <c r="U11" s="794"/>
      <c r="V11" s="302"/>
      <c r="W11" s="2136"/>
      <c r="X11" s="2136"/>
      <c r="Y11" s="2136"/>
      <c r="Z11" s="2137"/>
      <c r="AA11" s="30"/>
      <c r="AB11" s="30"/>
      <c r="AC11" s="1408"/>
    </row>
    <row r="12" spans="1:38" s="34" customFormat="1" ht="60" customHeight="1">
      <c r="A12" s="2135">
        <v>5</v>
      </c>
      <c r="B12" s="1794" t="s">
        <v>2731</v>
      </c>
      <c r="C12" s="1155" t="s">
        <v>142</v>
      </c>
      <c r="D12" s="2072" t="s">
        <v>702</v>
      </c>
      <c r="E12" s="2057">
        <v>186000</v>
      </c>
      <c r="F12" s="2057">
        <v>186000</v>
      </c>
      <c r="G12" s="1810"/>
      <c r="H12" s="2136"/>
      <c r="I12" s="2136"/>
      <c r="J12" s="2136"/>
      <c r="K12" s="2136"/>
      <c r="L12" s="2136"/>
      <c r="M12" s="2136"/>
      <c r="N12" s="2136"/>
      <c r="O12" s="2136"/>
      <c r="P12" s="2136"/>
      <c r="Q12" s="2136"/>
      <c r="R12" s="2136"/>
      <c r="S12" s="2136"/>
      <c r="T12" s="794"/>
      <c r="U12" s="794"/>
      <c r="V12" s="302"/>
      <c r="W12" s="2136"/>
      <c r="X12" s="2136"/>
      <c r="Y12" s="2136"/>
      <c r="Z12" s="2137"/>
      <c r="AA12" s="30"/>
      <c r="AB12" s="30"/>
      <c r="AC12" s="1408"/>
    </row>
    <row r="13" spans="1:38" s="626" customFormat="1" ht="78" customHeight="1">
      <c r="A13" s="2533">
        <v>6</v>
      </c>
      <c r="B13" s="1693" t="s">
        <v>2475</v>
      </c>
      <c r="C13" s="2357" t="s">
        <v>2682</v>
      </c>
      <c r="D13" s="2357" t="s">
        <v>2476</v>
      </c>
      <c r="E13" s="2530">
        <v>229020.81</v>
      </c>
      <c r="F13" s="2530">
        <v>229020.81</v>
      </c>
      <c r="G13" s="2376" t="s">
        <v>2555</v>
      </c>
      <c r="H13" s="815"/>
      <c r="I13" s="815"/>
      <c r="J13" s="815"/>
      <c r="K13" s="815"/>
      <c r="L13" s="815"/>
      <c r="M13" s="815"/>
      <c r="N13" s="815"/>
      <c r="O13" s="815"/>
      <c r="P13" s="815"/>
      <c r="Q13" s="815"/>
      <c r="R13" s="815"/>
      <c r="S13" s="815"/>
      <c r="T13" s="815"/>
      <c r="U13" s="815"/>
      <c r="V13" s="1835"/>
      <c r="W13" s="815"/>
      <c r="X13" s="815"/>
      <c r="Y13" s="815"/>
      <c r="Z13" s="1143"/>
      <c r="AA13" s="625"/>
      <c r="AB13" s="625"/>
      <c r="AC13" s="1406"/>
    </row>
    <row r="14" spans="1:38" s="34" customFormat="1" ht="78" customHeight="1">
      <c r="A14" s="2534"/>
      <c r="B14" s="2039" t="s">
        <v>2699</v>
      </c>
      <c r="C14" s="2358"/>
      <c r="D14" s="2358"/>
      <c r="E14" s="2531"/>
      <c r="F14" s="2531"/>
      <c r="G14" s="2377"/>
      <c r="H14" s="2136"/>
      <c r="I14" s="2136"/>
      <c r="J14" s="2136"/>
      <c r="K14" s="2136"/>
      <c r="L14" s="2136"/>
      <c r="M14" s="2136"/>
      <c r="N14" s="2136"/>
      <c r="O14" s="2136"/>
      <c r="P14" s="2136"/>
      <c r="Q14" s="2136"/>
      <c r="R14" s="2136"/>
      <c r="S14" s="2136"/>
      <c r="T14" s="2136"/>
      <c r="U14" s="2136"/>
      <c r="V14" s="302"/>
      <c r="W14" s="2136"/>
      <c r="X14" s="2136"/>
      <c r="Y14" s="2136"/>
      <c r="Z14" s="2137"/>
      <c r="AA14" s="2036"/>
      <c r="AB14" s="2036"/>
      <c r="AC14" s="1402"/>
    </row>
    <row r="15" spans="1:38" s="34" customFormat="1" ht="78" customHeight="1">
      <c r="A15" s="2535"/>
      <c r="B15" s="2039" t="s">
        <v>2689</v>
      </c>
      <c r="C15" s="2359"/>
      <c r="D15" s="2359"/>
      <c r="E15" s="2532"/>
      <c r="F15" s="2532"/>
      <c r="G15" s="2378"/>
      <c r="H15" s="2136"/>
      <c r="I15" s="2136"/>
      <c r="J15" s="2136"/>
      <c r="K15" s="2136"/>
      <c r="L15" s="2136"/>
      <c r="M15" s="2136"/>
      <c r="N15" s="2136"/>
      <c r="O15" s="2136"/>
      <c r="P15" s="2136"/>
      <c r="Q15" s="2136"/>
      <c r="R15" s="2136"/>
      <c r="S15" s="2136"/>
      <c r="T15" s="2136"/>
      <c r="U15" s="2136"/>
      <c r="V15" s="302"/>
      <c r="W15" s="2136"/>
      <c r="X15" s="2136"/>
      <c r="Y15" s="2136"/>
      <c r="Z15" s="2137"/>
      <c r="AA15" s="2036"/>
      <c r="AB15" s="2036"/>
      <c r="AC15" s="1402"/>
    </row>
    <row r="16" spans="1:38" s="34" customFormat="1" ht="72" customHeight="1">
      <c r="A16" s="2138">
        <v>7</v>
      </c>
      <c r="B16" s="2139" t="s">
        <v>2556</v>
      </c>
      <c r="C16" s="1155" t="s">
        <v>122</v>
      </c>
      <c r="D16" s="318" t="s">
        <v>179</v>
      </c>
      <c r="E16" s="2074">
        <v>68043.199999999997</v>
      </c>
      <c r="F16" s="2074">
        <v>15000</v>
      </c>
      <c r="G16" s="1810" t="s">
        <v>2557</v>
      </c>
      <c r="H16" s="1859"/>
      <c r="I16" s="1859"/>
      <c r="J16" s="1859"/>
      <c r="K16" s="1859"/>
      <c r="L16" s="1859"/>
      <c r="M16" s="1859"/>
      <c r="N16" s="1859"/>
      <c r="O16" s="1859"/>
      <c r="P16" s="1859"/>
      <c r="Q16" s="1859"/>
      <c r="R16" s="794"/>
      <c r="S16" s="794"/>
      <c r="T16" s="794"/>
      <c r="U16" s="794"/>
      <c r="V16" s="302"/>
      <c r="W16" s="1859"/>
      <c r="X16" s="1859"/>
      <c r="Y16" s="1859"/>
      <c r="Z16" s="2082"/>
      <c r="AA16" s="2036"/>
      <c r="AB16" s="2036"/>
      <c r="AC16" s="1402"/>
    </row>
    <row r="17" spans="1:53" s="1563" customFormat="1" ht="69.75" customHeight="1">
      <c r="A17" s="1394">
        <v>8</v>
      </c>
      <c r="B17" s="1794" t="s">
        <v>2558</v>
      </c>
      <c r="C17" s="1821" t="s">
        <v>122</v>
      </c>
      <c r="D17" s="1857" t="s">
        <v>2495</v>
      </c>
      <c r="E17" s="1805">
        <v>466790.26</v>
      </c>
      <c r="F17" s="1805">
        <v>466790.26</v>
      </c>
      <c r="G17" s="1840" t="s">
        <v>2559</v>
      </c>
      <c r="H17" s="1694"/>
      <c r="I17" s="1694"/>
      <c r="J17" s="1694"/>
      <c r="K17" s="1694"/>
      <c r="L17" s="1694"/>
      <c r="M17" s="1694"/>
      <c r="N17" s="1694"/>
      <c r="O17" s="1694"/>
      <c r="P17" s="1694"/>
      <c r="Q17" s="1694"/>
      <c r="R17" s="1691"/>
      <c r="S17" s="1691"/>
      <c r="T17" s="1691"/>
      <c r="U17" s="1691"/>
      <c r="V17" s="1835"/>
      <c r="W17" s="1694"/>
      <c r="X17" s="1694"/>
      <c r="Y17" s="1694"/>
      <c r="Z17" s="155"/>
      <c r="AA17" s="1822"/>
      <c r="AB17" s="1822"/>
      <c r="AC17" s="1400"/>
    </row>
    <row r="18" spans="1:53" s="34" customFormat="1" ht="69.75" customHeight="1">
      <c r="A18" s="2138">
        <v>9</v>
      </c>
      <c r="B18" s="1813" t="s">
        <v>2751</v>
      </c>
      <c r="C18" s="1155" t="s">
        <v>145</v>
      </c>
      <c r="D18" s="1990" t="s">
        <v>2616</v>
      </c>
      <c r="E18" s="2038">
        <v>23400</v>
      </c>
      <c r="F18" s="2038">
        <v>23400</v>
      </c>
      <c r="G18" s="1810" t="s">
        <v>254</v>
      </c>
      <c r="H18" s="1859"/>
      <c r="I18" s="1859"/>
      <c r="J18" s="1859"/>
      <c r="K18" s="1859"/>
      <c r="L18" s="1859"/>
      <c r="M18" s="1859"/>
      <c r="N18" s="1859"/>
      <c r="O18" s="1859"/>
      <c r="P18" s="1859"/>
      <c r="Q18" s="1859"/>
      <c r="R18" s="794"/>
      <c r="S18" s="794"/>
      <c r="T18" s="794"/>
      <c r="U18" s="794"/>
      <c r="V18" s="302"/>
      <c r="W18" s="1859"/>
      <c r="X18" s="1859"/>
      <c r="Y18" s="1859"/>
      <c r="Z18" s="2082"/>
      <c r="AA18" s="30"/>
      <c r="AB18" s="30"/>
      <c r="AC18" s="30"/>
    </row>
    <row r="19" spans="1:53" s="1916" customFormat="1" ht="71.25" customHeight="1">
      <c r="A19" s="1394">
        <v>10</v>
      </c>
      <c r="B19" s="1161" t="s">
        <v>2645</v>
      </c>
      <c r="C19" s="2003" t="s">
        <v>122</v>
      </c>
      <c r="D19" s="2005" t="s">
        <v>2616</v>
      </c>
      <c r="E19" s="1912">
        <v>34000</v>
      </c>
      <c r="F19" s="1912">
        <v>31087.77</v>
      </c>
      <c r="G19" s="2145" t="s">
        <v>115</v>
      </c>
      <c r="H19" s="1913"/>
      <c r="I19" s="1913"/>
      <c r="J19" s="1913"/>
      <c r="K19" s="1913"/>
      <c r="L19" s="1913"/>
      <c r="M19" s="1913"/>
      <c r="N19" s="1913"/>
      <c r="O19" s="1913"/>
      <c r="P19" s="1913"/>
      <c r="Q19" s="1913"/>
      <c r="R19" s="1913"/>
      <c r="S19" s="1913"/>
      <c r="T19" s="1913"/>
      <c r="U19" s="1913"/>
      <c r="V19" s="1913"/>
      <c r="W19" s="1913"/>
      <c r="X19" s="1913"/>
      <c r="Y19" s="1913"/>
      <c r="Z19" s="1914"/>
      <c r="AA19" s="1915"/>
      <c r="AB19" s="1915"/>
      <c r="AC19" s="1915"/>
      <c r="AF19" s="1535"/>
      <c r="AG19" s="668"/>
      <c r="AH19" s="1917"/>
      <c r="AI19" s="1535"/>
      <c r="AJ19" s="668"/>
      <c r="AK19" s="1917"/>
      <c r="AL19" s="1918"/>
      <c r="AM19" s="1535"/>
      <c r="AN19" s="1535"/>
      <c r="AO19" s="1535"/>
      <c r="AP19" s="1919"/>
      <c r="AQ19" s="1920"/>
      <c r="AR19" s="1920"/>
      <c r="AS19" s="1920"/>
      <c r="AT19" s="1921"/>
      <c r="AU19" s="1921"/>
      <c r="AV19" s="1922"/>
      <c r="AW19" s="1922"/>
      <c r="AX19" s="1921"/>
      <c r="AY19" s="1923"/>
      <c r="AZ19" s="1924"/>
      <c r="BA19" s="1299"/>
    </row>
    <row r="20" spans="1:53" s="811" customFormat="1" ht="30" customHeight="1">
      <c r="A20" s="2445" t="s">
        <v>1372</v>
      </c>
      <c r="B20" s="2510"/>
      <c r="C20" s="2510"/>
      <c r="D20" s="614"/>
      <c r="E20" s="1875">
        <f>SUM(E5:E17)</f>
        <v>1619194.62</v>
      </c>
      <c r="F20" s="614">
        <f>SUM(F5:F17)</f>
        <v>1936057.57</v>
      </c>
      <c r="G20" s="1547"/>
      <c r="H20" s="1611"/>
      <c r="I20" s="1611"/>
      <c r="J20" s="1611"/>
      <c r="K20" s="1611"/>
      <c r="L20" s="1611"/>
      <c r="M20" s="1611"/>
      <c r="N20" s="1611"/>
      <c r="O20" s="1616"/>
      <c r="P20" s="1616"/>
      <c r="Q20" s="1616"/>
      <c r="R20" s="1617"/>
      <c r="S20" s="1617"/>
      <c r="T20" s="1617"/>
      <c r="U20" s="1617"/>
      <c r="V20" s="1616"/>
      <c r="W20" s="1616"/>
      <c r="X20" s="1618"/>
      <c r="Y20" s="1616"/>
      <c r="Z20" s="1611"/>
      <c r="AA20" s="1569">
        <v>50000</v>
      </c>
      <c r="AB20" s="232" t="s">
        <v>147</v>
      </c>
      <c r="AC20" s="1786"/>
    </row>
    <row r="21" spans="1:53" s="24" customFormat="1" ht="30" customHeight="1">
      <c r="A21" s="1401"/>
      <c r="B21" s="622"/>
      <c r="C21" s="622"/>
      <c r="D21" s="1236"/>
      <c r="E21" s="622"/>
      <c r="F21" s="1236"/>
      <c r="G21" s="622"/>
      <c r="H21" s="622"/>
      <c r="I21" s="622"/>
      <c r="J21" s="622"/>
      <c r="K21" s="622"/>
      <c r="L21" s="622"/>
      <c r="M21" s="622"/>
      <c r="N21" s="622"/>
      <c r="O21" s="1237"/>
      <c r="P21" s="1237"/>
      <c r="Q21" s="1237"/>
      <c r="R21" s="1238"/>
      <c r="S21" s="1238"/>
      <c r="T21" s="1238"/>
      <c r="U21" s="1238"/>
      <c r="V21" s="1237"/>
      <c r="W21" s="1237"/>
      <c r="X21" s="1141"/>
      <c r="Y21" s="1237"/>
      <c r="Z21" s="622"/>
      <c r="AA21" s="1239"/>
      <c r="AB21" s="1240"/>
      <c r="AC21" s="1430"/>
    </row>
    <row r="22" spans="1:53" ht="34.5" customHeight="1">
      <c r="A22" s="2539" t="s">
        <v>2657</v>
      </c>
      <c r="B22" s="2398"/>
      <c r="C22" s="2398"/>
      <c r="D22" s="2398"/>
      <c r="E22" s="2398"/>
      <c r="F22" s="2398"/>
      <c r="G22" s="2398"/>
      <c r="H22" s="2398"/>
      <c r="I22" s="2398"/>
      <c r="J22" s="2398"/>
      <c r="K22" s="2398"/>
      <c r="L22" s="2398"/>
      <c r="M22" s="2398"/>
      <c r="N22" s="2398"/>
      <c r="O22" s="2398"/>
      <c r="P22" s="2398"/>
      <c r="Q22" s="2398"/>
      <c r="R22" s="2398"/>
      <c r="S22" s="2398"/>
      <c r="T22" s="2398"/>
      <c r="U22" s="2398"/>
      <c r="V22" s="2398"/>
      <c r="W22" s="2398"/>
      <c r="X22" s="2398"/>
      <c r="Y22" s="2398"/>
      <c r="Z22" s="2398"/>
      <c r="AA22" s="2398"/>
      <c r="AB22" s="2398"/>
      <c r="AC22" s="2540"/>
    </row>
    <row r="23" spans="1:53" s="2055" customFormat="1" ht="71.25" customHeight="1">
      <c r="A23" s="1990">
        <v>1</v>
      </c>
      <c r="B23" s="1813" t="s">
        <v>2687</v>
      </c>
      <c r="C23" s="1155" t="s">
        <v>122</v>
      </c>
      <c r="D23" s="1990" t="s">
        <v>2616</v>
      </c>
      <c r="E23" s="2038">
        <v>60000</v>
      </c>
      <c r="F23" s="2038">
        <v>30000</v>
      </c>
      <c r="G23" s="1810" t="s">
        <v>2665</v>
      </c>
      <c r="H23" s="1990"/>
      <c r="I23" s="1990"/>
      <c r="J23" s="1990"/>
      <c r="K23" s="1990"/>
      <c r="L23" s="1990"/>
      <c r="M23" s="1990"/>
      <c r="N23" s="1990"/>
      <c r="O23" s="1990"/>
      <c r="P23" s="1990"/>
      <c r="Q23" s="1990"/>
      <c r="R23" s="1990"/>
      <c r="S23" s="1990"/>
      <c r="T23" s="1990"/>
      <c r="U23" s="1990"/>
      <c r="V23" s="1990"/>
      <c r="W23" s="1990"/>
      <c r="X23" s="1990"/>
      <c r="Y23" s="1990"/>
      <c r="Z23" s="2061"/>
      <c r="AA23" s="2062"/>
      <c r="AB23" s="2062"/>
      <c r="AC23" s="2062"/>
      <c r="AF23" s="1535"/>
      <c r="AG23" s="668"/>
      <c r="AH23" s="1917"/>
      <c r="AI23" s="1535"/>
      <c r="AJ23" s="668"/>
      <c r="AK23" s="1917"/>
      <c r="AL23" s="1918"/>
      <c r="AM23" s="1535"/>
      <c r="AN23" s="1535"/>
      <c r="AO23" s="1535"/>
      <c r="AP23" s="1919"/>
      <c r="AQ23" s="1920"/>
      <c r="AR23" s="1920"/>
      <c r="AS23" s="1920"/>
      <c r="AT23" s="1921"/>
      <c r="AU23" s="1921"/>
      <c r="AV23" s="1922"/>
      <c r="AW23" s="1922"/>
      <c r="AX23" s="1921"/>
      <c r="AY23" s="1923"/>
      <c r="AZ23" s="1924"/>
      <c r="BA23" s="1299"/>
    </row>
    <row r="24" spans="1:53" s="2055" customFormat="1" ht="71.25" customHeight="1">
      <c r="A24" s="1990">
        <v>2</v>
      </c>
      <c r="B24" s="1813" t="s">
        <v>2752</v>
      </c>
      <c r="C24" s="1155" t="s">
        <v>122</v>
      </c>
      <c r="D24" s="1990" t="s">
        <v>2616</v>
      </c>
      <c r="E24" s="2038">
        <v>60000</v>
      </c>
      <c r="F24" s="2038">
        <v>30000</v>
      </c>
      <c r="G24" s="1810" t="s">
        <v>2665</v>
      </c>
      <c r="H24" s="2140"/>
      <c r="I24" s="2062"/>
      <c r="J24" s="2062"/>
      <c r="K24" s="2062"/>
      <c r="L24" s="2062"/>
      <c r="M24" s="2062"/>
      <c r="N24" s="2062"/>
      <c r="O24" s="2062"/>
      <c r="P24" s="2062"/>
      <c r="Q24" s="2062"/>
      <c r="R24" s="2062"/>
      <c r="S24" s="2062"/>
      <c r="T24" s="2062"/>
      <c r="U24" s="2062"/>
      <c r="V24" s="2062"/>
      <c r="W24" s="2062"/>
      <c r="X24" s="2062"/>
      <c r="Y24" s="2062"/>
      <c r="Z24" s="2062"/>
      <c r="AA24" s="2062"/>
      <c r="AB24" s="2062"/>
      <c r="AC24" s="2062"/>
      <c r="AF24" s="1535"/>
      <c r="AG24" s="668"/>
      <c r="AH24" s="1917"/>
      <c r="AI24" s="1535"/>
      <c r="AJ24" s="668"/>
      <c r="AK24" s="1917"/>
      <c r="AL24" s="1918"/>
      <c r="AM24" s="1535"/>
      <c r="AN24" s="1535"/>
      <c r="AO24" s="1535"/>
      <c r="AP24" s="1919"/>
      <c r="AQ24" s="1920"/>
      <c r="AR24" s="1920"/>
      <c r="AS24" s="1920"/>
      <c r="AT24" s="1921"/>
      <c r="AU24" s="1921"/>
      <c r="AV24" s="1922"/>
      <c r="AW24" s="1922"/>
      <c r="AX24" s="1921"/>
      <c r="AY24" s="1923"/>
      <c r="AZ24" s="1924"/>
      <c r="BA24" s="1299"/>
    </row>
    <row r="25" spans="1:53" s="2055" customFormat="1" ht="71.25" customHeight="1">
      <c r="A25" s="1990"/>
      <c r="B25" s="1813" t="s">
        <v>2753</v>
      </c>
      <c r="C25" s="1155" t="s">
        <v>122</v>
      </c>
      <c r="D25" s="1990" t="s">
        <v>2616</v>
      </c>
      <c r="E25" s="2038">
        <v>50000</v>
      </c>
      <c r="F25" s="2038">
        <v>25000</v>
      </c>
      <c r="G25" s="1810" t="s">
        <v>2665</v>
      </c>
      <c r="H25" s="2140"/>
      <c r="I25" s="2062"/>
      <c r="J25" s="2062"/>
      <c r="K25" s="2062"/>
      <c r="L25" s="2062"/>
      <c r="M25" s="2062"/>
      <c r="N25" s="2062"/>
      <c r="O25" s="2062"/>
      <c r="P25" s="2062"/>
      <c r="Q25" s="2062"/>
      <c r="R25" s="2062"/>
      <c r="S25" s="2062"/>
      <c r="T25" s="2062"/>
      <c r="U25" s="2062"/>
      <c r="V25" s="2062"/>
      <c r="W25" s="2062"/>
      <c r="X25" s="2062"/>
      <c r="Y25" s="2062"/>
      <c r="Z25" s="2062"/>
      <c r="AA25" s="2062"/>
      <c r="AB25" s="2062"/>
      <c r="AC25" s="2062"/>
      <c r="AF25" s="1535"/>
      <c r="AG25" s="668"/>
      <c r="AH25" s="1917"/>
      <c r="AI25" s="1535"/>
      <c r="AJ25" s="668"/>
      <c r="AK25" s="1917"/>
      <c r="AL25" s="1918"/>
      <c r="AM25" s="1535"/>
      <c r="AN25" s="1535"/>
      <c r="AO25" s="1535"/>
      <c r="AP25" s="1919"/>
      <c r="AQ25" s="1920"/>
      <c r="AR25" s="1920"/>
      <c r="AS25" s="1920"/>
      <c r="AT25" s="1921"/>
      <c r="AU25" s="1921"/>
      <c r="AV25" s="1922"/>
      <c r="AW25" s="1922"/>
      <c r="AX25" s="1921"/>
      <c r="AY25" s="1923"/>
      <c r="AZ25" s="1924"/>
      <c r="BA25" s="1299"/>
    </row>
    <row r="26" spans="1:53" s="2160" customFormat="1" ht="77.25" customHeight="1">
      <c r="A26" s="2151">
        <v>3</v>
      </c>
      <c r="B26" s="1161" t="s">
        <v>2767</v>
      </c>
      <c r="C26" s="2146" t="s">
        <v>142</v>
      </c>
      <c r="D26" s="2151" t="s">
        <v>2616</v>
      </c>
      <c r="E26" s="1912">
        <v>22452.560000000001</v>
      </c>
      <c r="F26" s="1912">
        <v>22452.560000000001</v>
      </c>
      <c r="G26" s="1840" t="s">
        <v>2773</v>
      </c>
      <c r="H26" s="2159"/>
      <c r="I26" s="1915"/>
      <c r="J26" s="1915"/>
      <c r="K26" s="1915"/>
      <c r="L26" s="1915"/>
      <c r="M26" s="1915"/>
      <c r="N26" s="1915"/>
      <c r="O26" s="1915"/>
      <c r="P26" s="1915"/>
      <c r="Q26" s="1915"/>
      <c r="R26" s="1915"/>
      <c r="S26" s="1915"/>
      <c r="T26" s="1915"/>
      <c r="U26" s="1915"/>
      <c r="V26" s="1915"/>
      <c r="W26" s="1915"/>
      <c r="X26" s="1915"/>
      <c r="Y26" s="1915"/>
      <c r="Z26" s="1915"/>
      <c r="AA26" s="1915"/>
      <c r="AB26" s="1915"/>
      <c r="AC26" s="1915"/>
      <c r="AF26" s="2161"/>
      <c r="AG26" s="2162"/>
      <c r="AH26" s="2163"/>
      <c r="AI26" s="2161"/>
      <c r="AJ26" s="2162"/>
      <c r="AK26" s="2163"/>
      <c r="AL26" s="2164"/>
      <c r="AM26" s="2161"/>
      <c r="AN26" s="2161"/>
      <c r="AO26" s="2161"/>
      <c r="AP26" s="2165"/>
      <c r="AQ26" s="2166"/>
      <c r="AR26" s="2166"/>
      <c r="AS26" s="2166"/>
      <c r="AT26" s="2167"/>
      <c r="AU26" s="2167"/>
      <c r="AV26" s="2168"/>
      <c r="AW26" s="2168"/>
      <c r="AX26" s="2167"/>
      <c r="AY26" s="2169"/>
      <c r="AZ26" s="2170"/>
      <c r="BA26" s="1900"/>
    </row>
    <row r="27" spans="1:53" ht="44.25" customHeight="1">
      <c r="A27" s="2520" t="s">
        <v>1908</v>
      </c>
      <c r="B27" s="2521"/>
      <c r="C27" s="1545"/>
      <c r="D27" s="1541"/>
      <c r="E27" s="1795">
        <f>SUM(E23:E26)</f>
        <v>192452.56</v>
      </c>
      <c r="F27" s="1541">
        <f>SUM(F23:F26)</f>
        <v>107452.56</v>
      </c>
      <c r="G27" s="1902"/>
      <c r="H27" s="1244"/>
      <c r="I27" s="660"/>
      <c r="J27" s="660"/>
      <c r="K27" s="660"/>
      <c r="L27" s="660"/>
      <c r="M27" s="660"/>
      <c r="N27" s="660"/>
      <c r="O27" s="660"/>
      <c r="P27" s="660"/>
      <c r="Q27" s="660"/>
      <c r="R27" s="660"/>
      <c r="S27" s="660"/>
      <c r="T27" s="660"/>
      <c r="U27" s="660"/>
      <c r="V27" s="660"/>
      <c r="W27" s="660"/>
      <c r="X27" s="660"/>
      <c r="Y27" s="660"/>
      <c r="Z27" s="660"/>
      <c r="AA27" s="1365"/>
      <c r="AB27" s="1365"/>
      <c r="AC27" s="1400"/>
    </row>
    <row r="28" spans="1:53" ht="44.25" customHeight="1">
      <c r="A28" s="2541" t="s">
        <v>1371</v>
      </c>
      <c r="B28" s="2542"/>
      <c r="C28" s="1542"/>
      <c r="D28" s="885"/>
      <c r="E28" s="1925">
        <f>E20+E27</f>
        <v>1811647.1800000002</v>
      </c>
      <c r="F28" s="885">
        <f>F20+F27</f>
        <v>2043510.1300000001</v>
      </c>
      <c r="G28" s="1903"/>
      <c r="H28" s="1244"/>
      <c r="I28" s="660"/>
      <c r="J28" s="660"/>
      <c r="K28" s="660"/>
      <c r="L28" s="660"/>
      <c r="M28" s="660"/>
      <c r="N28" s="660"/>
      <c r="O28" s="660"/>
      <c r="P28" s="660"/>
      <c r="Q28" s="660"/>
      <c r="R28" s="660"/>
      <c r="S28" s="660"/>
      <c r="T28" s="660"/>
      <c r="U28" s="660"/>
      <c r="V28" s="660"/>
      <c r="W28" s="660"/>
      <c r="X28" s="660"/>
      <c r="Y28" s="660"/>
      <c r="Z28" s="660"/>
      <c r="AA28" s="1365"/>
      <c r="AB28" s="1365"/>
      <c r="AC28" s="1400"/>
    </row>
    <row r="29" spans="1:53" s="1361" customFormat="1" ht="44.25" hidden="1" customHeight="1">
      <c r="A29" s="2442" t="s">
        <v>2345</v>
      </c>
      <c r="B29" s="2329"/>
      <c r="C29" s="2329"/>
      <c r="D29" s="2329"/>
      <c r="E29" s="2329"/>
      <c r="F29" s="2329"/>
      <c r="G29" s="2329"/>
      <c r="H29" s="2329"/>
      <c r="I29" s="2329"/>
      <c r="J29" s="2329"/>
      <c r="K29" s="2329"/>
      <c r="L29" s="2329"/>
      <c r="M29" s="2329"/>
      <c r="N29" s="2329"/>
      <c r="O29" s="2329"/>
      <c r="P29" s="2329"/>
      <c r="Q29" s="2329"/>
      <c r="R29" s="2329"/>
      <c r="S29" s="2329"/>
      <c r="T29" s="2329"/>
      <c r="U29" s="2329"/>
      <c r="V29" s="2329"/>
      <c r="W29" s="2329"/>
      <c r="X29" s="2329"/>
      <c r="Y29" s="2329"/>
      <c r="Z29" s="2330"/>
      <c r="AA29" s="625"/>
      <c r="AB29" s="625"/>
      <c r="AC29" s="1406"/>
    </row>
    <row r="30" spans="1:53" s="692" customFormat="1" ht="111" hidden="1" customHeight="1">
      <c r="A30" s="1410">
        <v>1</v>
      </c>
      <c r="B30" s="696" t="s">
        <v>252</v>
      </c>
      <c r="C30" s="685" t="s">
        <v>122</v>
      </c>
      <c r="D30" s="683">
        <v>93000</v>
      </c>
      <c r="E30" s="722" t="s">
        <v>179</v>
      </c>
      <c r="F30" s="683">
        <v>3000</v>
      </c>
      <c r="G30" s="697" t="s">
        <v>130</v>
      </c>
      <c r="H30" s="687" t="s">
        <v>186</v>
      </c>
      <c r="I30" s="687" t="s">
        <v>347</v>
      </c>
      <c r="J30" s="687" t="s">
        <v>422</v>
      </c>
      <c r="K30" s="613">
        <v>704139.66</v>
      </c>
      <c r="L30" s="613" t="s">
        <v>524</v>
      </c>
      <c r="M30" s="613" t="s">
        <v>525</v>
      </c>
      <c r="N30" s="613"/>
      <c r="O30" s="1386" t="s">
        <v>1575</v>
      </c>
      <c r="P30" s="751" t="s">
        <v>1576</v>
      </c>
      <c r="Q30" s="1387">
        <v>128870.94</v>
      </c>
      <c r="R30" s="613" t="s">
        <v>2110</v>
      </c>
      <c r="S30" s="613" t="s">
        <v>2111</v>
      </c>
      <c r="T30" s="613" t="s">
        <v>2244</v>
      </c>
      <c r="U30" s="613" t="s">
        <v>2290</v>
      </c>
      <c r="V30" s="1095" t="s">
        <v>2333</v>
      </c>
      <c r="W30" s="1152" t="s">
        <v>2112</v>
      </c>
      <c r="X30" s="751" t="s">
        <v>1797</v>
      </c>
      <c r="Y30" s="702" t="s">
        <v>1798</v>
      </c>
      <c r="Z30" s="1118"/>
      <c r="AA30" s="76"/>
      <c r="AB30" s="76"/>
      <c r="AC30" s="1475"/>
    </row>
    <row r="31" spans="1:53" s="692" customFormat="1" ht="176.25" hidden="1" customHeight="1">
      <c r="A31" s="1410">
        <v>2</v>
      </c>
      <c r="B31" s="1388" t="s">
        <v>1450</v>
      </c>
      <c r="C31" s="1389" t="s">
        <v>122</v>
      </c>
      <c r="D31" s="691">
        <v>5850</v>
      </c>
      <c r="E31" s="613" t="s">
        <v>179</v>
      </c>
      <c r="F31" s="691">
        <v>5850</v>
      </c>
      <c r="G31" s="1390" t="s">
        <v>76</v>
      </c>
      <c r="H31" s="687" t="s">
        <v>382</v>
      </c>
      <c r="I31" s="686" t="s">
        <v>1602</v>
      </c>
      <c r="J31" s="686"/>
      <c r="K31" s="612" t="s">
        <v>1603</v>
      </c>
      <c r="L31" s="612"/>
      <c r="M31" s="687"/>
      <c r="N31" s="686"/>
      <c r="O31" s="612" t="s">
        <v>1518</v>
      </c>
      <c r="P31" s="612" t="s">
        <v>1580</v>
      </c>
      <c r="Q31" s="687"/>
      <c r="R31" s="687" t="s">
        <v>2114</v>
      </c>
      <c r="S31" s="687" t="s">
        <v>2115</v>
      </c>
      <c r="T31" s="687" t="s">
        <v>2293</v>
      </c>
      <c r="U31" s="687" t="s">
        <v>2294</v>
      </c>
      <c r="V31" s="686" t="s">
        <v>2342</v>
      </c>
      <c r="W31" s="612" t="s">
        <v>2116</v>
      </c>
      <c r="X31" s="612" t="s">
        <v>1807</v>
      </c>
      <c r="Y31" s="612"/>
      <c r="Z31" s="1118"/>
      <c r="AA31" s="76"/>
      <c r="AB31" s="76"/>
      <c r="AC31" s="1475"/>
    </row>
    <row r="32" spans="1:53" s="692" customFormat="1" ht="60.75" hidden="1" customHeight="1">
      <c r="A32" s="1403">
        <v>3</v>
      </c>
      <c r="B32" s="1383" t="s">
        <v>2032</v>
      </c>
      <c r="C32" s="1391" t="s">
        <v>122</v>
      </c>
      <c r="D32" s="70">
        <v>130000</v>
      </c>
      <c r="E32" s="70" t="s">
        <v>179</v>
      </c>
      <c r="F32" s="70"/>
      <c r="G32" s="72"/>
      <c r="H32" s="612"/>
      <c r="I32" s="612"/>
      <c r="J32" s="612"/>
      <c r="K32" s="612"/>
      <c r="L32" s="612"/>
      <c r="M32" s="612"/>
      <c r="N32" s="612"/>
      <c r="O32" s="612"/>
      <c r="P32" s="612"/>
      <c r="Q32" s="612"/>
      <c r="R32" s="687"/>
      <c r="S32" s="687"/>
      <c r="T32" s="687"/>
      <c r="U32" s="687"/>
      <c r="V32" s="1392" t="s">
        <v>2336</v>
      </c>
      <c r="W32" s="612"/>
      <c r="X32" s="612"/>
      <c r="Y32" s="612"/>
      <c r="Z32" s="230"/>
      <c r="AA32" s="76"/>
      <c r="AB32" s="76"/>
      <c r="AC32" s="1475"/>
    </row>
    <row r="33" spans="1:36" s="692" customFormat="1" ht="114.75" hidden="1">
      <c r="A33" s="1410">
        <v>4</v>
      </c>
      <c r="B33" s="830" t="s">
        <v>1871</v>
      </c>
      <c r="C33" s="1362" t="s">
        <v>122</v>
      </c>
      <c r="D33" s="70">
        <v>200000</v>
      </c>
      <c r="E33" s="1362" t="s">
        <v>179</v>
      </c>
      <c r="F33" s="70">
        <v>1000</v>
      </c>
      <c r="G33" s="72" t="s">
        <v>1386</v>
      </c>
      <c r="H33" s="686"/>
      <c r="I33" s="824"/>
      <c r="J33" s="824"/>
      <c r="K33" s="824"/>
      <c r="L33" s="824"/>
      <c r="M33" s="687"/>
      <c r="N33" s="686"/>
      <c r="O33" s="612"/>
      <c r="P33" s="612"/>
      <c r="Q33" s="612"/>
      <c r="R33" s="687"/>
      <c r="S33" s="687"/>
      <c r="T33" s="687" t="s">
        <v>2244</v>
      </c>
      <c r="U33" s="687" t="s">
        <v>2248</v>
      </c>
      <c r="V33" s="686" t="s">
        <v>2365</v>
      </c>
      <c r="W33" s="612"/>
      <c r="X33" s="612"/>
      <c r="Y33" s="612"/>
      <c r="Z33" s="1118" t="s">
        <v>2179</v>
      </c>
      <c r="AA33" s="76"/>
      <c r="AB33" s="76"/>
      <c r="AC33" s="1475"/>
    </row>
    <row r="34" spans="1:36" s="34" customFormat="1" ht="44.25" hidden="1" customHeight="1">
      <c r="A34" s="1407"/>
      <c r="B34" s="1384"/>
      <c r="C34" s="1224"/>
      <c r="D34" s="1385"/>
      <c r="E34" s="1384"/>
      <c r="F34" s="1385"/>
      <c r="G34" s="1244"/>
      <c r="H34" s="1244"/>
      <c r="I34" s="660"/>
      <c r="J34" s="660"/>
      <c r="K34" s="660"/>
      <c r="L34" s="660"/>
      <c r="M34" s="660"/>
      <c r="N34" s="660"/>
      <c r="O34" s="660"/>
      <c r="P34" s="660"/>
      <c r="Q34" s="660"/>
      <c r="R34" s="660"/>
      <c r="S34" s="660"/>
      <c r="T34" s="660"/>
      <c r="U34" s="660"/>
      <c r="V34" s="660"/>
      <c r="W34" s="660"/>
      <c r="X34" s="660"/>
      <c r="Y34" s="660"/>
      <c r="Z34" s="660"/>
      <c r="AA34" s="1192"/>
      <c r="AB34" s="1192"/>
      <c r="AC34" s="1431"/>
    </row>
    <row r="35" spans="1:36" ht="44.25" hidden="1" customHeight="1">
      <c r="A35" s="2439" t="s">
        <v>2346</v>
      </c>
      <c r="B35" s="2440"/>
      <c r="C35" s="2440"/>
      <c r="D35" s="2440"/>
      <c r="E35" s="2440"/>
      <c r="F35" s="2440"/>
      <c r="G35" s="2440"/>
      <c r="H35" s="2440"/>
      <c r="I35" s="2440"/>
      <c r="J35" s="2440"/>
      <c r="K35" s="2440"/>
      <c r="L35" s="2440"/>
      <c r="M35" s="2440"/>
      <c r="N35" s="2440"/>
      <c r="O35" s="2440"/>
      <c r="P35" s="2440"/>
      <c r="Q35" s="2440"/>
      <c r="R35" s="2440"/>
      <c r="S35" s="2440"/>
      <c r="T35" s="2440"/>
      <c r="U35" s="2440"/>
      <c r="V35" s="2440"/>
      <c r="W35" s="2440"/>
      <c r="X35" s="2440"/>
      <c r="Y35" s="2440"/>
      <c r="Z35" s="2441"/>
      <c r="AA35" s="1188"/>
      <c r="AB35" s="1188"/>
      <c r="AC35" s="1434"/>
    </row>
    <row r="36" spans="1:36" s="806" customFormat="1" ht="51" hidden="1">
      <c r="A36" s="1410">
        <v>1</v>
      </c>
      <c r="B36" s="686" t="s">
        <v>55</v>
      </c>
      <c r="C36" s="745" t="s">
        <v>142</v>
      </c>
      <c r="D36" s="691">
        <v>0</v>
      </c>
      <c r="E36" s="745" t="s">
        <v>147</v>
      </c>
      <c r="F36" s="691">
        <v>0</v>
      </c>
      <c r="G36" s="749" t="s">
        <v>281</v>
      </c>
      <c r="H36" s="745" t="s">
        <v>7</v>
      </c>
      <c r="I36" s="686"/>
      <c r="J36" s="686"/>
      <c r="K36" s="686"/>
      <c r="L36" s="689" t="s">
        <v>483</v>
      </c>
      <c r="M36" s="687" t="s">
        <v>514</v>
      </c>
      <c r="N36" s="687"/>
      <c r="O36" s="1373" t="s">
        <v>1518</v>
      </c>
      <c r="P36" s="1373" t="s">
        <v>1565</v>
      </c>
      <c r="Q36" s="1376"/>
      <c r="R36" s="687" t="s">
        <v>1633</v>
      </c>
      <c r="S36" s="687" t="s">
        <v>1673</v>
      </c>
      <c r="T36" s="687"/>
      <c r="U36" s="687"/>
      <c r="V36" s="686"/>
      <c r="W36" s="612" t="s">
        <v>1784</v>
      </c>
      <c r="X36" s="612"/>
      <c r="Y36" s="694" t="s">
        <v>53</v>
      </c>
      <c r="Z36" s="1118" t="s">
        <v>1808</v>
      </c>
      <c r="AA36" s="201"/>
      <c r="AB36" s="201"/>
      <c r="AC36" s="1490"/>
    </row>
    <row r="37" spans="1:36" s="806" customFormat="1" ht="51" hidden="1">
      <c r="A37" s="1410">
        <v>2</v>
      </c>
      <c r="B37" s="686" t="s">
        <v>56</v>
      </c>
      <c r="C37" s="745" t="s">
        <v>142</v>
      </c>
      <c r="D37" s="691">
        <v>0</v>
      </c>
      <c r="E37" s="745" t="s">
        <v>147</v>
      </c>
      <c r="F37" s="691">
        <v>0</v>
      </c>
      <c r="G37" s="749" t="s">
        <v>282</v>
      </c>
      <c r="H37" s="745" t="s">
        <v>7</v>
      </c>
      <c r="I37" s="686"/>
      <c r="J37" s="686"/>
      <c r="K37" s="686"/>
      <c r="L37" s="689" t="s">
        <v>483</v>
      </c>
      <c r="M37" s="687" t="s">
        <v>514</v>
      </c>
      <c r="N37" s="687"/>
      <c r="O37" s="1373" t="s">
        <v>1518</v>
      </c>
      <c r="P37" s="1373" t="s">
        <v>1565</v>
      </c>
      <c r="Q37" s="1376"/>
      <c r="R37" s="687" t="s">
        <v>1633</v>
      </c>
      <c r="S37" s="687" t="s">
        <v>1673</v>
      </c>
      <c r="T37" s="687"/>
      <c r="U37" s="687"/>
      <c r="V37" s="686"/>
      <c r="W37" s="612" t="s">
        <v>1809</v>
      </c>
      <c r="X37" s="612"/>
      <c r="Y37" s="694" t="s">
        <v>53</v>
      </c>
      <c r="Z37" s="1118" t="s">
        <v>1810</v>
      </c>
      <c r="AA37" s="201"/>
      <c r="AB37" s="201"/>
      <c r="AC37" s="1490"/>
    </row>
    <row r="38" spans="1:36" s="806" customFormat="1" ht="102" hidden="1">
      <c r="A38" s="1410">
        <v>3</v>
      </c>
      <c r="B38" s="686" t="s">
        <v>20</v>
      </c>
      <c r="C38" s="745" t="s">
        <v>142</v>
      </c>
      <c r="D38" s="691">
        <v>0</v>
      </c>
      <c r="E38" s="745" t="s">
        <v>147</v>
      </c>
      <c r="F38" s="691">
        <v>0</v>
      </c>
      <c r="G38" s="749" t="s">
        <v>59</v>
      </c>
      <c r="H38" s="745" t="s">
        <v>7</v>
      </c>
      <c r="I38" s="686"/>
      <c r="J38" s="686"/>
      <c r="K38" s="686"/>
      <c r="L38" s="689" t="s">
        <v>483</v>
      </c>
      <c r="M38" s="687" t="s">
        <v>515</v>
      </c>
      <c r="N38" s="687"/>
      <c r="O38" s="1373" t="s">
        <v>1518</v>
      </c>
      <c r="P38" s="1373" t="s">
        <v>1566</v>
      </c>
      <c r="Q38" s="1376"/>
      <c r="R38" s="687" t="s">
        <v>1633</v>
      </c>
      <c r="S38" s="687" t="s">
        <v>1674</v>
      </c>
      <c r="T38" s="687"/>
      <c r="U38" s="687"/>
      <c r="V38" s="686"/>
      <c r="W38" s="612" t="s">
        <v>1828</v>
      </c>
      <c r="X38" s="612"/>
      <c r="Y38" s="694" t="s">
        <v>44</v>
      </c>
      <c r="Z38" s="1118" t="s">
        <v>1833</v>
      </c>
      <c r="AA38" s="201"/>
      <c r="AB38" s="201"/>
      <c r="AC38" s="1490"/>
      <c r="AH38" s="2203" t="s">
        <v>1562</v>
      </c>
      <c r="AI38" s="784" t="s">
        <v>1563</v>
      </c>
      <c r="AJ38" s="804">
        <v>21536.14</v>
      </c>
    </row>
    <row r="39" spans="1:36" s="806" customFormat="1" ht="51" hidden="1">
      <c r="A39" s="1410">
        <v>4</v>
      </c>
      <c r="B39" s="686" t="s">
        <v>21</v>
      </c>
      <c r="C39" s="745" t="s">
        <v>142</v>
      </c>
      <c r="D39" s="691">
        <v>0</v>
      </c>
      <c r="E39" s="745" t="s">
        <v>147</v>
      </c>
      <c r="F39" s="691">
        <v>0</v>
      </c>
      <c r="G39" s="749" t="s">
        <v>81</v>
      </c>
      <c r="H39" s="745" t="s">
        <v>7</v>
      </c>
      <c r="I39" s="686"/>
      <c r="J39" s="686"/>
      <c r="K39" s="686"/>
      <c r="L39" s="689" t="s">
        <v>483</v>
      </c>
      <c r="M39" s="687" t="s">
        <v>515</v>
      </c>
      <c r="N39" s="687"/>
      <c r="O39" s="1373" t="s">
        <v>1518</v>
      </c>
      <c r="P39" s="1373" t="s">
        <v>1566</v>
      </c>
      <c r="Q39" s="1376"/>
      <c r="R39" s="687" t="s">
        <v>1633</v>
      </c>
      <c r="S39" s="687" t="s">
        <v>1674</v>
      </c>
      <c r="T39" s="687"/>
      <c r="U39" s="687"/>
      <c r="V39" s="686"/>
      <c r="W39" s="612" t="s">
        <v>1828</v>
      </c>
      <c r="X39" s="612"/>
      <c r="Y39" s="694" t="s">
        <v>45</v>
      </c>
      <c r="Z39" s="1118" t="s">
        <v>1836</v>
      </c>
      <c r="AA39" s="201"/>
      <c r="AB39" s="201"/>
      <c r="AC39" s="1490"/>
      <c r="AH39" s="2249"/>
      <c r="AI39" s="783"/>
      <c r="AJ39" s="804">
        <v>6566.74</v>
      </c>
    </row>
    <row r="40" spans="1:36" s="806" customFormat="1" ht="51" hidden="1">
      <c r="A40" s="1410">
        <v>5</v>
      </c>
      <c r="B40" s="686" t="s">
        <v>181</v>
      </c>
      <c r="C40" s="745" t="s">
        <v>142</v>
      </c>
      <c r="D40" s="691">
        <v>0</v>
      </c>
      <c r="E40" s="745" t="s">
        <v>147</v>
      </c>
      <c r="F40" s="691">
        <v>0</v>
      </c>
      <c r="G40" s="749" t="s">
        <v>284</v>
      </c>
      <c r="H40" s="745" t="s">
        <v>7</v>
      </c>
      <c r="I40" s="686"/>
      <c r="J40" s="686"/>
      <c r="K40" s="686"/>
      <c r="L40" s="689" t="s">
        <v>483</v>
      </c>
      <c r="M40" s="687" t="s">
        <v>516</v>
      </c>
      <c r="N40" s="687"/>
      <c r="O40" s="1373" t="s">
        <v>1518</v>
      </c>
      <c r="P40" s="1373" t="s">
        <v>1567</v>
      </c>
      <c r="Q40" s="1376"/>
      <c r="R40" s="687" t="s">
        <v>1633</v>
      </c>
      <c r="S40" s="687" t="s">
        <v>1633</v>
      </c>
      <c r="T40" s="687"/>
      <c r="U40" s="687"/>
      <c r="V40" s="686"/>
      <c r="W40" s="612" t="s">
        <v>1785</v>
      </c>
      <c r="X40" s="230" t="s">
        <v>1786</v>
      </c>
      <c r="Y40" s="694" t="s">
        <v>53</v>
      </c>
      <c r="Z40" s="1118" t="s">
        <v>1787</v>
      </c>
      <c r="AA40" s="201"/>
      <c r="AB40" s="201"/>
      <c r="AC40" s="1490"/>
      <c r="AH40" s="2250"/>
      <c r="AI40" s="783"/>
      <c r="AJ40" s="804">
        <v>1638</v>
      </c>
    </row>
    <row r="41" spans="1:36" s="806" customFormat="1" ht="76.5" hidden="1">
      <c r="A41" s="1410">
        <v>6</v>
      </c>
      <c r="B41" s="686" t="s">
        <v>182</v>
      </c>
      <c r="C41" s="745" t="s">
        <v>142</v>
      </c>
      <c r="D41" s="691">
        <v>0</v>
      </c>
      <c r="E41" s="745" t="s">
        <v>147</v>
      </c>
      <c r="F41" s="691">
        <v>0</v>
      </c>
      <c r="G41" s="749" t="s">
        <v>285</v>
      </c>
      <c r="H41" s="745" t="s">
        <v>7</v>
      </c>
      <c r="I41" s="745"/>
      <c r="J41" s="745"/>
      <c r="K41" s="689"/>
      <c r="L41" s="689" t="s">
        <v>483</v>
      </c>
      <c r="M41" s="687" t="s">
        <v>517</v>
      </c>
      <c r="N41" s="687"/>
      <c r="O41" s="1373" t="s">
        <v>1518</v>
      </c>
      <c r="P41" s="1373" t="s">
        <v>1568</v>
      </c>
      <c r="Q41" s="1376"/>
      <c r="R41" s="797" t="s">
        <v>1633</v>
      </c>
      <c r="S41" s="687" t="s">
        <v>1675</v>
      </c>
      <c r="T41" s="687"/>
      <c r="U41" s="687"/>
      <c r="V41" s="686"/>
      <c r="W41" s="612" t="s">
        <v>1846</v>
      </c>
      <c r="X41" s="756" t="s">
        <v>1788</v>
      </c>
      <c r="Y41" s="694" t="s">
        <v>53</v>
      </c>
      <c r="Z41" s="1118" t="s">
        <v>1847</v>
      </c>
      <c r="AA41" s="201"/>
      <c r="AB41" s="201"/>
      <c r="AC41" s="1490"/>
    </row>
    <row r="42" spans="1:36" s="807" customFormat="1" ht="51" hidden="1">
      <c r="A42" s="1410">
        <v>7</v>
      </c>
      <c r="B42" s="728" t="s">
        <v>211</v>
      </c>
      <c r="C42" s="757" t="s">
        <v>66</v>
      </c>
      <c r="D42" s="691">
        <v>0</v>
      </c>
      <c r="E42" s="727" t="s">
        <v>179</v>
      </c>
      <c r="F42" s="691">
        <v>0</v>
      </c>
      <c r="G42" s="759" t="s">
        <v>83</v>
      </c>
      <c r="H42" s="727" t="s">
        <v>7</v>
      </c>
      <c r="I42" s="757"/>
      <c r="J42" s="757"/>
      <c r="K42" s="757"/>
      <c r="L42" s="745" t="s">
        <v>518</v>
      </c>
      <c r="M42" s="745" t="s">
        <v>519</v>
      </c>
      <c r="N42" s="745"/>
      <c r="O42" s="798" t="s">
        <v>1569</v>
      </c>
      <c r="P42" s="798" t="s">
        <v>1570</v>
      </c>
      <c r="Q42" s="799"/>
      <c r="R42" s="745" t="s">
        <v>1633</v>
      </c>
      <c r="S42" s="745" t="s">
        <v>1676</v>
      </c>
      <c r="T42" s="745"/>
      <c r="U42" s="745"/>
      <c r="V42" s="1094"/>
      <c r="W42" s="744" t="s">
        <v>1789</v>
      </c>
      <c r="X42" s="721" t="s">
        <v>156</v>
      </c>
      <c r="Y42" s="721" t="s">
        <v>156</v>
      </c>
      <c r="Z42" s="1144" t="s">
        <v>1790</v>
      </c>
      <c r="AA42" s="1110"/>
      <c r="AB42" s="1110"/>
      <c r="AC42" s="1436"/>
    </row>
    <row r="43" spans="1:36" s="626" customFormat="1" ht="129.75" hidden="1" customHeight="1">
      <c r="A43" s="2522">
        <v>8</v>
      </c>
      <c r="B43" s="2524" t="s">
        <v>84</v>
      </c>
      <c r="C43" s="2526" t="s">
        <v>122</v>
      </c>
      <c r="D43" s="691">
        <v>0</v>
      </c>
      <c r="E43" s="2518" t="s">
        <v>179</v>
      </c>
      <c r="F43" s="691">
        <v>0</v>
      </c>
      <c r="G43" s="2528" t="s">
        <v>222</v>
      </c>
      <c r="H43" s="2496" t="s">
        <v>343</v>
      </c>
      <c r="I43" s="2518" t="s">
        <v>344</v>
      </c>
      <c r="J43" s="2553">
        <v>42740</v>
      </c>
      <c r="K43" s="800" t="s">
        <v>1080</v>
      </c>
      <c r="L43" s="758" t="s">
        <v>520</v>
      </c>
      <c r="M43" s="758" t="s">
        <v>521</v>
      </c>
      <c r="N43" s="758"/>
      <c r="O43" s="2561" t="s">
        <v>1571</v>
      </c>
      <c r="P43" s="2561" t="s">
        <v>1572</v>
      </c>
      <c r="Q43" s="1379"/>
      <c r="R43" s="2559" t="s">
        <v>1677</v>
      </c>
      <c r="S43" s="2559" t="s">
        <v>1678</v>
      </c>
      <c r="T43" s="1377"/>
      <c r="U43" s="1377"/>
      <c r="V43" s="2557" t="s">
        <v>2214</v>
      </c>
      <c r="W43" s="2551" t="s">
        <v>1896</v>
      </c>
      <c r="X43" s="2555" t="s">
        <v>1791</v>
      </c>
      <c r="Y43" s="2549" t="s">
        <v>1792</v>
      </c>
      <c r="Z43" s="2547" t="s">
        <v>1793</v>
      </c>
      <c r="AA43" s="625"/>
      <c r="AB43" s="625"/>
      <c r="AC43" s="1491" t="s">
        <v>405</v>
      </c>
    </row>
    <row r="44" spans="1:36" s="626" customFormat="1" ht="63" hidden="1" customHeight="1">
      <c r="A44" s="2523"/>
      <c r="B44" s="2525"/>
      <c r="C44" s="2527"/>
      <c r="D44" s="691">
        <v>0</v>
      </c>
      <c r="E44" s="2519"/>
      <c r="F44" s="691">
        <v>0</v>
      </c>
      <c r="G44" s="2529"/>
      <c r="H44" s="2497"/>
      <c r="I44" s="2519"/>
      <c r="J44" s="2554"/>
      <c r="K44" s="800" t="s">
        <v>1443</v>
      </c>
      <c r="L44" s="758"/>
      <c r="M44" s="758"/>
      <c r="N44" s="758"/>
      <c r="O44" s="2562"/>
      <c r="P44" s="2562"/>
      <c r="Q44" s="1380"/>
      <c r="R44" s="2560"/>
      <c r="S44" s="2560"/>
      <c r="T44" s="1378"/>
      <c r="U44" s="1378"/>
      <c r="V44" s="2558"/>
      <c r="W44" s="2552"/>
      <c r="X44" s="2556"/>
      <c r="Y44" s="2550"/>
      <c r="Z44" s="2548"/>
      <c r="AA44" s="625"/>
      <c r="AB44" s="625"/>
      <c r="AC44" s="1491"/>
    </row>
    <row r="45" spans="1:36" s="626" customFormat="1" ht="139.9" hidden="1" customHeight="1">
      <c r="A45" s="1410">
        <v>9</v>
      </c>
      <c r="B45" s="612" t="s">
        <v>218</v>
      </c>
      <c r="C45" s="727" t="s">
        <v>122</v>
      </c>
      <c r="D45" s="691">
        <v>0</v>
      </c>
      <c r="E45" s="727" t="s">
        <v>179</v>
      </c>
      <c r="F45" s="691">
        <v>0</v>
      </c>
      <c r="G45" s="231" t="s">
        <v>161</v>
      </c>
      <c r="H45" s="687" t="s">
        <v>345</v>
      </c>
      <c r="I45" s="687" t="s">
        <v>346</v>
      </c>
      <c r="J45" s="754">
        <v>42354</v>
      </c>
      <c r="K45" s="613">
        <v>11662.77</v>
      </c>
      <c r="L45" s="687" t="s">
        <v>522</v>
      </c>
      <c r="M45" s="687" t="s">
        <v>523</v>
      </c>
      <c r="N45" s="687"/>
      <c r="O45" s="230" t="s">
        <v>1573</v>
      </c>
      <c r="P45" s="230" t="s">
        <v>1574</v>
      </c>
      <c r="Q45" s="801"/>
      <c r="R45" s="687" t="s">
        <v>1633</v>
      </c>
      <c r="S45" s="687" t="s">
        <v>1679</v>
      </c>
      <c r="T45" s="687"/>
      <c r="U45" s="687"/>
      <c r="V45" s="686"/>
      <c r="W45" s="612" t="s">
        <v>1794</v>
      </c>
      <c r="X45" s="751" t="s">
        <v>1795</v>
      </c>
      <c r="Y45" s="702" t="s">
        <v>1796</v>
      </c>
      <c r="Z45" s="1118"/>
      <c r="AA45" s="625"/>
      <c r="AB45" s="625"/>
      <c r="AC45" s="1492" t="e">
        <f>SUM(#REF!)</f>
        <v>#REF!</v>
      </c>
    </row>
    <row r="46" spans="1:36" s="626" customFormat="1" ht="183" hidden="1" customHeight="1">
      <c r="A46" s="1410">
        <v>10</v>
      </c>
      <c r="B46" s="612" t="s">
        <v>215</v>
      </c>
      <c r="C46" s="727" t="s">
        <v>145</v>
      </c>
      <c r="D46" s="613"/>
      <c r="E46" s="727" t="s">
        <v>179</v>
      </c>
      <c r="F46" s="613"/>
      <c r="G46" s="231" t="s">
        <v>286</v>
      </c>
      <c r="H46" s="745" t="s">
        <v>7</v>
      </c>
      <c r="I46" s="612"/>
      <c r="J46" s="687"/>
      <c r="K46" s="613">
        <v>7000</v>
      </c>
      <c r="L46" s="613" t="s">
        <v>526</v>
      </c>
      <c r="M46" s="613" t="s">
        <v>1268</v>
      </c>
      <c r="N46" s="613"/>
      <c r="O46" s="751" t="s">
        <v>1423</v>
      </c>
      <c r="P46" s="751" t="s">
        <v>1444</v>
      </c>
      <c r="Q46" s="751"/>
      <c r="R46" s="613" t="s">
        <v>1633</v>
      </c>
      <c r="S46" s="613" t="s">
        <v>1680</v>
      </c>
      <c r="T46" s="613"/>
      <c r="U46" s="613"/>
      <c r="V46" s="1095"/>
      <c r="W46" s="792" t="s">
        <v>1799</v>
      </c>
      <c r="X46" s="792" t="s">
        <v>1273</v>
      </c>
      <c r="Y46" s="702" t="s">
        <v>1800</v>
      </c>
      <c r="Z46" s="1118"/>
      <c r="AA46" s="625"/>
      <c r="AB46" s="625"/>
      <c r="AC46" s="1406"/>
    </row>
    <row r="47" spans="1:36" s="626" customFormat="1" ht="238.15" hidden="1" customHeight="1">
      <c r="A47" s="1410">
        <v>11</v>
      </c>
      <c r="B47" s="612" t="s">
        <v>420</v>
      </c>
      <c r="C47" s="613" t="s">
        <v>122</v>
      </c>
      <c r="D47" s="691">
        <v>0</v>
      </c>
      <c r="E47" s="613" t="s">
        <v>179</v>
      </c>
      <c r="F47" s="691">
        <v>0</v>
      </c>
      <c r="G47" s="231" t="s">
        <v>99</v>
      </c>
      <c r="H47" s="687" t="s">
        <v>382</v>
      </c>
      <c r="I47" s="687" t="s">
        <v>346</v>
      </c>
      <c r="J47" s="687" t="s">
        <v>1579</v>
      </c>
      <c r="K47" s="687" t="s">
        <v>1801</v>
      </c>
      <c r="L47" s="687"/>
      <c r="M47" s="687"/>
      <c r="N47" s="686"/>
      <c r="O47" s="612" t="s">
        <v>1577</v>
      </c>
      <c r="P47" s="612" t="s">
        <v>1578</v>
      </c>
      <c r="Q47" s="687">
        <v>11425.28</v>
      </c>
      <c r="R47" s="687" t="s">
        <v>1633</v>
      </c>
      <c r="S47" s="687" t="s">
        <v>1681</v>
      </c>
      <c r="T47" s="687"/>
      <c r="U47" s="687"/>
      <c r="V47" s="686"/>
      <c r="W47" s="612" t="s">
        <v>1802</v>
      </c>
      <c r="X47" s="612" t="s">
        <v>1803</v>
      </c>
      <c r="Y47" s="612" t="s">
        <v>1081</v>
      </c>
      <c r="Z47" s="1145"/>
      <c r="AA47" s="625"/>
      <c r="AB47" s="625"/>
      <c r="AC47" s="1406"/>
    </row>
    <row r="48" spans="1:36" s="692" customFormat="1" ht="89.25" hidden="1">
      <c r="A48" s="1410">
        <v>12</v>
      </c>
      <c r="B48" s="702" t="s">
        <v>1051</v>
      </c>
      <c r="C48" s="727" t="s">
        <v>122</v>
      </c>
      <c r="D48" s="613">
        <v>200000</v>
      </c>
      <c r="E48" s="613" t="s">
        <v>179</v>
      </c>
      <c r="F48" s="613">
        <v>200000</v>
      </c>
      <c r="G48" s="837" t="s">
        <v>1386</v>
      </c>
      <c r="H48" s="686"/>
      <c r="I48" s="824"/>
      <c r="J48" s="824"/>
      <c r="K48" s="824"/>
      <c r="L48" s="824"/>
      <c r="M48" s="687"/>
      <c r="N48" s="686"/>
      <c r="O48" s="612"/>
      <c r="P48" s="612"/>
      <c r="Q48" s="612"/>
      <c r="R48" s="687" t="s">
        <v>1633</v>
      </c>
      <c r="S48" s="687" t="s">
        <v>1636</v>
      </c>
      <c r="T48" s="687"/>
      <c r="U48" s="687"/>
      <c r="V48" s="686"/>
      <c r="W48" s="612" t="s">
        <v>1804</v>
      </c>
      <c r="X48" s="612" t="s">
        <v>1805</v>
      </c>
      <c r="Y48" s="612"/>
      <c r="Z48" s="1118" t="s">
        <v>1806</v>
      </c>
      <c r="AA48" s="76"/>
      <c r="AB48" s="76"/>
      <c r="AC48" s="1475"/>
    </row>
    <row r="49" spans="1:29" ht="166.5" hidden="1" thickBot="1">
      <c r="A49" s="2030">
        <v>13</v>
      </c>
      <c r="B49" s="1424" t="s">
        <v>1750</v>
      </c>
      <c r="C49" s="1427" t="s">
        <v>122</v>
      </c>
      <c r="D49" s="1425"/>
      <c r="E49" s="1425" t="s">
        <v>179</v>
      </c>
      <c r="F49" s="1425"/>
      <c r="G49" s="1426" t="s">
        <v>1776</v>
      </c>
      <c r="H49" s="1424" t="s">
        <v>1586</v>
      </c>
      <c r="I49" s="1424" t="s">
        <v>1767</v>
      </c>
      <c r="J49" s="1424"/>
      <c r="K49" s="1424" t="s">
        <v>1760</v>
      </c>
      <c r="L49" s="1424"/>
      <c r="M49" s="1424"/>
      <c r="N49" s="1424"/>
      <c r="O49" s="1424"/>
      <c r="P49" s="1424"/>
      <c r="Q49" s="1424"/>
      <c r="R49" s="1427"/>
      <c r="S49" s="1493"/>
      <c r="T49" s="1493"/>
      <c r="U49" s="1493"/>
      <c r="V49" s="1494"/>
      <c r="W49" s="1495" t="s">
        <v>1897</v>
      </c>
      <c r="X49" s="1495"/>
      <c r="Y49" s="1495"/>
      <c r="Z49" s="1496" t="s">
        <v>1856</v>
      </c>
      <c r="AA49" s="1497"/>
      <c r="AB49" s="1497"/>
      <c r="AC49" s="1498"/>
    </row>
    <row r="67" spans="1:29">
      <c r="A67" s="2511"/>
      <c r="B67" s="2512"/>
      <c r="C67" s="2335"/>
    </row>
    <row r="69" spans="1:29">
      <c r="A69" s="2511"/>
      <c r="B69" s="2512"/>
      <c r="C69" s="2335"/>
      <c r="D69" s="2513"/>
      <c r="E69" s="2512"/>
      <c r="F69" s="2513"/>
      <c r="G69" s="2514"/>
      <c r="H69" s="2515"/>
      <c r="I69" s="2515"/>
      <c r="J69" s="2515"/>
      <c r="K69" s="2515"/>
      <c r="L69" s="2515"/>
      <c r="M69" s="2515"/>
      <c r="N69" s="2515"/>
      <c r="O69" s="2516"/>
      <c r="P69" s="2516"/>
      <c r="Q69" s="2516"/>
      <c r="R69" s="2516"/>
      <c r="S69" s="2516"/>
      <c r="T69" s="2516"/>
      <c r="U69" s="2516"/>
      <c r="V69" s="2517"/>
      <c r="W69" s="2516"/>
      <c r="X69" s="2516"/>
      <c r="Y69" s="2516"/>
      <c r="Z69" s="2515"/>
      <c r="AA69" s="2515"/>
      <c r="AB69" s="2515"/>
      <c r="AC69" s="2515"/>
    </row>
    <row r="87" spans="1:3">
      <c r="A87" s="2511"/>
      <c r="B87" s="2512"/>
      <c r="C87" s="2335"/>
    </row>
    <row r="88" spans="1:3">
      <c r="A88" s="2511"/>
      <c r="B88" s="2512"/>
      <c r="C88" s="2335"/>
    </row>
  </sheetData>
  <mergeCells count="57">
    <mergeCell ref="Z43:Z44"/>
    <mergeCell ref="Y43:Y44"/>
    <mergeCell ref="W43:W44"/>
    <mergeCell ref="J43:J44"/>
    <mergeCell ref="X43:X44"/>
    <mergeCell ref="V43:V44"/>
    <mergeCell ref="S43:S44"/>
    <mergeCell ref="P43:P44"/>
    <mergeCell ref="R43:R44"/>
    <mergeCell ref="O43:O44"/>
    <mergeCell ref="AH38:AH40"/>
    <mergeCell ref="A35:Z35"/>
    <mergeCell ref="A29:Z29"/>
    <mergeCell ref="A1:AC1"/>
    <mergeCell ref="A4:AC4"/>
    <mergeCell ref="A22:AC22"/>
    <mergeCell ref="A20:C20"/>
    <mergeCell ref="A28:B28"/>
    <mergeCell ref="A6:B6"/>
    <mergeCell ref="A8:A10"/>
    <mergeCell ref="X2:X3"/>
    <mergeCell ref="Y2:Y3"/>
    <mergeCell ref="Z2:Z3"/>
    <mergeCell ref="O2:Q2"/>
    <mergeCell ref="R2:S2"/>
    <mergeCell ref="D8:D10"/>
    <mergeCell ref="T2:U2"/>
    <mergeCell ref="I43:I44"/>
    <mergeCell ref="E43:E44"/>
    <mergeCell ref="A27:B27"/>
    <mergeCell ref="A43:A44"/>
    <mergeCell ref="B43:B44"/>
    <mergeCell ref="C43:C44"/>
    <mergeCell ref="G43:G44"/>
    <mergeCell ref="H43:H44"/>
    <mergeCell ref="E13:E15"/>
    <mergeCell ref="F13:F15"/>
    <mergeCell ref="G13:G15"/>
    <mergeCell ref="D13:D15"/>
    <mergeCell ref="C13:C15"/>
    <mergeCell ref="A13:A15"/>
    <mergeCell ref="A88:C88"/>
    <mergeCell ref="A87:C87"/>
    <mergeCell ref="A69:AC69"/>
    <mergeCell ref="A67:C67"/>
    <mergeCell ref="A2:A3"/>
    <mergeCell ref="V2:V3"/>
    <mergeCell ref="W2:W3"/>
    <mergeCell ref="F2:F3"/>
    <mergeCell ref="G2:G3"/>
    <mergeCell ref="H2:H3"/>
    <mergeCell ref="I2:K2"/>
    <mergeCell ref="L2:N2"/>
    <mergeCell ref="B2:B3"/>
    <mergeCell ref="C2:C3"/>
    <mergeCell ref="D2:D3"/>
    <mergeCell ref="E2:E3"/>
  </mergeCells>
  <phoneticPr fontId="4" type="noConversion"/>
  <pageMargins left="0.23622047244094491" right="0.23622047244094491" top="0.15748031496062992" bottom="0.55118110236220474" header="0.31496062992125984" footer="0.31496062992125984"/>
  <pageSetup paperSize="9" scale="95" orientation="landscape" horizontalDpi="4294967294" verticalDpi="4294967294" r:id="rId1"/>
</worksheet>
</file>

<file path=xl/worksheets/sheet14.xml><?xml version="1.0" encoding="utf-8"?>
<worksheet xmlns="http://schemas.openxmlformats.org/spreadsheetml/2006/main" xmlns:r="http://schemas.openxmlformats.org/officeDocument/2006/relationships">
  <sheetPr codeName="Φύλλο14">
    <tabColor rgb="FF00B0F0"/>
  </sheetPr>
  <dimension ref="A1:Z9"/>
  <sheetViews>
    <sheetView zoomScaleNormal="100" workbookViewId="0">
      <pane ySplit="3" topLeftCell="A4" activePane="bottomLeft" state="frozen"/>
      <selection activeCell="I6" sqref="I1:V65536"/>
      <selection pane="bottomLeft" activeCell="E5" sqref="E5:F5"/>
    </sheetView>
  </sheetViews>
  <sheetFormatPr defaultColWidth="9.140625" defaultRowHeight="12.75"/>
  <cols>
    <col min="1" max="1" width="4.140625" style="10" bestFit="1" customWidth="1"/>
    <col min="2" max="2" width="32.85546875" style="9" customWidth="1"/>
    <col min="3" max="3" width="19" style="10" customWidth="1"/>
    <col min="4" max="4" width="21.28515625" style="884" customWidth="1"/>
    <col min="5" max="5" width="20.140625" style="9" bestFit="1" customWidth="1"/>
    <col min="6" max="6" width="20.28515625" style="884" customWidth="1"/>
    <col min="7" max="7" width="16.7109375" style="12" customWidth="1"/>
    <col min="8" max="8" width="14.28515625" style="1" hidden="1" customWidth="1"/>
    <col min="9" max="9" width="13.28515625" style="1" hidden="1" customWidth="1"/>
    <col min="10" max="10" width="10.7109375" style="1" hidden="1" customWidth="1"/>
    <col min="11" max="11" width="12" style="1" hidden="1" customWidth="1"/>
    <col min="12" max="12" width="14.7109375" style="1" hidden="1" customWidth="1"/>
    <col min="13" max="13" width="12.28515625" style="1" hidden="1" customWidth="1"/>
    <col min="14" max="14" width="11.7109375" style="1" hidden="1" customWidth="1"/>
    <col min="15" max="15" width="12.28515625" style="103" hidden="1" customWidth="1"/>
    <col min="16" max="21" width="11.7109375" style="103" hidden="1" customWidth="1"/>
    <col min="22" max="22" width="37.140625" style="103" hidden="1" customWidth="1"/>
    <col min="23" max="23" width="28" style="103" hidden="1" customWidth="1"/>
    <col min="24" max="24" width="30.42578125" style="38" hidden="1" customWidth="1"/>
    <col min="25" max="25" width="30.5703125" style="38" hidden="1" customWidth="1"/>
    <col min="26" max="26" width="19.5703125" style="567" hidden="1" customWidth="1"/>
    <col min="27" max="29" width="9.140625" style="1"/>
    <col min="30" max="30" width="10" style="1" bestFit="1" customWidth="1"/>
    <col min="31" max="32" width="9.140625" style="1"/>
    <col min="33" max="33" width="10" style="1" bestFit="1" customWidth="1"/>
    <col min="34" max="16384" width="9.140625" style="1"/>
  </cols>
  <sheetData>
    <row r="1" spans="1:26" s="29" customFormat="1" ht="27" customHeight="1">
      <c r="A1" s="2563" t="s">
        <v>97</v>
      </c>
      <c r="B1" s="2564"/>
      <c r="C1" s="2564"/>
      <c r="D1" s="2564"/>
      <c r="E1" s="2564"/>
      <c r="F1" s="2564"/>
      <c r="G1" s="2564"/>
      <c r="H1" s="2564"/>
      <c r="I1" s="2564"/>
      <c r="J1" s="2564"/>
      <c r="K1" s="2564"/>
      <c r="L1" s="2564"/>
      <c r="M1" s="2564"/>
      <c r="N1" s="2564"/>
      <c r="O1" s="2564"/>
      <c r="P1" s="2564"/>
      <c r="Q1" s="2564"/>
      <c r="R1" s="2564"/>
      <c r="S1" s="2564"/>
      <c r="T1" s="2564"/>
      <c r="U1" s="2564"/>
      <c r="V1" s="2564"/>
      <c r="W1" s="2564"/>
      <c r="X1" s="2564"/>
      <c r="Y1" s="2564"/>
      <c r="Z1" s="2565"/>
    </row>
    <row r="2" spans="1:26" s="18" customFormat="1" ht="38.25" customHeight="1">
      <c r="A2" s="2367" t="s">
        <v>100</v>
      </c>
      <c r="B2" s="2368" t="s">
        <v>291</v>
      </c>
      <c r="C2" s="2368" t="s">
        <v>101</v>
      </c>
      <c r="D2" s="2369" t="s">
        <v>2492</v>
      </c>
      <c r="E2" s="2370" t="s">
        <v>2493</v>
      </c>
      <c r="F2" s="2374" t="s">
        <v>2646</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26"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26" s="394" customFormat="1" ht="27.75" customHeight="1">
      <c r="A4" s="2435" t="s">
        <v>2621</v>
      </c>
      <c r="B4" s="2409"/>
      <c r="C4" s="2409"/>
      <c r="D4" s="2409"/>
      <c r="E4" s="2409"/>
      <c r="F4" s="2409"/>
      <c r="G4" s="2409"/>
      <c r="H4" s="2409"/>
      <c r="I4" s="2409"/>
      <c r="J4" s="2409"/>
      <c r="K4" s="2409"/>
      <c r="L4" s="2409"/>
      <c r="M4" s="2409"/>
      <c r="N4" s="2409"/>
      <c r="O4" s="2409"/>
      <c r="P4" s="2409"/>
      <c r="Q4" s="2409"/>
      <c r="R4" s="2409"/>
      <c r="S4" s="2409"/>
      <c r="T4" s="2409"/>
      <c r="U4" s="2409"/>
      <c r="V4" s="2409"/>
      <c r="W4" s="2409"/>
      <c r="X4" s="2409"/>
      <c r="Y4" s="2409"/>
      <c r="Z4" s="2436"/>
    </row>
    <row r="5" spans="1:26" s="25" customFormat="1" ht="105" customHeight="1">
      <c r="A5" s="1841" t="s">
        <v>2419</v>
      </c>
      <c r="B5" s="1842" t="s">
        <v>2623</v>
      </c>
      <c r="C5" s="1836" t="s">
        <v>142</v>
      </c>
      <c r="D5" s="1843" t="s">
        <v>2616</v>
      </c>
      <c r="E5" s="2148" t="s">
        <v>2666</v>
      </c>
      <c r="F5" s="2148">
        <v>136977.26</v>
      </c>
      <c r="G5" s="1840" t="s">
        <v>2633</v>
      </c>
      <c r="H5" s="1955" t="s">
        <v>348</v>
      </c>
      <c r="I5" s="1955" t="s">
        <v>349</v>
      </c>
      <c r="J5" s="1955"/>
      <c r="K5" s="1839" t="s">
        <v>1258</v>
      </c>
      <c r="L5" s="1838" t="s">
        <v>527</v>
      </c>
      <c r="M5" s="1839" t="s">
        <v>528</v>
      </c>
      <c r="N5" s="1839"/>
      <c r="O5" s="1838" t="s">
        <v>1581</v>
      </c>
      <c r="P5" s="1838" t="s">
        <v>1582</v>
      </c>
      <c r="Q5" s="1839"/>
      <c r="R5" s="1953" t="s">
        <v>2117</v>
      </c>
      <c r="S5" s="1953" t="s">
        <v>2118</v>
      </c>
      <c r="T5" s="1953" t="s">
        <v>2295</v>
      </c>
      <c r="U5" s="1953" t="s">
        <v>2296</v>
      </c>
      <c r="V5" s="1828" t="s">
        <v>2143</v>
      </c>
      <c r="W5" s="1828" t="s">
        <v>1682</v>
      </c>
      <c r="X5" s="1844" t="s">
        <v>1606</v>
      </c>
      <c r="Y5" s="1846" t="s">
        <v>1331</v>
      </c>
      <c r="Z5" s="1395"/>
    </row>
    <row r="6" spans="1:26" s="626" customFormat="1" ht="178.5" customHeight="1">
      <c r="A6" s="1660">
        <v>2</v>
      </c>
      <c r="B6" s="1659" t="s">
        <v>2560</v>
      </c>
      <c r="C6" s="1843" t="s">
        <v>122</v>
      </c>
      <c r="D6" s="1995" t="s">
        <v>2561</v>
      </c>
      <c r="E6" s="1996">
        <v>117000</v>
      </c>
      <c r="F6" s="1996">
        <v>117000</v>
      </c>
      <c r="G6" s="1840" t="s">
        <v>2634</v>
      </c>
      <c r="H6" s="1696"/>
      <c r="I6" s="1868"/>
      <c r="J6" s="1885"/>
      <c r="K6" s="1868"/>
      <c r="L6" s="1886"/>
      <c r="M6" s="1886"/>
      <c r="N6" s="1886"/>
      <c r="O6" s="1886"/>
      <c r="P6" s="1886"/>
      <c r="Q6" s="1886"/>
      <c r="R6" s="1886"/>
      <c r="S6" s="1886"/>
      <c r="T6" s="1747"/>
      <c r="U6" s="1747"/>
      <c r="V6" s="1887"/>
      <c r="W6" s="1886"/>
      <c r="X6" s="1886"/>
      <c r="Y6" s="1886"/>
      <c r="Z6" s="1696"/>
    </row>
    <row r="7" spans="1:26" s="24" customFormat="1" ht="173.25" customHeight="1">
      <c r="A7" s="2125">
        <v>3</v>
      </c>
      <c r="B7" s="2126" t="s">
        <v>2668</v>
      </c>
      <c r="C7" s="2127" t="s">
        <v>1021</v>
      </c>
      <c r="D7" s="1155" t="s">
        <v>2669</v>
      </c>
      <c r="E7" s="2001"/>
      <c r="F7" s="2001">
        <v>311911.31</v>
      </c>
      <c r="G7" s="1810" t="s">
        <v>2670</v>
      </c>
      <c r="H7" s="2128"/>
      <c r="I7" s="2128"/>
      <c r="J7" s="2128"/>
      <c r="K7" s="2128"/>
      <c r="L7" s="2128"/>
      <c r="M7" s="2128"/>
      <c r="N7" s="2128"/>
      <c r="O7" s="2128"/>
      <c r="P7" s="2128"/>
      <c r="Q7" s="2128"/>
      <c r="R7" s="2128"/>
      <c r="S7" s="2128"/>
      <c r="T7" s="2128"/>
      <c r="U7" s="2128"/>
      <c r="V7" s="2129"/>
      <c r="W7" s="2128"/>
      <c r="X7" s="2128"/>
      <c r="Y7" s="2128"/>
      <c r="Z7" s="2128"/>
    </row>
    <row r="8" spans="1:26" s="626" customFormat="1" ht="34.5" customHeight="1">
      <c r="A8" s="2566" t="s">
        <v>1372</v>
      </c>
      <c r="B8" s="2567"/>
      <c r="C8" s="2567"/>
      <c r="D8" s="1788"/>
      <c r="E8" s="1884">
        <f>SUM(E5:E7)</f>
        <v>117000</v>
      </c>
      <c r="F8" s="1788">
        <f>SUM(F5:F7)</f>
        <v>565888.57000000007</v>
      </c>
      <c r="G8" s="1791"/>
      <c r="H8" s="1367"/>
      <c r="I8" s="1367"/>
      <c r="J8" s="1367"/>
      <c r="K8" s="1367"/>
      <c r="L8" s="1367"/>
      <c r="M8" s="1367"/>
      <c r="N8" s="1367"/>
      <c r="O8" s="1789"/>
      <c r="P8" s="1789"/>
      <c r="Q8" s="1789"/>
      <c r="R8" s="1330"/>
      <c r="S8" s="1330"/>
      <c r="T8" s="1330"/>
      <c r="U8" s="1330"/>
      <c r="V8" s="1331"/>
      <c r="W8" s="1789"/>
      <c r="X8" s="1331"/>
      <c r="Y8" s="1789"/>
      <c r="Z8" s="1790"/>
    </row>
    <row r="9" spans="1:26" s="34" customFormat="1" ht="34.5" customHeight="1">
      <c r="A9" s="1401"/>
      <c r="B9" s="622"/>
      <c r="C9" s="622"/>
      <c r="D9" s="1236"/>
      <c r="E9" s="622"/>
      <c r="F9" s="1236"/>
      <c r="G9" s="622"/>
      <c r="H9" s="622"/>
      <c r="I9" s="622"/>
      <c r="J9" s="622"/>
      <c r="K9" s="622"/>
      <c r="L9" s="622"/>
      <c r="M9" s="622"/>
      <c r="N9" s="622"/>
      <c r="O9" s="1237"/>
      <c r="P9" s="1237"/>
      <c r="Q9" s="1237"/>
      <c r="R9" s="1238"/>
      <c r="S9" s="1238"/>
      <c r="T9" s="1238"/>
      <c r="U9" s="1238"/>
      <c r="V9" s="1141"/>
      <c r="W9" s="1237"/>
      <c r="X9" s="1141"/>
      <c r="Y9" s="1237"/>
      <c r="Z9" s="1499"/>
    </row>
  </sheetData>
  <mergeCells count="21">
    <mergeCell ref="A1:Z1"/>
    <mergeCell ref="A4:Z4"/>
    <mergeCell ref="A8:C8"/>
    <mergeCell ref="A2:A3"/>
    <mergeCell ref="B2:B3"/>
    <mergeCell ref="C2:C3"/>
    <mergeCell ref="D2:D3"/>
    <mergeCell ref="E2:E3"/>
    <mergeCell ref="F2:F3"/>
    <mergeCell ref="G2:G3"/>
    <mergeCell ref="H2:H3"/>
    <mergeCell ref="I2:K2"/>
    <mergeCell ref="L2:N2"/>
    <mergeCell ref="X2:X3"/>
    <mergeCell ref="Y2:Y3"/>
    <mergeCell ref="Z2:Z3"/>
    <mergeCell ref="O2:Q2"/>
    <mergeCell ref="R2:S2"/>
    <mergeCell ref="T2:U2"/>
    <mergeCell ref="V2:V3"/>
    <mergeCell ref="W2:W3"/>
  </mergeCells>
  <phoneticPr fontId="4" type="noConversion"/>
  <pageMargins left="0.23622047244094491" right="0.23622047244094491" top="0.74803149606299213" bottom="0.74803149606299213" header="0.31496062992125984" footer="0.31496062992125984"/>
  <pageSetup paperSize="9" scale="95" orientation="landscape" horizontalDpi="4294967294" verticalDpi="4294967294" r:id="rId1"/>
</worksheet>
</file>

<file path=xl/worksheets/sheet15.xml><?xml version="1.0" encoding="utf-8"?>
<worksheet xmlns="http://schemas.openxmlformats.org/spreadsheetml/2006/main" xmlns:r="http://schemas.openxmlformats.org/officeDocument/2006/relationships">
  <sheetPr>
    <tabColor rgb="FF00B0F0"/>
  </sheetPr>
  <dimension ref="A1:BA84"/>
  <sheetViews>
    <sheetView tabSelected="1" zoomScale="70" zoomScaleNormal="70" workbookViewId="0">
      <pane ySplit="3" topLeftCell="A78" activePane="bottomLeft" state="frozen"/>
      <selection pane="bottomLeft" activeCell="AE81" sqref="AE81"/>
    </sheetView>
  </sheetViews>
  <sheetFormatPr defaultColWidth="9.140625" defaultRowHeight="12.75"/>
  <cols>
    <col min="1" max="1" width="7" style="627" customWidth="1"/>
    <col min="2" max="2" width="46.28515625" style="640" customWidth="1"/>
    <col min="3" max="3" width="16.7109375" style="831" customWidth="1"/>
    <col min="4" max="4" width="23.140625" style="887" customWidth="1"/>
    <col min="5" max="5" width="23.42578125" style="640" customWidth="1"/>
    <col min="6" max="6" width="23.5703125" style="887" bestFit="1" customWidth="1"/>
    <col min="7" max="7" width="19.5703125" style="1090" customWidth="1"/>
    <col min="8" max="8" width="17.28515625" style="627" hidden="1" customWidth="1"/>
    <col min="9" max="9" width="11.5703125" style="627" hidden="1" customWidth="1"/>
    <col min="10" max="10" width="12.42578125" style="627" hidden="1" customWidth="1"/>
    <col min="11" max="11" width="14.28515625" style="627" hidden="1" customWidth="1"/>
    <col min="12" max="12" width="12.85546875" style="627" hidden="1" customWidth="1"/>
    <col min="13" max="13" width="12.28515625" style="627" hidden="1" customWidth="1"/>
    <col min="14" max="14" width="10.7109375" style="627" hidden="1" customWidth="1"/>
    <col min="15" max="15" width="11" style="641" hidden="1" customWidth="1"/>
    <col min="16" max="17" width="14.140625" style="641" hidden="1" customWidth="1"/>
    <col min="18" max="18" width="12.28515625" style="641" hidden="1" customWidth="1"/>
    <col min="19" max="19" width="14.28515625" style="641" hidden="1" customWidth="1"/>
    <col min="20" max="20" width="12.85546875" style="641" hidden="1" customWidth="1"/>
    <col min="21" max="21" width="12.7109375" style="641" hidden="1" customWidth="1"/>
    <col min="22" max="22" width="41.140625" style="641" hidden="1" customWidth="1"/>
    <col min="23" max="23" width="49.28515625" style="641" hidden="1" customWidth="1"/>
    <col min="24" max="24" width="40" style="627" hidden="1" customWidth="1"/>
    <col min="25" max="25" width="35.5703125" style="627" hidden="1" customWidth="1"/>
    <col min="26" max="26" width="18.28515625" style="1091" hidden="1" customWidth="1"/>
    <col min="27" max="27" width="11" style="627" hidden="1" customWidth="1"/>
    <col min="28" max="28" width="13.42578125" style="627" hidden="1" customWidth="1"/>
    <col min="29" max="29" width="12.42578125" style="627" hidden="1" customWidth="1"/>
    <col min="30" max="30" width="12.42578125" style="627" bestFit="1" customWidth="1"/>
    <col min="31" max="31" width="13.42578125" style="627" bestFit="1" customWidth="1"/>
    <col min="32" max="32" width="11.140625" style="627" bestFit="1" customWidth="1"/>
    <col min="33" max="33" width="15.85546875" style="627" customWidth="1"/>
    <col min="34" max="34" width="11.42578125" style="627" bestFit="1" customWidth="1"/>
    <col min="35" max="35" width="12.5703125" style="627" bestFit="1" customWidth="1"/>
    <col min="36" max="36" width="9.140625" style="627"/>
    <col min="37" max="37" width="11.42578125" style="627" bestFit="1" customWidth="1"/>
    <col min="38" max="16384" width="9.140625" style="627"/>
  </cols>
  <sheetData>
    <row r="1" spans="1:39" ht="27.75" customHeight="1">
      <c r="A1" s="2581" t="s">
        <v>2659</v>
      </c>
      <c r="B1" s="2581"/>
      <c r="C1" s="2581"/>
      <c r="D1" s="2581"/>
      <c r="E1" s="2581"/>
      <c r="F1" s="2581"/>
      <c r="G1" s="2581"/>
      <c r="H1" s="2581"/>
      <c r="I1" s="2581"/>
      <c r="J1" s="2581"/>
      <c r="K1" s="2581"/>
      <c r="L1" s="2581"/>
      <c r="M1" s="2581"/>
      <c r="N1" s="2581"/>
      <c r="O1" s="2581"/>
      <c r="P1" s="2581"/>
      <c r="Q1" s="2581"/>
      <c r="R1" s="2581"/>
      <c r="S1" s="2581"/>
      <c r="T1" s="2581"/>
      <c r="U1" s="2581"/>
      <c r="V1" s="2581"/>
      <c r="W1" s="2581"/>
      <c r="X1" s="2581"/>
      <c r="Y1" s="2581"/>
      <c r="Z1" s="2581"/>
      <c r="AA1" s="2581"/>
      <c r="AB1" s="2581"/>
      <c r="AC1" s="2581"/>
    </row>
    <row r="2" spans="1:39" s="18" customFormat="1" ht="38.25" customHeight="1">
      <c r="A2" s="2367" t="s">
        <v>100</v>
      </c>
      <c r="B2" s="2368" t="s">
        <v>291</v>
      </c>
      <c r="C2" s="2368" t="s">
        <v>101</v>
      </c>
      <c r="D2" s="2369" t="s">
        <v>2492</v>
      </c>
      <c r="E2" s="2370" t="s">
        <v>2493</v>
      </c>
      <c r="F2" s="2374" t="s">
        <v>2646</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39"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39" ht="30" customHeight="1">
      <c r="A4" s="2582" t="s">
        <v>2661</v>
      </c>
      <c r="B4" s="2582"/>
      <c r="C4" s="2582"/>
      <c r="D4" s="2582"/>
      <c r="E4" s="2582"/>
      <c r="F4" s="2582"/>
      <c r="G4" s="2582"/>
      <c r="H4" s="2582"/>
      <c r="I4" s="2582"/>
      <c r="J4" s="2582"/>
      <c r="K4" s="2582"/>
      <c r="L4" s="2582"/>
      <c r="M4" s="2582"/>
      <c r="N4" s="2582"/>
      <c r="O4" s="2582"/>
      <c r="P4" s="2582"/>
      <c r="Q4" s="2582"/>
      <c r="R4" s="2582"/>
      <c r="S4" s="2582"/>
      <c r="T4" s="2582"/>
      <c r="U4" s="2582"/>
      <c r="V4" s="2582"/>
      <c r="W4" s="2582"/>
      <c r="X4" s="2582"/>
      <c r="Y4" s="2582"/>
      <c r="Z4" s="2582"/>
      <c r="AA4" s="2582"/>
      <c r="AB4" s="2582"/>
      <c r="AC4" s="2582"/>
      <c r="AD4" s="629"/>
      <c r="AE4" s="629"/>
      <c r="AF4" s="630"/>
      <c r="AG4" s="630"/>
      <c r="AH4" s="631"/>
      <c r="AI4" s="628"/>
      <c r="AJ4" s="628"/>
      <c r="AK4" s="628"/>
      <c r="AL4" s="628"/>
      <c r="AM4" s="628"/>
    </row>
    <row r="5" spans="1:39" s="942" customFormat="1" ht="123.75" customHeight="1">
      <c r="A5" s="1858">
        <v>1</v>
      </c>
      <c r="B5" s="1161" t="s">
        <v>2460</v>
      </c>
      <c r="C5" s="1162" t="s">
        <v>142</v>
      </c>
      <c r="D5" s="1858" t="s">
        <v>2562</v>
      </c>
      <c r="E5" s="2001">
        <v>246220.4</v>
      </c>
      <c r="F5" s="2001">
        <v>246220.4</v>
      </c>
      <c r="G5" s="1163" t="s">
        <v>2397</v>
      </c>
      <c r="H5" s="1077" t="s">
        <v>2301</v>
      </c>
      <c r="I5" s="1076"/>
      <c r="J5" s="1076"/>
      <c r="K5" s="1077"/>
      <c r="L5" s="1076"/>
      <c r="M5" s="1076"/>
      <c r="N5" s="1076"/>
      <c r="O5" s="1077"/>
      <c r="P5" s="1076"/>
      <c r="Q5" s="1076"/>
      <c r="R5" s="1076"/>
      <c r="S5" s="1077"/>
      <c r="T5" s="1075"/>
      <c r="U5" s="1075"/>
      <c r="V5" s="1078" t="s">
        <v>2399</v>
      </c>
      <c r="W5" s="1076"/>
      <c r="X5" s="1076"/>
      <c r="Y5" s="1076"/>
      <c r="Z5" s="1099" t="s">
        <v>2398</v>
      </c>
      <c r="AA5" s="1148"/>
      <c r="AB5" s="1148"/>
      <c r="AC5" s="1148"/>
    </row>
    <row r="6" spans="1:39" s="942" customFormat="1" ht="107.25" customHeight="1">
      <c r="A6" s="1858">
        <v>2</v>
      </c>
      <c r="B6" s="1161" t="s">
        <v>2148</v>
      </c>
      <c r="C6" s="1162" t="s">
        <v>122</v>
      </c>
      <c r="D6" s="1162" t="s">
        <v>2125</v>
      </c>
      <c r="E6" s="1805">
        <v>421850.11</v>
      </c>
      <c r="F6" s="2001">
        <v>202000</v>
      </c>
      <c r="G6" s="1163" t="s">
        <v>2186</v>
      </c>
      <c r="H6" s="1076"/>
      <c r="I6" s="1076"/>
      <c r="J6" s="1076"/>
      <c r="K6" s="1077"/>
      <c r="L6" s="1076"/>
      <c r="M6" s="1076"/>
      <c r="N6" s="1076"/>
      <c r="O6" s="1077"/>
      <c r="P6" s="1076"/>
      <c r="Q6" s="1076"/>
      <c r="R6" s="1076"/>
      <c r="S6" s="1077"/>
      <c r="T6" s="1075" t="s">
        <v>2297</v>
      </c>
      <c r="U6" s="1075" t="s">
        <v>2298</v>
      </c>
      <c r="V6" s="1100" t="s">
        <v>2221</v>
      </c>
      <c r="W6" s="1076"/>
      <c r="X6" s="1076"/>
      <c r="Y6" s="1076"/>
      <c r="Z6" s="1099" t="s">
        <v>2187</v>
      </c>
      <c r="AA6" s="1148"/>
      <c r="AB6" s="1148"/>
      <c r="AC6" s="1148"/>
    </row>
    <row r="7" spans="1:39" s="628" customFormat="1" ht="66.75" customHeight="1">
      <c r="A7" s="1858">
        <v>3</v>
      </c>
      <c r="B7" s="1663" t="s">
        <v>2372</v>
      </c>
      <c r="C7" s="1908" t="s">
        <v>2375</v>
      </c>
      <c r="D7" s="1162" t="s">
        <v>2374</v>
      </c>
      <c r="E7" s="1805">
        <v>110775.61</v>
      </c>
      <c r="F7" s="1805">
        <v>110175.61</v>
      </c>
      <c r="G7" s="1163" t="s">
        <v>2373</v>
      </c>
      <c r="H7" s="1661" t="s">
        <v>2381</v>
      </c>
      <c r="I7" s="1661"/>
      <c r="J7" s="1661"/>
      <c r="K7" s="1661"/>
      <c r="L7" s="1661"/>
      <c r="M7" s="1661"/>
      <c r="N7" s="1661"/>
      <c r="O7" s="239"/>
      <c r="P7" s="239"/>
      <c r="Q7" s="239"/>
      <c r="R7" s="676"/>
      <c r="S7" s="676"/>
      <c r="T7" s="676"/>
      <c r="U7" s="676"/>
      <c r="V7" s="655" t="s">
        <v>2376</v>
      </c>
      <c r="W7" s="44" t="s">
        <v>2377</v>
      </c>
      <c r="X7" s="47"/>
      <c r="Y7" s="1661"/>
      <c r="Z7" s="635"/>
      <c r="AA7" s="1146"/>
      <c r="AB7" s="1146"/>
      <c r="AC7" s="1146"/>
      <c r="AD7" s="653"/>
      <c r="AE7" s="653"/>
    </row>
    <row r="8" spans="1:39" s="1504" customFormat="1" ht="98.25" customHeight="1">
      <c r="A8" s="1858">
        <v>4</v>
      </c>
      <c r="B8" s="1693" t="s">
        <v>2741</v>
      </c>
      <c r="C8" s="1908" t="s">
        <v>730</v>
      </c>
      <c r="D8" s="1858" t="s">
        <v>2531</v>
      </c>
      <c r="E8" s="1805">
        <v>240765.95</v>
      </c>
      <c r="F8" s="1805">
        <v>240765.95</v>
      </c>
      <c r="G8" s="1163" t="s">
        <v>2461</v>
      </c>
      <c r="H8" s="676" t="s">
        <v>2380</v>
      </c>
      <c r="I8" s="1664"/>
      <c r="J8" s="1664"/>
      <c r="K8" s="1665"/>
      <c r="L8" s="1666"/>
      <c r="M8" s="1666"/>
      <c r="N8" s="1667"/>
      <c r="O8" s="1668"/>
      <c r="P8" s="1664"/>
      <c r="Q8" s="1664"/>
      <c r="R8" s="1664"/>
      <c r="S8" s="1664"/>
      <c r="T8" s="1664"/>
      <c r="U8" s="1664"/>
      <c r="V8" s="1664"/>
      <c r="W8" s="44" t="s">
        <v>2388</v>
      </c>
      <c r="X8" s="1664"/>
      <c r="Y8" s="1669"/>
      <c r="Z8" s="1676"/>
      <c r="AA8" s="1676"/>
      <c r="AB8" s="1676"/>
      <c r="AC8" s="1676"/>
    </row>
    <row r="9" spans="1:39" customFormat="1" ht="61.5" customHeight="1">
      <c r="A9" s="2584">
        <v>5</v>
      </c>
      <c r="B9" s="1158" t="s">
        <v>2382</v>
      </c>
      <c r="C9" s="1908" t="s">
        <v>730</v>
      </c>
      <c r="D9" s="2585" t="s">
        <v>2390</v>
      </c>
      <c r="E9" s="2530">
        <v>9498.4599999999991</v>
      </c>
      <c r="F9" s="2530">
        <v>9498.4599999999991</v>
      </c>
      <c r="G9" s="2583" t="s">
        <v>2462</v>
      </c>
      <c r="H9" s="2586" t="s">
        <v>2392</v>
      </c>
      <c r="I9" s="2587"/>
      <c r="J9" s="2588"/>
      <c r="K9" s="2590"/>
      <c r="L9" s="2591" t="s">
        <v>2383</v>
      </c>
      <c r="M9" s="2589" t="s">
        <v>2384</v>
      </c>
      <c r="N9" s="2589"/>
      <c r="O9" s="2579">
        <v>2071350015</v>
      </c>
      <c r="P9" s="2589"/>
      <c r="Q9" s="1670"/>
      <c r="R9" s="1670"/>
      <c r="S9" s="1119"/>
      <c r="T9" s="2580"/>
      <c r="U9" s="2580"/>
      <c r="V9" s="655" t="s">
        <v>2389</v>
      </c>
      <c r="W9" s="655" t="s">
        <v>2391</v>
      </c>
      <c r="X9" s="1671"/>
      <c r="Y9" s="1671" t="s">
        <v>2385</v>
      </c>
      <c r="Z9" s="372"/>
      <c r="AA9" s="372"/>
      <c r="AB9" s="372"/>
      <c r="AC9" s="372"/>
    </row>
    <row r="10" spans="1:39" customFormat="1" ht="60.75" customHeight="1">
      <c r="A10" s="2584"/>
      <c r="B10" s="1540" t="s">
        <v>2386</v>
      </c>
      <c r="C10" s="831"/>
      <c r="D10" s="2585"/>
      <c r="E10" s="2531"/>
      <c r="F10" s="2531"/>
      <c r="G10" s="2583"/>
      <c r="H10" s="2586"/>
      <c r="I10" s="2587"/>
      <c r="J10" s="2588"/>
      <c r="K10" s="2590"/>
      <c r="L10" s="2591"/>
      <c r="M10" s="2589"/>
      <c r="N10" s="2589"/>
      <c r="O10" s="2579"/>
      <c r="P10" s="2589"/>
      <c r="Q10" s="1670"/>
      <c r="R10" s="1670"/>
      <c r="S10" s="1119"/>
      <c r="T10" s="2580"/>
      <c r="U10" s="2580"/>
      <c r="V10" s="1119"/>
      <c r="W10" s="1119"/>
      <c r="X10" s="1119"/>
      <c r="Y10" s="1119"/>
      <c r="Z10" s="372"/>
      <c r="AA10" s="372"/>
      <c r="AB10" s="372"/>
      <c r="AC10" s="372"/>
    </row>
    <row r="11" spans="1:39" customFormat="1" ht="51.75" customHeight="1">
      <c r="A11" s="2584"/>
      <c r="B11" s="1540" t="s">
        <v>2387</v>
      </c>
      <c r="C11" s="1565"/>
      <c r="D11" s="2585"/>
      <c r="E11" s="2532"/>
      <c r="F11" s="2532"/>
      <c r="G11" s="2583"/>
      <c r="H11" s="2586"/>
      <c r="I11" s="2587"/>
      <c r="J11" s="2588"/>
      <c r="K11" s="2590"/>
      <c r="L11" s="2591"/>
      <c r="M11" s="2589"/>
      <c r="N11" s="2589"/>
      <c r="O11" s="2579"/>
      <c r="P11" s="2589"/>
      <c r="Q11" s="1670"/>
      <c r="R11" s="1670"/>
      <c r="S11" s="1119"/>
      <c r="T11" s="2580"/>
      <c r="U11" s="2580"/>
      <c r="V11" s="1672"/>
      <c r="W11" s="1672"/>
      <c r="X11" s="1672"/>
      <c r="Y11" s="1672"/>
      <c r="Z11" s="372"/>
      <c r="AA11" s="372"/>
      <c r="AB11" s="372"/>
      <c r="AC11" s="372"/>
    </row>
    <row r="12" spans="1:39" customFormat="1" ht="66" customHeight="1">
      <c r="A12" s="2568">
        <v>6</v>
      </c>
      <c r="B12" s="1794" t="s">
        <v>2716</v>
      </c>
      <c r="C12" s="1364"/>
      <c r="D12" s="1990" t="s">
        <v>2721</v>
      </c>
      <c r="E12" s="2038">
        <v>2536007</v>
      </c>
      <c r="F12" s="2038">
        <v>2379350</v>
      </c>
      <c r="G12" s="2002" t="s">
        <v>2742</v>
      </c>
      <c r="H12" s="2023"/>
      <c r="I12" s="2024"/>
      <c r="J12" s="2025"/>
      <c r="K12" s="2011"/>
      <c r="L12" s="2012"/>
      <c r="M12" s="2013"/>
      <c r="N12" s="2013"/>
      <c r="O12" s="2014"/>
      <c r="P12" s="2013"/>
      <c r="Q12" s="2013"/>
      <c r="R12" s="2013"/>
      <c r="S12" s="2010"/>
      <c r="T12" s="2010"/>
      <c r="U12" s="2010"/>
      <c r="V12" s="1672"/>
      <c r="W12" s="1672"/>
      <c r="X12" s="1672"/>
      <c r="Y12" s="1672"/>
      <c r="Z12" s="372"/>
      <c r="AA12" s="372"/>
      <c r="AB12" s="372"/>
      <c r="AC12" s="372"/>
    </row>
    <row r="13" spans="1:39" customFormat="1" ht="51.75" customHeight="1">
      <c r="A13" s="2569"/>
      <c r="B13" s="2039" t="s">
        <v>2717</v>
      </c>
      <c r="C13" s="1364"/>
      <c r="D13" s="1990"/>
      <c r="E13" s="2038">
        <v>1667250</v>
      </c>
      <c r="F13" s="2038">
        <v>1667250</v>
      </c>
      <c r="G13" s="2040"/>
      <c r="H13" s="2023"/>
      <c r="I13" s="2024"/>
      <c r="J13" s="2025"/>
      <c r="K13" s="2011"/>
      <c r="L13" s="2012"/>
      <c r="M13" s="2013"/>
      <c r="N13" s="2013"/>
      <c r="O13" s="2014"/>
      <c r="P13" s="2013"/>
      <c r="Q13" s="2013"/>
      <c r="R13" s="2013"/>
      <c r="S13" s="2010"/>
      <c r="T13" s="2010"/>
      <c r="U13" s="2010"/>
      <c r="V13" s="1672"/>
      <c r="W13" s="1672"/>
      <c r="X13" s="1672"/>
      <c r="Y13" s="1672"/>
      <c r="Z13" s="372"/>
      <c r="AA13" s="372"/>
      <c r="AB13" s="372"/>
      <c r="AC13" s="372"/>
    </row>
    <row r="14" spans="1:39" customFormat="1" ht="51.75" customHeight="1">
      <c r="A14" s="2569"/>
      <c r="B14" s="2039" t="s">
        <v>2718</v>
      </c>
      <c r="C14" s="1364"/>
      <c r="D14" s="1990"/>
      <c r="E14" s="2038">
        <v>662100</v>
      </c>
      <c r="F14" s="2038">
        <v>662100</v>
      </c>
      <c r="G14" s="2002"/>
      <c r="H14" s="2023"/>
      <c r="I14" s="2024"/>
      <c r="J14" s="2025"/>
      <c r="K14" s="2011"/>
      <c r="L14" s="2012"/>
      <c r="M14" s="2013"/>
      <c r="N14" s="2013"/>
      <c r="O14" s="2014"/>
      <c r="P14" s="2013"/>
      <c r="Q14" s="2013"/>
      <c r="R14" s="2013"/>
      <c r="S14" s="2010"/>
      <c r="T14" s="2010"/>
      <c r="U14" s="2010"/>
      <c r="V14" s="1672"/>
      <c r="W14" s="1672"/>
      <c r="X14" s="1672"/>
      <c r="Y14" s="1672"/>
      <c r="Z14" s="372"/>
      <c r="AA14" s="372"/>
      <c r="AB14" s="372"/>
      <c r="AC14" s="372"/>
    </row>
    <row r="15" spans="1:39" customFormat="1" ht="51.75" customHeight="1">
      <c r="A15" s="2569"/>
      <c r="B15" s="2039" t="s">
        <v>2719</v>
      </c>
      <c r="C15" s="1364"/>
      <c r="D15" s="1990"/>
      <c r="E15" s="2038">
        <v>35000</v>
      </c>
      <c r="F15" s="2038">
        <v>35000</v>
      </c>
      <c r="G15" s="2002"/>
      <c r="H15" s="2023"/>
      <c r="I15" s="2024"/>
      <c r="J15" s="2025"/>
      <c r="K15" s="2011"/>
      <c r="L15" s="2012"/>
      <c r="M15" s="2013"/>
      <c r="N15" s="2013"/>
      <c r="O15" s="2014"/>
      <c r="P15" s="2013"/>
      <c r="Q15" s="2013"/>
      <c r="R15" s="2013"/>
      <c r="S15" s="2010"/>
      <c r="T15" s="2010"/>
      <c r="U15" s="2010"/>
      <c r="V15" s="1672"/>
      <c r="W15" s="1672"/>
      <c r="X15" s="1672"/>
      <c r="Y15" s="1672"/>
      <c r="Z15" s="372"/>
      <c r="AA15" s="372"/>
      <c r="AB15" s="372"/>
      <c r="AC15" s="372"/>
    </row>
    <row r="16" spans="1:39" customFormat="1" ht="51.75" customHeight="1">
      <c r="A16" s="2570"/>
      <c r="B16" s="2039" t="s">
        <v>2720</v>
      </c>
      <c r="C16" s="1364"/>
      <c r="D16" s="1990"/>
      <c r="E16" s="2038">
        <v>15000</v>
      </c>
      <c r="F16" s="2038">
        <v>15000</v>
      </c>
      <c r="G16" s="2002"/>
      <c r="H16" s="2023"/>
      <c r="I16" s="2024"/>
      <c r="J16" s="2025"/>
      <c r="K16" s="2011"/>
      <c r="L16" s="2012"/>
      <c r="M16" s="2013"/>
      <c r="N16" s="2013"/>
      <c r="O16" s="2014"/>
      <c r="P16" s="2013"/>
      <c r="Q16" s="2013"/>
      <c r="R16" s="2013"/>
      <c r="S16" s="2010"/>
      <c r="T16" s="2010"/>
      <c r="U16" s="2010"/>
      <c r="V16" s="1672"/>
      <c r="W16" s="1672"/>
      <c r="X16" s="1672"/>
      <c r="Y16" s="1672"/>
      <c r="Z16" s="372"/>
      <c r="AA16" s="372"/>
      <c r="AB16" s="372"/>
      <c r="AC16" s="372"/>
      <c r="AE16" s="2037"/>
    </row>
    <row r="17" spans="1:31" customFormat="1" ht="69.75" customHeight="1">
      <c r="A17" s="1858">
        <v>7</v>
      </c>
      <c r="B17" s="1158" t="s">
        <v>2393</v>
      </c>
      <c r="C17" s="1164" t="s">
        <v>2375</v>
      </c>
      <c r="D17" s="1858" t="s">
        <v>2563</v>
      </c>
      <c r="E17" s="2182" t="s">
        <v>2833</v>
      </c>
      <c r="F17" s="1870">
        <v>120000</v>
      </c>
      <c r="G17" s="1163" t="s">
        <v>2467</v>
      </c>
      <c r="H17" s="1677" t="s">
        <v>2396</v>
      </c>
      <c r="I17" s="1678"/>
      <c r="J17" s="1679"/>
      <c r="K17" s="1680"/>
      <c r="L17" s="1673"/>
      <c r="M17" s="1670"/>
      <c r="N17" s="1670"/>
      <c r="O17" s="1681"/>
      <c r="P17" s="1670"/>
      <c r="Q17" s="1670"/>
      <c r="R17" s="1670"/>
      <c r="S17" s="1119"/>
      <c r="T17" s="1119"/>
      <c r="U17" s="1119"/>
      <c r="V17" s="1674" t="s">
        <v>2394</v>
      </c>
      <c r="W17" s="1674" t="s">
        <v>2395</v>
      </c>
      <c r="X17" s="1672"/>
      <c r="Y17" s="1672"/>
      <c r="Z17" s="372"/>
      <c r="AA17" s="372"/>
      <c r="AB17" s="372"/>
      <c r="AC17" s="372"/>
    </row>
    <row r="18" spans="1:31" s="332" customFormat="1" ht="69.75" customHeight="1">
      <c r="A18" s="1990">
        <v>8</v>
      </c>
      <c r="B18" s="1794" t="s">
        <v>2728</v>
      </c>
      <c r="C18" s="1155" t="s">
        <v>122</v>
      </c>
      <c r="D18" s="1990" t="s">
        <v>2730</v>
      </c>
      <c r="E18" s="2026">
        <v>350000</v>
      </c>
      <c r="F18" s="2026">
        <v>350000</v>
      </c>
      <c r="G18" s="2002"/>
      <c r="H18" s="2041"/>
      <c r="I18" s="2042"/>
      <c r="J18" s="2043"/>
      <c r="K18" s="2044"/>
      <c r="L18" s="2045"/>
      <c r="M18" s="2046"/>
      <c r="N18" s="2046"/>
      <c r="O18" s="2047"/>
      <c r="P18" s="2046"/>
      <c r="Q18" s="2046"/>
      <c r="R18" s="2046"/>
      <c r="S18" s="1173"/>
      <c r="T18" s="1173"/>
      <c r="U18" s="1173"/>
      <c r="V18" s="2048"/>
      <c r="W18" s="2048"/>
      <c r="X18" s="2049"/>
      <c r="Y18" s="2049"/>
      <c r="Z18" s="2050"/>
      <c r="AA18" s="2050"/>
      <c r="AB18" s="2050"/>
      <c r="AC18" s="2050"/>
    </row>
    <row r="19" spans="1:31" s="332" customFormat="1" ht="69.75" customHeight="1">
      <c r="A19" s="1990">
        <v>9</v>
      </c>
      <c r="B19" s="1794" t="s">
        <v>2729</v>
      </c>
      <c r="C19" s="1155" t="s">
        <v>122</v>
      </c>
      <c r="D19" s="1990" t="s">
        <v>2730</v>
      </c>
      <c r="E19" s="2026">
        <v>300000</v>
      </c>
      <c r="F19" s="2026">
        <v>300000</v>
      </c>
      <c r="G19" s="2002"/>
      <c r="H19" s="2041"/>
      <c r="I19" s="2042"/>
      <c r="J19" s="2043"/>
      <c r="K19" s="2044"/>
      <c r="L19" s="2045"/>
      <c r="M19" s="2046"/>
      <c r="N19" s="2046"/>
      <c r="O19" s="2047"/>
      <c r="P19" s="2046"/>
      <c r="Q19" s="2046"/>
      <c r="R19" s="2046"/>
      <c r="S19" s="1173"/>
      <c r="T19" s="1173"/>
      <c r="U19" s="1173"/>
      <c r="V19" s="2048"/>
      <c r="W19" s="2048"/>
      <c r="X19" s="2049"/>
      <c r="Y19" s="2049"/>
      <c r="Z19" s="2050"/>
      <c r="AA19" s="2050"/>
      <c r="AB19" s="2050"/>
      <c r="AC19" s="2050"/>
    </row>
    <row r="20" spans="1:31" s="628" customFormat="1" ht="190.5" customHeight="1">
      <c r="A20" s="1544">
        <v>10</v>
      </c>
      <c r="B20" s="1663" t="s">
        <v>2369</v>
      </c>
      <c r="C20" s="1858" t="s">
        <v>122</v>
      </c>
      <c r="D20" s="1162" t="s">
        <v>2371</v>
      </c>
      <c r="E20" s="1870">
        <v>5014958</v>
      </c>
      <c r="F20" s="1870">
        <v>5014958</v>
      </c>
      <c r="G20" s="1852" t="s">
        <v>2564</v>
      </c>
      <c r="H20" s="1677" t="s">
        <v>2396</v>
      </c>
      <c r="I20" s="1661"/>
      <c r="J20" s="1675"/>
      <c r="K20" s="1661"/>
      <c r="L20" s="1661"/>
      <c r="M20" s="1661"/>
      <c r="N20" s="1661"/>
      <c r="O20" s="239"/>
      <c r="P20" s="239"/>
      <c r="Q20" s="239"/>
      <c r="R20" s="676"/>
      <c r="S20" s="676"/>
      <c r="T20" s="676"/>
      <c r="U20" s="676"/>
      <c r="V20" s="655" t="s">
        <v>2370</v>
      </c>
      <c r="W20" s="793"/>
      <c r="X20" s="47"/>
      <c r="Y20" s="1661"/>
      <c r="Z20" s="635"/>
      <c r="AA20" s="1146"/>
      <c r="AB20" s="1146"/>
      <c r="AC20" s="1146"/>
      <c r="AD20" s="653"/>
      <c r="AE20" s="653"/>
    </row>
    <row r="21" spans="1:31" customFormat="1" ht="75.75" customHeight="1">
      <c r="A21" s="1858">
        <v>11</v>
      </c>
      <c r="B21" s="1161" t="s">
        <v>2463</v>
      </c>
      <c r="C21" s="1858" t="s">
        <v>122</v>
      </c>
      <c r="D21" s="1178" t="s">
        <v>2464</v>
      </c>
      <c r="E21" s="1870">
        <v>1000000</v>
      </c>
      <c r="F21" s="1870">
        <v>1000000</v>
      </c>
      <c r="G21" s="1852" t="s">
        <v>2483</v>
      </c>
      <c r="H21" s="1853"/>
      <c r="I21" s="1854"/>
      <c r="J21" s="1855"/>
      <c r="K21" s="1849"/>
      <c r="L21" s="1850"/>
      <c r="M21" s="1847"/>
      <c r="N21" s="1847"/>
      <c r="O21" s="1851"/>
      <c r="P21" s="1847"/>
      <c r="Q21" s="1847"/>
      <c r="R21" s="1847"/>
      <c r="S21" s="1848"/>
      <c r="T21" s="1848"/>
      <c r="U21" s="1848"/>
      <c r="V21" s="1674"/>
      <c r="W21" s="1662"/>
      <c r="X21" s="1672"/>
      <c r="Y21" s="1672"/>
      <c r="Z21" s="372"/>
      <c r="AA21" s="372"/>
      <c r="AB21" s="372"/>
      <c r="AC21" s="372"/>
    </row>
    <row r="22" spans="1:31" customFormat="1" ht="85.5" customHeight="1">
      <c r="A22" s="1858">
        <v>12</v>
      </c>
      <c r="B22" s="1161" t="s">
        <v>2660</v>
      </c>
      <c r="C22" s="1858" t="s">
        <v>122</v>
      </c>
      <c r="D22" s="1178" t="s">
        <v>2565</v>
      </c>
      <c r="E22" s="1870">
        <v>550000</v>
      </c>
      <c r="F22" s="1870">
        <v>550000</v>
      </c>
      <c r="G22" s="1852" t="s">
        <v>2566</v>
      </c>
      <c r="H22" s="1853"/>
      <c r="I22" s="1854"/>
      <c r="J22" s="1855"/>
      <c r="K22" s="1849"/>
      <c r="L22" s="1850"/>
      <c r="M22" s="1847"/>
      <c r="N22" s="1847"/>
      <c r="O22" s="1851"/>
      <c r="P22" s="1847"/>
      <c r="Q22" s="1847"/>
      <c r="R22" s="1847"/>
      <c r="S22" s="1848"/>
      <c r="T22" s="1848"/>
      <c r="U22" s="1848"/>
      <c r="V22" s="1674"/>
      <c r="W22" s="1662"/>
      <c r="X22" s="1672"/>
      <c r="Y22" s="1672"/>
      <c r="Z22" s="372"/>
      <c r="AA22" s="372"/>
      <c r="AB22" s="372"/>
      <c r="AC22" s="372"/>
    </row>
    <row r="23" spans="1:31" customFormat="1" ht="126.75" customHeight="1">
      <c r="A23" s="1858">
        <v>13</v>
      </c>
      <c r="B23" s="1161" t="s">
        <v>2567</v>
      </c>
      <c r="C23" s="1858" t="s">
        <v>122</v>
      </c>
      <c r="D23" s="1178" t="s">
        <v>2568</v>
      </c>
      <c r="E23" s="1870">
        <v>1191561.3500000001</v>
      </c>
      <c r="F23" s="1870">
        <v>1191561.3500000001</v>
      </c>
      <c r="G23" s="1852" t="s">
        <v>2569</v>
      </c>
      <c r="H23" s="1853"/>
      <c r="I23" s="1854"/>
      <c r="J23" s="1855"/>
      <c r="K23" s="1849"/>
      <c r="L23" s="1850"/>
      <c r="M23" s="1847"/>
      <c r="N23" s="1847"/>
      <c r="O23" s="1851"/>
      <c r="P23" s="1847"/>
      <c r="Q23" s="1847"/>
      <c r="R23" s="1847"/>
      <c r="S23" s="1848"/>
      <c r="T23" s="1848"/>
      <c r="U23" s="1848"/>
      <c r="V23" s="1674"/>
      <c r="W23" s="1662"/>
      <c r="X23" s="1672"/>
      <c r="Y23" s="1672"/>
      <c r="Z23" s="372"/>
      <c r="AA23" s="372"/>
      <c r="AB23" s="372"/>
      <c r="AC23" s="372"/>
    </row>
    <row r="24" spans="1:31" customFormat="1" ht="85.5" customHeight="1">
      <c r="A24" s="2035">
        <v>14</v>
      </c>
      <c r="B24" s="1161" t="s">
        <v>2570</v>
      </c>
      <c r="C24" s="1178" t="s">
        <v>122</v>
      </c>
      <c r="D24" s="1178" t="s">
        <v>2572</v>
      </c>
      <c r="E24" s="1870">
        <v>900000</v>
      </c>
      <c r="F24" s="1870">
        <v>900000</v>
      </c>
      <c r="G24" s="1852" t="s">
        <v>2573</v>
      </c>
      <c r="H24" s="1853"/>
      <c r="I24" s="1854"/>
      <c r="J24" s="1855"/>
      <c r="K24" s="1849"/>
      <c r="L24" s="1850"/>
      <c r="M24" s="1847"/>
      <c r="N24" s="1847"/>
      <c r="O24" s="1851"/>
      <c r="P24" s="1847"/>
      <c r="Q24" s="1847"/>
      <c r="R24" s="1847"/>
      <c r="S24" s="1848"/>
      <c r="T24" s="1848"/>
      <c r="U24" s="1848"/>
      <c r="V24" s="1674"/>
      <c r="W24" s="1662"/>
      <c r="X24" s="1672"/>
      <c r="Y24" s="1672"/>
      <c r="Z24" s="372"/>
      <c r="AA24" s="372"/>
      <c r="AB24" s="372"/>
      <c r="AC24" s="372"/>
    </row>
    <row r="25" spans="1:31" customFormat="1" ht="85.5" customHeight="1">
      <c r="A25" s="2035">
        <v>15</v>
      </c>
      <c r="B25" s="1161" t="s">
        <v>2571</v>
      </c>
      <c r="C25" s="1178" t="s">
        <v>2375</v>
      </c>
      <c r="D25" s="1178" t="s">
        <v>2165</v>
      </c>
      <c r="E25" s="1870">
        <v>53689.48</v>
      </c>
      <c r="F25" s="1870">
        <v>53689.48</v>
      </c>
      <c r="G25" s="1852" t="s">
        <v>2574</v>
      </c>
      <c r="H25" s="1853"/>
      <c r="I25" s="1854"/>
      <c r="J25" s="1855"/>
      <c r="K25" s="1849"/>
      <c r="L25" s="1850"/>
      <c r="M25" s="1847"/>
      <c r="N25" s="1847"/>
      <c r="O25" s="1851"/>
      <c r="P25" s="1847"/>
      <c r="Q25" s="1847"/>
      <c r="R25" s="1847"/>
      <c r="S25" s="1848"/>
      <c r="T25" s="1848"/>
      <c r="U25" s="1848"/>
      <c r="V25" s="1674"/>
      <c r="W25" s="1662"/>
      <c r="X25" s="1672"/>
      <c r="Y25" s="1672"/>
      <c r="Z25" s="372"/>
      <c r="AA25" s="372"/>
      <c r="AB25" s="372"/>
      <c r="AC25" s="372"/>
    </row>
    <row r="26" spans="1:31" customFormat="1" ht="96" customHeight="1">
      <c r="A26" s="2568">
        <v>16</v>
      </c>
      <c r="B26" s="1161" t="s">
        <v>2575</v>
      </c>
      <c r="C26" s="1178"/>
      <c r="D26" s="1178" t="s">
        <v>2576</v>
      </c>
      <c r="E26" s="1870">
        <v>1826513</v>
      </c>
      <c r="F26" s="1870">
        <v>1826513</v>
      </c>
      <c r="G26" s="1852"/>
      <c r="H26" s="1853"/>
      <c r="I26" s="1854"/>
      <c r="J26" s="1855"/>
      <c r="K26" s="1849"/>
      <c r="L26" s="1850"/>
      <c r="M26" s="1847"/>
      <c r="N26" s="1847"/>
      <c r="O26" s="1851"/>
      <c r="P26" s="1847"/>
      <c r="Q26" s="1847"/>
      <c r="R26" s="1847"/>
      <c r="S26" s="1848"/>
      <c r="T26" s="1848"/>
      <c r="U26" s="1848"/>
      <c r="V26" s="1674"/>
      <c r="W26" s="1662"/>
      <c r="X26" s="1672"/>
      <c r="Y26" s="1672"/>
      <c r="Z26" s="372"/>
      <c r="AA26" s="372"/>
      <c r="AB26" s="372"/>
      <c r="AC26" s="372"/>
    </row>
    <row r="27" spans="1:31" s="332" customFormat="1" ht="85.5" customHeight="1">
      <c r="A27" s="2569"/>
      <c r="B27" s="1904" t="s">
        <v>2733</v>
      </c>
      <c r="C27" s="1897" t="s">
        <v>142</v>
      </c>
      <c r="D27" s="1897"/>
      <c r="E27" s="2026">
        <v>171513</v>
      </c>
      <c r="F27" s="2026">
        <v>171513</v>
      </c>
      <c r="G27" s="2002" t="s">
        <v>2577</v>
      </c>
      <c r="H27" s="2041"/>
      <c r="I27" s="2042"/>
      <c r="J27" s="2043"/>
      <c r="K27" s="2044"/>
      <c r="L27" s="2045"/>
      <c r="M27" s="2046"/>
      <c r="N27" s="2046"/>
      <c r="O27" s="2047"/>
      <c r="P27" s="2046"/>
      <c r="Q27" s="2046"/>
      <c r="R27" s="2046"/>
      <c r="S27" s="1173"/>
      <c r="T27" s="1173"/>
      <c r="U27" s="1173"/>
      <c r="V27" s="2048"/>
      <c r="W27" s="2051"/>
      <c r="X27" s="2049"/>
      <c r="Y27" s="2049"/>
      <c r="Z27" s="2050"/>
      <c r="AA27" s="2050"/>
      <c r="AB27" s="2050"/>
      <c r="AC27" s="2050"/>
    </row>
    <row r="28" spans="1:31" s="332" customFormat="1" ht="85.5" customHeight="1">
      <c r="A28" s="2569"/>
      <c r="B28" s="1904" t="s">
        <v>2734</v>
      </c>
      <c r="C28" s="1897" t="s">
        <v>122</v>
      </c>
      <c r="D28" s="1897"/>
      <c r="E28" s="2026">
        <v>300000</v>
      </c>
      <c r="F28" s="2026">
        <v>300000</v>
      </c>
      <c r="G28" s="2053"/>
      <c r="H28" s="2041"/>
      <c r="I28" s="2042"/>
      <c r="J28" s="2043"/>
      <c r="K28" s="2044"/>
      <c r="L28" s="2045"/>
      <c r="M28" s="2046"/>
      <c r="N28" s="2046"/>
      <c r="O28" s="2047"/>
      <c r="P28" s="2046"/>
      <c r="Q28" s="2046"/>
      <c r="R28" s="2046"/>
      <c r="S28" s="1173"/>
      <c r="T28" s="1173"/>
      <c r="U28" s="1173"/>
      <c r="V28" s="2048"/>
      <c r="W28" s="2051"/>
      <c r="X28" s="2049"/>
      <c r="Y28" s="2049"/>
      <c r="Z28" s="2050"/>
      <c r="AA28" s="2050"/>
      <c r="AB28" s="2050"/>
      <c r="AC28" s="2050"/>
    </row>
    <row r="29" spans="1:31" s="332" customFormat="1" ht="85.5" customHeight="1">
      <c r="A29" s="2569"/>
      <c r="B29" s="1904" t="s">
        <v>2735</v>
      </c>
      <c r="C29" s="1897" t="s">
        <v>122</v>
      </c>
      <c r="D29" s="1897"/>
      <c r="E29" s="2026">
        <v>300000</v>
      </c>
      <c r="F29" s="2026">
        <v>300000</v>
      </c>
      <c r="G29" s="2053"/>
      <c r="H29" s="2041"/>
      <c r="I29" s="2042"/>
      <c r="J29" s="2043"/>
      <c r="K29" s="2044"/>
      <c r="L29" s="2045"/>
      <c r="M29" s="2046"/>
      <c r="N29" s="2046"/>
      <c r="O29" s="2047"/>
      <c r="P29" s="2046"/>
      <c r="Q29" s="2046"/>
      <c r="R29" s="2046"/>
      <c r="S29" s="1173"/>
      <c r="T29" s="1173"/>
      <c r="U29" s="1173"/>
      <c r="V29" s="2048"/>
      <c r="W29" s="2051"/>
      <c r="X29" s="2049"/>
      <c r="Y29" s="2049"/>
      <c r="Z29" s="2050"/>
      <c r="AA29" s="2050"/>
      <c r="AB29" s="2050"/>
      <c r="AC29" s="2050"/>
    </row>
    <row r="30" spans="1:31" s="332" customFormat="1" ht="85.5" customHeight="1">
      <c r="A30" s="2569"/>
      <c r="B30" s="1904" t="s">
        <v>2736</v>
      </c>
      <c r="C30" s="1897" t="s">
        <v>122</v>
      </c>
      <c r="D30" s="1897"/>
      <c r="E30" s="2026">
        <v>300000</v>
      </c>
      <c r="F30" s="2026">
        <v>300000</v>
      </c>
      <c r="G30" s="2053"/>
      <c r="H30" s="2041"/>
      <c r="I30" s="2042"/>
      <c r="J30" s="2043"/>
      <c r="K30" s="2044"/>
      <c r="L30" s="2045"/>
      <c r="M30" s="2046"/>
      <c r="N30" s="2046"/>
      <c r="O30" s="2047"/>
      <c r="P30" s="2046"/>
      <c r="Q30" s="2046"/>
      <c r="R30" s="2046"/>
      <c r="S30" s="1173"/>
      <c r="T30" s="1173"/>
      <c r="U30" s="1173"/>
      <c r="V30" s="2048"/>
      <c r="W30" s="2051"/>
      <c r="X30" s="2049"/>
      <c r="Y30" s="2049"/>
      <c r="Z30" s="2050"/>
      <c r="AA30" s="2050"/>
      <c r="AB30" s="2050"/>
      <c r="AC30" s="2050"/>
    </row>
    <row r="31" spans="1:31" s="332" customFormat="1" ht="85.5" customHeight="1">
      <c r="A31" s="2569"/>
      <c r="B31" s="1904" t="s">
        <v>2737</v>
      </c>
      <c r="C31" s="1897" t="s">
        <v>721</v>
      </c>
      <c r="D31" s="1897"/>
      <c r="E31" s="2026">
        <v>713000</v>
      </c>
      <c r="F31" s="2026">
        <v>713000</v>
      </c>
      <c r="G31" s="2053"/>
      <c r="H31" s="2041"/>
      <c r="I31" s="2042"/>
      <c r="J31" s="2043"/>
      <c r="K31" s="2044"/>
      <c r="L31" s="2045"/>
      <c r="M31" s="2046"/>
      <c r="N31" s="2046"/>
      <c r="O31" s="2047"/>
      <c r="P31" s="2046"/>
      <c r="Q31" s="2046"/>
      <c r="R31" s="2046"/>
      <c r="S31" s="1173"/>
      <c r="T31" s="1173"/>
      <c r="U31" s="1173"/>
      <c r="V31" s="2048"/>
      <c r="W31" s="2051"/>
      <c r="X31" s="2049"/>
      <c r="Y31" s="2049"/>
      <c r="Z31" s="2050"/>
      <c r="AA31" s="2050"/>
      <c r="AB31" s="2050"/>
      <c r="AC31" s="2050"/>
    </row>
    <row r="32" spans="1:31" s="332" customFormat="1" ht="85.5" customHeight="1">
      <c r="A32" s="2569"/>
      <c r="B32" s="1904" t="s">
        <v>2738</v>
      </c>
      <c r="C32" s="1897"/>
      <c r="D32" s="1897"/>
      <c r="E32" s="2026">
        <v>32000</v>
      </c>
      <c r="F32" s="2026">
        <v>32000</v>
      </c>
      <c r="G32" s="2053"/>
      <c r="H32" s="2041"/>
      <c r="I32" s="2042"/>
      <c r="J32" s="2043"/>
      <c r="K32" s="2044"/>
      <c r="L32" s="2045"/>
      <c r="M32" s="2046"/>
      <c r="N32" s="2046"/>
      <c r="O32" s="2047"/>
      <c r="P32" s="2046"/>
      <c r="Q32" s="2046"/>
      <c r="R32" s="2046"/>
      <c r="S32" s="1173"/>
      <c r="T32" s="1173"/>
      <c r="U32" s="1173"/>
      <c r="V32" s="2048"/>
      <c r="W32" s="2051"/>
      <c r="X32" s="2049"/>
      <c r="Y32" s="2049"/>
      <c r="Z32" s="2050"/>
      <c r="AA32" s="2050"/>
      <c r="AB32" s="2050"/>
      <c r="AC32" s="2050"/>
    </row>
    <row r="33" spans="1:53" s="332" customFormat="1" ht="85.5" customHeight="1">
      <c r="A33" s="2570"/>
      <c r="B33" s="1904" t="s">
        <v>2739</v>
      </c>
      <c r="C33" s="1897"/>
      <c r="D33" s="1897"/>
      <c r="E33" s="2026">
        <v>10000</v>
      </c>
      <c r="F33" s="2026">
        <v>10000</v>
      </c>
      <c r="G33" s="2053"/>
      <c r="H33" s="2041"/>
      <c r="I33" s="2042"/>
      <c r="J33" s="2043"/>
      <c r="K33" s="2044"/>
      <c r="L33" s="2045"/>
      <c r="M33" s="2046"/>
      <c r="N33" s="2046"/>
      <c r="O33" s="2047"/>
      <c r="P33" s="2046"/>
      <c r="Q33" s="2046"/>
      <c r="R33" s="2046"/>
      <c r="S33" s="1173"/>
      <c r="T33" s="1173"/>
      <c r="U33" s="1173"/>
      <c r="V33" s="2048"/>
      <c r="W33" s="2051"/>
      <c r="X33" s="2049"/>
      <c r="Y33" s="2049"/>
      <c r="Z33" s="2050"/>
      <c r="AA33" s="2050"/>
      <c r="AB33" s="2050"/>
      <c r="AC33" s="2050"/>
      <c r="AE33" s="2054">
        <f>SUM(F31:F33,F27:F30)</f>
        <v>1826513</v>
      </c>
    </row>
    <row r="34" spans="1:53" s="332" customFormat="1" ht="85.5" customHeight="1">
      <c r="A34" s="2052">
        <v>17</v>
      </c>
      <c r="B34" s="1813" t="s">
        <v>2722</v>
      </c>
      <c r="C34" s="1897" t="s">
        <v>142</v>
      </c>
      <c r="D34" s="1897" t="s">
        <v>702</v>
      </c>
      <c r="E34" s="2026">
        <v>124000</v>
      </c>
      <c r="F34" s="2026">
        <v>124000</v>
      </c>
      <c r="G34" s="2053"/>
      <c r="H34" s="2041"/>
      <c r="I34" s="2042"/>
      <c r="J34" s="2043"/>
      <c r="K34" s="2044"/>
      <c r="L34" s="2045"/>
      <c r="M34" s="2046"/>
      <c r="N34" s="2046"/>
      <c r="O34" s="2047"/>
      <c r="P34" s="2046"/>
      <c r="Q34" s="2046"/>
      <c r="R34" s="2046"/>
      <c r="S34" s="1173"/>
      <c r="T34" s="1173"/>
      <c r="U34" s="1173"/>
      <c r="V34" s="2048"/>
      <c r="W34" s="2051"/>
      <c r="X34" s="2049"/>
      <c r="Y34" s="2049"/>
      <c r="Z34" s="2050"/>
      <c r="AA34" s="2050"/>
      <c r="AB34" s="2050"/>
      <c r="AC34" s="2050"/>
    </row>
    <row r="35" spans="1:53" s="332" customFormat="1" ht="85.5" customHeight="1">
      <c r="A35" s="2052">
        <v>18</v>
      </c>
      <c r="B35" s="1813" t="s">
        <v>2723</v>
      </c>
      <c r="C35" s="1897" t="s">
        <v>142</v>
      </c>
      <c r="D35" s="1897" t="s">
        <v>702</v>
      </c>
      <c r="E35" s="2026">
        <v>186000</v>
      </c>
      <c r="F35" s="2026">
        <v>186000</v>
      </c>
      <c r="G35" s="2053"/>
      <c r="H35" s="2041"/>
      <c r="I35" s="2042"/>
      <c r="J35" s="2043"/>
      <c r="K35" s="2044"/>
      <c r="L35" s="2045"/>
      <c r="M35" s="2046"/>
      <c r="N35" s="2046"/>
      <c r="O35" s="2047"/>
      <c r="P35" s="2046"/>
      <c r="Q35" s="2046"/>
      <c r="R35" s="2046"/>
      <c r="S35" s="1173"/>
      <c r="T35" s="1173"/>
      <c r="U35" s="1173"/>
      <c r="V35" s="2048"/>
      <c r="W35" s="2051"/>
      <c r="X35" s="2049"/>
      <c r="Y35" s="2049"/>
      <c r="Z35" s="2050"/>
      <c r="AA35" s="2050"/>
      <c r="AB35" s="2050"/>
      <c r="AC35" s="2050"/>
    </row>
    <row r="36" spans="1:53" s="332" customFormat="1" ht="85.5" customHeight="1">
      <c r="A36" s="2052">
        <v>19</v>
      </c>
      <c r="B36" s="1813" t="s">
        <v>2724</v>
      </c>
      <c r="C36" s="1897" t="s">
        <v>142</v>
      </c>
      <c r="D36" s="1897" t="s">
        <v>702</v>
      </c>
      <c r="E36" s="2026">
        <v>186000</v>
      </c>
      <c r="F36" s="2026">
        <v>186000</v>
      </c>
      <c r="G36" s="2053"/>
      <c r="H36" s="2041"/>
      <c r="I36" s="2042"/>
      <c r="J36" s="2043"/>
      <c r="K36" s="2044"/>
      <c r="L36" s="2045"/>
      <c r="M36" s="2046"/>
      <c r="N36" s="2046"/>
      <c r="O36" s="2047"/>
      <c r="P36" s="2046"/>
      <c r="Q36" s="2046"/>
      <c r="R36" s="2046"/>
      <c r="S36" s="1173"/>
      <c r="T36" s="1173"/>
      <c r="U36" s="1173"/>
      <c r="V36" s="2048"/>
      <c r="W36" s="2051"/>
      <c r="X36" s="2049"/>
      <c r="Y36" s="2049"/>
      <c r="Z36" s="2050"/>
      <c r="AA36" s="2050"/>
      <c r="AB36" s="2050"/>
      <c r="AC36" s="2050"/>
    </row>
    <row r="37" spans="1:53" s="332" customFormat="1" ht="85.5" customHeight="1">
      <c r="A37" s="2052">
        <v>20</v>
      </c>
      <c r="B37" s="1813" t="s">
        <v>2725</v>
      </c>
      <c r="C37" s="1897" t="s">
        <v>142</v>
      </c>
      <c r="D37" s="1897" t="s">
        <v>702</v>
      </c>
      <c r="E37" s="2026">
        <v>248000</v>
      </c>
      <c r="F37" s="2026">
        <v>248000</v>
      </c>
      <c r="G37" s="2053"/>
      <c r="H37" s="2041"/>
      <c r="I37" s="2042"/>
      <c r="J37" s="2043"/>
      <c r="K37" s="2044"/>
      <c r="L37" s="2045"/>
      <c r="M37" s="2046"/>
      <c r="N37" s="2046"/>
      <c r="O37" s="2047"/>
      <c r="P37" s="2046"/>
      <c r="Q37" s="2046"/>
      <c r="R37" s="2046"/>
      <c r="S37" s="1173"/>
      <c r="T37" s="1173"/>
      <c r="U37" s="1173"/>
      <c r="V37" s="2048"/>
      <c r="W37" s="2051"/>
      <c r="X37" s="2049"/>
      <c r="Y37" s="2049"/>
      <c r="Z37" s="2050"/>
      <c r="AA37" s="2050"/>
      <c r="AB37" s="2050"/>
      <c r="AC37" s="2050"/>
    </row>
    <row r="38" spans="1:53" s="332" customFormat="1" ht="85.5" customHeight="1">
      <c r="A38" s="2052">
        <v>21</v>
      </c>
      <c r="B38" s="1813" t="s">
        <v>2726</v>
      </c>
      <c r="C38" s="1897" t="s">
        <v>142</v>
      </c>
      <c r="D38" s="1897" t="s">
        <v>702</v>
      </c>
      <c r="E38" s="2026">
        <v>248000</v>
      </c>
      <c r="F38" s="2026">
        <v>248000</v>
      </c>
      <c r="G38" s="2053"/>
      <c r="H38" s="2041"/>
      <c r="I38" s="2042"/>
      <c r="J38" s="2043"/>
      <c r="K38" s="2044"/>
      <c r="L38" s="2045"/>
      <c r="M38" s="2046"/>
      <c r="N38" s="2046"/>
      <c r="O38" s="2047"/>
      <c r="P38" s="2046"/>
      <c r="Q38" s="2046"/>
      <c r="R38" s="2046"/>
      <c r="S38" s="1173"/>
      <c r="T38" s="1173"/>
      <c r="U38" s="1173"/>
      <c r="V38" s="2048"/>
      <c r="W38" s="2051"/>
      <c r="X38" s="2049"/>
      <c r="Y38" s="2049"/>
      <c r="Z38" s="2050"/>
      <c r="AA38" s="2050"/>
      <c r="AB38" s="2050"/>
      <c r="AC38" s="2050"/>
    </row>
    <row r="39" spans="1:53" s="332" customFormat="1" ht="85.5" customHeight="1">
      <c r="A39" s="2052">
        <v>22</v>
      </c>
      <c r="B39" s="1813" t="s">
        <v>2732</v>
      </c>
      <c r="C39" s="1897" t="s">
        <v>142</v>
      </c>
      <c r="D39" s="1897" t="s">
        <v>702</v>
      </c>
      <c r="E39" s="2026">
        <v>186000</v>
      </c>
      <c r="F39" s="2026">
        <v>186000</v>
      </c>
      <c r="G39" s="2053"/>
      <c r="H39" s="2041"/>
      <c r="I39" s="2042"/>
      <c r="J39" s="2043"/>
      <c r="K39" s="2044"/>
      <c r="L39" s="2045"/>
      <c r="M39" s="2046"/>
      <c r="N39" s="2046"/>
      <c r="O39" s="2047"/>
      <c r="P39" s="2046"/>
      <c r="Q39" s="2046"/>
      <c r="R39" s="2046"/>
      <c r="S39" s="1173"/>
      <c r="T39" s="1173"/>
      <c r="U39" s="1173"/>
      <c r="V39" s="2048"/>
      <c r="W39" s="2051"/>
      <c r="X39" s="2049"/>
      <c r="Y39" s="2049"/>
      <c r="Z39" s="2050"/>
      <c r="AA39" s="2050"/>
      <c r="AB39" s="2050"/>
      <c r="AC39" s="2050"/>
    </row>
    <row r="40" spans="1:53" customFormat="1" ht="85.5" customHeight="1">
      <c r="A40" s="2568">
        <v>23</v>
      </c>
      <c r="B40" s="1890" t="s">
        <v>2582</v>
      </c>
      <c r="C40" s="1889" t="s">
        <v>2375</v>
      </c>
      <c r="D40" s="2576" t="s">
        <v>2513</v>
      </c>
      <c r="E40" s="1959">
        <v>358360</v>
      </c>
      <c r="F40" s="2142">
        <v>338360</v>
      </c>
      <c r="G40" s="1963"/>
      <c r="H40" s="1853"/>
      <c r="I40" s="1854"/>
      <c r="J40" s="1855"/>
      <c r="K40" s="1849"/>
      <c r="L40" s="1850"/>
      <c r="M40" s="1847"/>
      <c r="N40" s="1847"/>
      <c r="O40" s="1851"/>
      <c r="P40" s="1847"/>
      <c r="Q40" s="1847"/>
      <c r="R40" s="1847"/>
      <c r="S40" s="1848"/>
      <c r="T40" s="1848"/>
      <c r="U40" s="1848"/>
      <c r="V40" s="1674"/>
      <c r="W40" s="1662"/>
      <c r="X40" s="1672"/>
      <c r="Y40" s="1672"/>
      <c r="Z40" s="372"/>
      <c r="AA40" s="372"/>
      <c r="AB40" s="372"/>
      <c r="AC40" s="372"/>
    </row>
    <row r="41" spans="1:53" customFormat="1" ht="85.5" customHeight="1">
      <c r="A41" s="2569"/>
      <c r="B41" s="1890" t="s">
        <v>2583</v>
      </c>
      <c r="C41" s="1178"/>
      <c r="D41" s="2577"/>
      <c r="E41" s="1959">
        <v>347560</v>
      </c>
      <c r="F41" s="1172">
        <v>327560</v>
      </c>
      <c r="G41" s="1961" t="s">
        <v>2585</v>
      </c>
      <c r="H41" s="1853"/>
      <c r="I41" s="1854"/>
      <c r="J41" s="1855"/>
      <c r="K41" s="1849"/>
      <c r="L41" s="1850"/>
      <c r="M41" s="1847"/>
      <c r="N41" s="1847"/>
      <c r="O41" s="1851"/>
      <c r="P41" s="1847"/>
      <c r="Q41" s="1847"/>
      <c r="R41" s="1847"/>
      <c r="S41" s="1848"/>
      <c r="T41" s="1848"/>
      <c r="U41" s="1848"/>
      <c r="V41" s="1674"/>
      <c r="W41" s="1662"/>
      <c r="X41" s="1672"/>
      <c r="Y41" s="1672"/>
      <c r="Z41" s="372"/>
      <c r="AA41" s="372"/>
      <c r="AB41" s="372"/>
      <c r="AC41" s="372"/>
    </row>
    <row r="42" spans="1:53" customFormat="1" ht="67.5" customHeight="1">
      <c r="A42" s="2570"/>
      <c r="B42" s="1890" t="s">
        <v>2584</v>
      </c>
      <c r="C42" s="1178"/>
      <c r="D42" s="2578"/>
      <c r="E42" s="1959">
        <v>10800</v>
      </c>
      <c r="F42" s="1959">
        <v>10800</v>
      </c>
      <c r="G42" s="1961" t="s">
        <v>2635</v>
      </c>
      <c r="H42" s="1853"/>
      <c r="I42" s="1854"/>
      <c r="J42" s="1855"/>
      <c r="K42" s="1849"/>
      <c r="L42" s="1850"/>
      <c r="M42" s="1847"/>
      <c r="N42" s="1847"/>
      <c r="O42" s="1851"/>
      <c r="P42" s="1847"/>
      <c r="Q42" s="1847"/>
      <c r="R42" s="1847"/>
      <c r="S42" s="1848"/>
      <c r="T42" s="1848"/>
      <c r="U42" s="1848"/>
      <c r="V42" s="1674"/>
      <c r="W42" s="1662"/>
      <c r="X42" s="1672"/>
      <c r="Y42" s="1672"/>
      <c r="Z42" s="372"/>
      <c r="AA42" s="372"/>
      <c r="AB42" s="372"/>
      <c r="AC42" s="372"/>
    </row>
    <row r="43" spans="1:53" customFormat="1" ht="85.5" customHeight="1">
      <c r="A43" s="1888">
        <v>24</v>
      </c>
      <c r="B43" s="1813" t="s">
        <v>2586</v>
      </c>
      <c r="C43" s="1178" t="s">
        <v>2579</v>
      </c>
      <c r="D43" s="1155" t="s">
        <v>2495</v>
      </c>
      <c r="E43" s="2020">
        <v>800000</v>
      </c>
      <c r="F43" s="1172">
        <v>800000</v>
      </c>
      <c r="G43" s="1891" t="s">
        <v>2587</v>
      </c>
      <c r="H43" s="1853"/>
      <c r="I43" s="1854"/>
      <c r="J43" s="1855"/>
      <c r="K43" s="1849"/>
      <c r="L43" s="1850"/>
      <c r="M43" s="1847"/>
      <c r="N43" s="1847"/>
      <c r="O43" s="1851"/>
      <c r="P43" s="1847"/>
      <c r="Q43" s="1847"/>
      <c r="R43" s="1847"/>
      <c r="S43" s="1848"/>
      <c r="T43" s="1848"/>
      <c r="U43" s="1848"/>
      <c r="V43" s="1674"/>
      <c r="W43" s="1662"/>
      <c r="X43" s="1672"/>
      <c r="Y43" s="1672"/>
      <c r="Z43" s="372"/>
      <c r="AA43" s="372"/>
      <c r="AB43" s="372"/>
      <c r="AC43" s="372"/>
    </row>
    <row r="44" spans="1:53" customFormat="1" ht="85.5" customHeight="1">
      <c r="A44" s="1989">
        <v>25</v>
      </c>
      <c r="B44" s="1813" t="s">
        <v>2740</v>
      </c>
      <c r="C44" s="1178" t="s">
        <v>2676</v>
      </c>
      <c r="D44" s="1980" t="s">
        <v>2616</v>
      </c>
      <c r="E44" s="2020">
        <v>50000</v>
      </c>
      <c r="F44" s="1172">
        <v>50000</v>
      </c>
      <c r="G44" s="1960" t="s">
        <v>2636</v>
      </c>
      <c r="H44" s="1981"/>
      <c r="I44" s="1982"/>
      <c r="J44" s="1983"/>
      <c r="K44" s="1986"/>
      <c r="L44" s="1987"/>
      <c r="M44" s="1984"/>
      <c r="N44" s="1984"/>
      <c r="O44" s="1988"/>
      <c r="P44" s="1984"/>
      <c r="Q44" s="1984"/>
      <c r="R44" s="1984"/>
      <c r="S44" s="1985"/>
      <c r="T44" s="1985"/>
      <c r="U44" s="1985"/>
      <c r="V44" s="1674"/>
      <c r="W44" s="1662"/>
      <c r="X44" s="1672"/>
      <c r="Y44" s="1672"/>
      <c r="Z44" s="372"/>
      <c r="AA44" s="372"/>
      <c r="AB44" s="372"/>
      <c r="AC44" s="372"/>
    </row>
    <row r="45" spans="1:53" customFormat="1" ht="85.5" customHeight="1">
      <c r="A45" s="1989">
        <v>26</v>
      </c>
      <c r="B45" s="1161" t="s">
        <v>2656</v>
      </c>
      <c r="C45" s="1178" t="s">
        <v>2676</v>
      </c>
      <c r="D45" s="1178" t="s">
        <v>2580</v>
      </c>
      <c r="E45" s="1977">
        <v>80000</v>
      </c>
      <c r="F45" s="1977">
        <v>80000</v>
      </c>
      <c r="G45" s="1979" t="s">
        <v>2581</v>
      </c>
      <c r="H45" s="1981"/>
      <c r="I45" s="1982"/>
      <c r="J45" s="1983"/>
      <c r="K45" s="1986"/>
      <c r="L45" s="1987"/>
      <c r="M45" s="1984"/>
      <c r="N45" s="1984"/>
      <c r="O45" s="1988"/>
      <c r="P45" s="1984"/>
      <c r="Q45" s="1984"/>
      <c r="R45" s="1984"/>
      <c r="S45" s="1985"/>
      <c r="T45" s="1985"/>
      <c r="U45" s="1985"/>
      <c r="V45" s="1674"/>
      <c r="W45" s="1662"/>
      <c r="X45" s="1672"/>
      <c r="Y45" s="1672"/>
      <c r="Z45" s="372"/>
      <c r="AA45" s="372"/>
      <c r="AB45" s="372"/>
      <c r="AC45" s="372"/>
    </row>
    <row r="46" spans="1:53" customFormat="1" ht="85.5" customHeight="1">
      <c r="A46" s="2034">
        <v>27</v>
      </c>
      <c r="B46" s="1161" t="s">
        <v>2658</v>
      </c>
      <c r="C46" s="1178" t="s">
        <v>122</v>
      </c>
      <c r="D46" s="1980" t="s">
        <v>2616</v>
      </c>
      <c r="E46" s="2026">
        <v>200000</v>
      </c>
      <c r="F46" s="2026">
        <v>200000</v>
      </c>
      <c r="G46" s="1979" t="s">
        <v>1096</v>
      </c>
      <c r="H46" s="1981"/>
      <c r="I46" s="1982"/>
      <c r="J46" s="1983"/>
      <c r="K46" s="1986"/>
      <c r="L46" s="1987"/>
      <c r="M46" s="1984"/>
      <c r="N46" s="1984"/>
      <c r="O46" s="1988"/>
      <c r="P46" s="1984"/>
      <c r="Q46" s="1984"/>
      <c r="R46" s="1984"/>
      <c r="S46" s="1985"/>
      <c r="T46" s="1985"/>
      <c r="U46" s="1985"/>
      <c r="V46" s="1674"/>
      <c r="W46" s="1662"/>
      <c r="X46" s="1672"/>
      <c r="Y46" s="1672"/>
      <c r="Z46" s="372"/>
      <c r="AA46" s="372"/>
      <c r="AB46" s="372"/>
      <c r="AC46" s="372"/>
    </row>
    <row r="47" spans="1:53" s="2055" customFormat="1" ht="68.25" customHeight="1">
      <c r="A47" s="2034">
        <v>28</v>
      </c>
      <c r="B47" s="1813" t="s">
        <v>2708</v>
      </c>
      <c r="C47" s="1990" t="s">
        <v>721</v>
      </c>
      <c r="D47" s="1990" t="s">
        <v>2616</v>
      </c>
      <c r="E47" s="2038">
        <v>200000</v>
      </c>
      <c r="F47" s="2038">
        <v>196894.15</v>
      </c>
      <c r="G47" s="2002" t="s">
        <v>2613</v>
      </c>
      <c r="H47" s="1990"/>
      <c r="I47" s="1990"/>
      <c r="J47" s="1990"/>
      <c r="K47" s="1990"/>
      <c r="L47" s="1990"/>
      <c r="M47" s="1990"/>
      <c r="N47" s="1990"/>
      <c r="O47" s="1990"/>
      <c r="P47" s="1990"/>
      <c r="Q47" s="1990"/>
      <c r="R47" s="1990"/>
      <c r="S47" s="1990"/>
      <c r="T47" s="1990"/>
      <c r="U47" s="1990"/>
      <c r="V47" s="1990"/>
      <c r="W47" s="1990"/>
      <c r="X47" s="1990"/>
      <c r="Y47" s="1990"/>
      <c r="Z47" s="1990"/>
      <c r="AA47" s="1990"/>
      <c r="AB47" s="1990"/>
      <c r="AC47" s="1990"/>
      <c r="AF47" s="1535"/>
      <c r="AG47" s="668"/>
      <c r="AH47" s="1917"/>
      <c r="AI47" s="1535"/>
      <c r="AJ47" s="668"/>
      <c r="AK47" s="1917"/>
      <c r="AL47" s="1918"/>
      <c r="AM47" s="1535"/>
      <c r="AN47" s="1535"/>
      <c r="AO47" s="1535"/>
      <c r="AP47" s="1919"/>
      <c r="AQ47" s="1920"/>
      <c r="AR47" s="1920"/>
      <c r="AS47" s="1920"/>
      <c r="AT47" s="1921"/>
      <c r="AU47" s="1921"/>
      <c r="AV47" s="1922"/>
      <c r="AW47" s="1922"/>
      <c r="AX47" s="1921"/>
      <c r="AY47" s="1923"/>
      <c r="AZ47" s="1924"/>
      <c r="BA47" s="1299"/>
    </row>
    <row r="48" spans="1:53" s="2055" customFormat="1" ht="68.25" customHeight="1">
      <c r="A48" s="2034">
        <v>29</v>
      </c>
      <c r="B48" s="1794" t="s">
        <v>2607</v>
      </c>
      <c r="C48" s="1990" t="s">
        <v>721</v>
      </c>
      <c r="D48" s="1990" t="s">
        <v>2616</v>
      </c>
      <c r="E48" s="2038">
        <v>350000</v>
      </c>
      <c r="F48" s="2038">
        <v>317000</v>
      </c>
      <c r="G48" s="2002" t="s">
        <v>2614</v>
      </c>
      <c r="H48" s="1990"/>
      <c r="I48" s="1990"/>
      <c r="J48" s="1990"/>
      <c r="K48" s="1990"/>
      <c r="L48" s="1990"/>
      <c r="M48" s="1990"/>
      <c r="N48" s="1990"/>
      <c r="O48" s="1990"/>
      <c r="P48" s="1990"/>
      <c r="Q48" s="1990"/>
      <c r="R48" s="1990"/>
      <c r="S48" s="1990"/>
      <c r="T48" s="1990"/>
      <c r="U48" s="1990"/>
      <c r="V48" s="1990"/>
      <c r="W48" s="1990"/>
      <c r="X48" s="1990"/>
      <c r="Y48" s="1990"/>
      <c r="Z48" s="1990"/>
      <c r="AA48" s="1990"/>
      <c r="AB48" s="1990"/>
      <c r="AC48" s="1990"/>
      <c r="AF48" s="1535"/>
      <c r="AG48" s="668"/>
      <c r="AH48" s="1917"/>
      <c r="AI48" s="1535"/>
      <c r="AJ48" s="668"/>
      <c r="AK48" s="1917"/>
      <c r="AL48" s="1918"/>
      <c r="AM48" s="1535"/>
      <c r="AN48" s="1535"/>
      <c r="AO48" s="1535"/>
      <c r="AP48" s="1919"/>
      <c r="AQ48" s="1920"/>
      <c r="AR48" s="1920"/>
      <c r="AS48" s="1920"/>
      <c r="AT48" s="1921"/>
      <c r="AU48" s="1921"/>
      <c r="AV48" s="1922"/>
      <c r="AW48" s="1922"/>
      <c r="AX48" s="1921"/>
      <c r="AY48" s="1923"/>
      <c r="AZ48" s="1924"/>
      <c r="BA48" s="1299"/>
    </row>
    <row r="49" spans="1:53" s="332" customFormat="1" ht="109.5" customHeight="1">
      <c r="A49" s="2034">
        <v>30</v>
      </c>
      <c r="B49" s="1794" t="s">
        <v>2713</v>
      </c>
      <c r="C49" s="1990" t="s">
        <v>721</v>
      </c>
      <c r="D49" s="1990" t="s">
        <v>2616</v>
      </c>
      <c r="E49" s="2038">
        <v>411820</v>
      </c>
      <c r="F49" s="2038">
        <v>411820</v>
      </c>
      <c r="G49" s="2002" t="s">
        <v>2766</v>
      </c>
      <c r="H49" s="2041"/>
      <c r="I49" s="2042"/>
      <c r="J49" s="2043"/>
      <c r="K49" s="2044"/>
      <c r="L49" s="2045"/>
      <c r="M49" s="2046"/>
      <c r="N49" s="2046"/>
      <c r="O49" s="2047"/>
      <c r="P49" s="2046"/>
      <c r="Q49" s="2046"/>
      <c r="R49" s="2046"/>
      <c r="S49" s="1173"/>
      <c r="T49" s="1173"/>
      <c r="U49" s="1173"/>
      <c r="V49" s="2048"/>
      <c r="W49" s="2051"/>
      <c r="X49" s="2049"/>
      <c r="Y49" s="2049"/>
      <c r="Z49" s="2050"/>
      <c r="AA49" s="2050"/>
      <c r="AB49" s="2050"/>
      <c r="AC49" s="2050"/>
    </row>
    <row r="50" spans="1:53" s="1916" customFormat="1" ht="68.25" customHeight="1">
      <c r="A50" s="2184">
        <v>31</v>
      </c>
      <c r="B50" s="1813" t="s">
        <v>2835</v>
      </c>
      <c r="C50" s="1950" t="s">
        <v>122</v>
      </c>
      <c r="D50" s="1952" t="s">
        <v>2616</v>
      </c>
      <c r="E50" s="1912">
        <v>750000</v>
      </c>
      <c r="F50" s="1912">
        <v>750000</v>
      </c>
      <c r="G50" s="2021" t="s">
        <v>264</v>
      </c>
      <c r="H50" s="1913"/>
      <c r="I50" s="1913"/>
      <c r="J50" s="1913"/>
      <c r="K50" s="1913"/>
      <c r="L50" s="1913"/>
      <c r="M50" s="1913"/>
      <c r="N50" s="1913"/>
      <c r="O50" s="1913"/>
      <c r="P50" s="1913"/>
      <c r="Q50" s="1913"/>
      <c r="R50" s="1913"/>
      <c r="S50" s="1913"/>
      <c r="T50" s="1913"/>
      <c r="U50" s="1913"/>
      <c r="V50" s="1913"/>
      <c r="W50" s="1913"/>
      <c r="X50" s="1913"/>
      <c r="Y50" s="1913"/>
      <c r="Z50" s="1913"/>
      <c r="AA50" s="1913"/>
      <c r="AB50" s="1913"/>
      <c r="AC50" s="1913"/>
      <c r="AF50" s="1535"/>
      <c r="AG50" s="668"/>
      <c r="AH50" s="1917"/>
      <c r="AI50" s="1535"/>
      <c r="AJ50" s="668"/>
      <c r="AK50" s="1917"/>
      <c r="AL50" s="1918"/>
      <c r="AM50" s="1535"/>
      <c r="AN50" s="1535"/>
      <c r="AO50" s="1535"/>
      <c r="AP50" s="1919"/>
      <c r="AQ50" s="1920"/>
      <c r="AR50" s="1920"/>
      <c r="AS50" s="1920"/>
      <c r="AT50" s="1921"/>
      <c r="AU50" s="1921"/>
      <c r="AV50" s="1922"/>
      <c r="AW50" s="1922"/>
      <c r="AX50" s="1921"/>
      <c r="AY50" s="1923"/>
      <c r="AZ50" s="1924"/>
      <c r="BA50" s="1299"/>
    </row>
    <row r="51" spans="1:53" s="2156" customFormat="1" ht="94.5">
      <c r="A51" s="2184">
        <v>32</v>
      </c>
      <c r="B51" s="1161" t="s">
        <v>2764</v>
      </c>
      <c r="C51" s="2146" t="s">
        <v>1021</v>
      </c>
      <c r="D51" s="2146" t="s">
        <v>2616</v>
      </c>
      <c r="E51" s="1912">
        <v>24800</v>
      </c>
      <c r="F51" s="1912">
        <v>5000</v>
      </c>
      <c r="G51" s="2153" t="s">
        <v>2769</v>
      </c>
      <c r="O51" s="2157"/>
      <c r="P51" s="2157"/>
      <c r="Q51" s="2157"/>
      <c r="R51" s="2157"/>
      <c r="S51" s="2157"/>
      <c r="T51" s="2157"/>
      <c r="U51" s="2157"/>
      <c r="V51" s="2157"/>
      <c r="W51" s="2157"/>
      <c r="Z51" s="2158"/>
    </row>
    <row r="52" spans="1:53" s="2156" customFormat="1" ht="47.25">
      <c r="A52" s="2184">
        <v>33</v>
      </c>
      <c r="B52" s="1693" t="s">
        <v>2834</v>
      </c>
      <c r="C52" s="1178" t="s">
        <v>122</v>
      </c>
      <c r="D52" s="2151" t="s">
        <v>2616</v>
      </c>
      <c r="E52" s="1912" t="s">
        <v>2765</v>
      </c>
      <c r="F52" s="1912" t="s">
        <v>2765</v>
      </c>
      <c r="G52" s="2154" t="s">
        <v>2770</v>
      </c>
      <c r="O52" s="2157"/>
      <c r="P52" s="2157"/>
      <c r="Q52" s="2157"/>
      <c r="R52" s="2157"/>
      <c r="S52" s="2157"/>
      <c r="T52" s="2157"/>
      <c r="U52" s="2157"/>
      <c r="V52" s="2157"/>
      <c r="W52" s="2157"/>
      <c r="Z52" s="2158"/>
    </row>
    <row r="53" spans="1:53" s="1751" customFormat="1" ht="45.75" customHeight="1">
      <c r="A53" s="2573" t="s">
        <v>1372</v>
      </c>
      <c r="B53" s="2574"/>
      <c r="C53" s="2575"/>
      <c r="D53" s="1548"/>
      <c r="E53" s="1892">
        <f>SUM(E5:E49)</f>
        <v>22944242.359999999</v>
      </c>
      <c r="F53" s="1548">
        <f>SUM(F5:F49)-F26-F12</f>
        <v>18405166.399999999</v>
      </c>
      <c r="G53" s="1711"/>
      <c r="H53" s="1750"/>
      <c r="I53" s="1750"/>
      <c r="J53" s="1750"/>
      <c r="K53" s="1750"/>
      <c r="L53" s="1750"/>
      <c r="M53" s="1750"/>
      <c r="N53" s="1750"/>
      <c r="O53" s="1787"/>
      <c r="P53" s="1787"/>
      <c r="Q53" s="1787"/>
      <c r="R53" s="1778"/>
      <c r="S53" s="1778"/>
      <c r="T53" s="1778"/>
      <c r="U53" s="1778"/>
      <c r="V53" s="1777"/>
      <c r="W53" s="1787"/>
      <c r="X53" s="1777"/>
      <c r="Y53" s="1787"/>
      <c r="Z53" s="1750"/>
      <c r="AA53" s="1792">
        <v>50000</v>
      </c>
      <c r="AB53" s="1793" t="s">
        <v>147</v>
      </c>
      <c r="AC53" s="1752"/>
    </row>
    <row r="54" spans="1:53" s="24" customFormat="1" ht="30" customHeight="1">
      <c r="A54" s="1155"/>
      <c r="B54" s="311"/>
      <c r="C54" s="1561"/>
      <c r="D54" s="1187"/>
      <c r="E54" s="1561"/>
      <c r="F54" s="1187"/>
      <c r="G54" s="1562"/>
      <c r="H54" s="1561"/>
      <c r="I54" s="1561"/>
      <c r="J54" s="1561"/>
      <c r="K54" s="1561"/>
      <c r="L54" s="1561"/>
      <c r="M54" s="1561"/>
      <c r="N54" s="1561"/>
      <c r="O54" s="302"/>
      <c r="P54" s="302"/>
      <c r="Q54" s="302"/>
      <c r="R54" s="794"/>
      <c r="S54" s="794"/>
      <c r="T54" s="794"/>
      <c r="U54" s="794"/>
      <c r="V54" s="101"/>
      <c r="W54" s="302"/>
      <c r="X54" s="101"/>
      <c r="Y54" s="302"/>
      <c r="Z54" s="1561"/>
      <c r="AA54" s="1171"/>
      <c r="AB54" s="864"/>
      <c r="AC54" s="318"/>
    </row>
    <row r="55" spans="1:53" ht="30" customHeight="1">
      <c r="A55" s="2571" t="s">
        <v>2657</v>
      </c>
      <c r="B55" s="2572"/>
      <c r="C55" s="2572"/>
      <c r="D55" s="2572"/>
      <c r="E55" s="2572"/>
      <c r="F55" s="2572"/>
      <c r="G55" s="2572"/>
      <c r="H55" s="2015"/>
      <c r="I55" s="2015"/>
      <c r="J55" s="2015"/>
      <c r="K55" s="2015"/>
      <c r="L55" s="2015"/>
      <c r="M55" s="2015"/>
      <c r="N55" s="2015"/>
      <c r="O55" s="2015"/>
      <c r="P55" s="2015"/>
      <c r="Q55" s="2015"/>
      <c r="R55" s="2015"/>
      <c r="S55" s="2015"/>
      <c r="T55" s="2015"/>
      <c r="U55" s="2015"/>
      <c r="V55" s="2015"/>
      <c r="W55" s="2015"/>
      <c r="X55" s="2015"/>
      <c r="Y55" s="2015"/>
      <c r="Z55" s="2015"/>
      <c r="AA55" s="2015"/>
      <c r="AB55" s="2015"/>
      <c r="AC55" s="2016"/>
      <c r="AF55" s="796"/>
      <c r="AG55" s="671"/>
      <c r="AH55" s="669"/>
      <c r="AI55" s="796"/>
      <c r="AJ55" s="668"/>
      <c r="AK55" s="669"/>
      <c r="AL55" s="670"/>
      <c r="AM55" s="796"/>
      <c r="AN55" s="796"/>
      <c r="AO55" s="796"/>
      <c r="AP55" s="652"/>
      <c r="AQ55" s="30"/>
      <c r="AR55" s="30"/>
      <c r="AS55" s="30"/>
      <c r="AT55" s="663"/>
      <c r="AU55" s="663"/>
      <c r="AV55" s="666"/>
      <c r="AW55" s="666"/>
      <c r="AX55" s="667"/>
      <c r="AY55" s="664"/>
      <c r="AZ55" s="662"/>
      <c r="BA55" s="661"/>
    </row>
    <row r="57" spans="1:53" customFormat="1" ht="85.5" customHeight="1">
      <c r="A57" s="2192">
        <v>1</v>
      </c>
      <c r="B57" s="1161" t="s">
        <v>2844</v>
      </c>
      <c r="C57" s="1178" t="s">
        <v>1021</v>
      </c>
      <c r="D57" s="1178" t="s">
        <v>2616</v>
      </c>
      <c r="E57" s="2188">
        <v>2000</v>
      </c>
      <c r="F57" s="2188">
        <v>2000</v>
      </c>
      <c r="G57" s="2191" t="s">
        <v>2665</v>
      </c>
      <c r="H57" s="2193"/>
      <c r="I57" s="2194"/>
      <c r="J57" s="2195"/>
      <c r="K57" s="2197"/>
      <c r="L57" s="2198"/>
      <c r="M57" s="2196"/>
      <c r="N57" s="2196"/>
      <c r="O57" s="2189"/>
      <c r="P57" s="2196"/>
      <c r="Q57" s="2196"/>
      <c r="R57" s="2196"/>
      <c r="S57" s="2190"/>
      <c r="T57" s="2190"/>
      <c r="U57" s="2190"/>
      <c r="V57" s="1674"/>
      <c r="W57" s="1662"/>
      <c r="X57" s="1672"/>
      <c r="Y57" s="1672"/>
      <c r="Z57" s="372"/>
      <c r="AA57" s="372"/>
      <c r="AB57" s="372"/>
      <c r="AC57" s="372"/>
    </row>
    <row r="58" spans="1:53" customFormat="1" ht="85.5" customHeight="1">
      <c r="A58" s="2192">
        <v>2</v>
      </c>
      <c r="B58" s="1161" t="s">
        <v>2843</v>
      </c>
      <c r="C58" s="1178" t="s">
        <v>142</v>
      </c>
      <c r="D58" s="1178" t="s">
        <v>2616</v>
      </c>
      <c r="E58" s="2188">
        <v>20000</v>
      </c>
      <c r="F58" s="2188">
        <v>20000</v>
      </c>
      <c r="G58" s="2191" t="s">
        <v>2842</v>
      </c>
      <c r="H58" s="2193"/>
      <c r="I58" s="2194"/>
      <c r="J58" s="2195"/>
      <c r="K58" s="2197"/>
      <c r="L58" s="2198"/>
      <c r="M58" s="2196"/>
      <c r="N58" s="2196"/>
      <c r="O58" s="2189"/>
      <c r="P58" s="2196"/>
      <c r="Q58" s="2196"/>
      <c r="R58" s="2196"/>
      <c r="S58" s="2190"/>
      <c r="T58" s="2190"/>
      <c r="U58" s="2190"/>
      <c r="V58" s="1674"/>
      <c r="W58" s="1662"/>
      <c r="X58" s="1672"/>
      <c r="Y58" s="1672"/>
      <c r="Z58" s="372"/>
      <c r="AA58" s="372"/>
      <c r="AB58" s="372"/>
      <c r="AC58" s="372"/>
    </row>
    <row r="59" spans="1:53" customFormat="1" ht="85.5" customHeight="1">
      <c r="A59" s="2192">
        <v>3</v>
      </c>
      <c r="B59" s="1161" t="s">
        <v>2839</v>
      </c>
      <c r="C59" s="1178" t="s">
        <v>142</v>
      </c>
      <c r="D59" s="1178" t="s">
        <v>2616</v>
      </c>
      <c r="E59" s="2188">
        <v>1000</v>
      </c>
      <c r="F59" s="2188">
        <v>1000</v>
      </c>
      <c r="G59" s="2191" t="s">
        <v>2665</v>
      </c>
      <c r="H59" s="2193"/>
      <c r="I59" s="2194"/>
      <c r="J59" s="2195"/>
      <c r="K59" s="2197"/>
      <c r="L59" s="2198"/>
      <c r="M59" s="2196"/>
      <c r="N59" s="2196"/>
      <c r="O59" s="2189"/>
      <c r="P59" s="2196"/>
      <c r="Q59" s="2196"/>
      <c r="R59" s="2196"/>
      <c r="S59" s="2190"/>
      <c r="T59" s="2190"/>
      <c r="U59" s="2190"/>
      <c r="V59" s="1674"/>
      <c r="W59" s="1662"/>
      <c r="X59" s="1672"/>
      <c r="Y59" s="1672"/>
      <c r="Z59" s="372"/>
      <c r="AA59" s="372"/>
      <c r="AB59" s="372"/>
      <c r="AC59" s="372"/>
    </row>
    <row r="60" spans="1:53" customFormat="1" ht="85.5" customHeight="1">
      <c r="A60" s="2192">
        <v>4</v>
      </c>
      <c r="B60" s="1161" t="s">
        <v>2840</v>
      </c>
      <c r="C60" s="1178" t="s">
        <v>142</v>
      </c>
      <c r="D60" s="1178" t="s">
        <v>2616</v>
      </c>
      <c r="E60" s="2188">
        <v>1000</v>
      </c>
      <c r="F60" s="2188">
        <v>1000</v>
      </c>
      <c r="G60" s="2191" t="s">
        <v>2665</v>
      </c>
      <c r="H60" s="2193"/>
      <c r="I60" s="2194"/>
      <c r="J60" s="2195"/>
      <c r="K60" s="2197"/>
      <c r="L60" s="2198"/>
      <c r="M60" s="2196"/>
      <c r="N60" s="2196"/>
      <c r="O60" s="2189"/>
      <c r="P60" s="2196"/>
      <c r="Q60" s="2196"/>
      <c r="R60" s="2196"/>
      <c r="S60" s="2190"/>
      <c r="T60" s="2190"/>
      <c r="U60" s="2190"/>
      <c r="V60" s="1674"/>
      <c r="W60" s="1662"/>
      <c r="X60" s="1672"/>
      <c r="Y60" s="1672"/>
      <c r="Z60" s="372"/>
      <c r="AA60" s="372"/>
      <c r="AB60" s="372"/>
      <c r="AC60" s="372"/>
    </row>
    <row r="61" spans="1:53" customFormat="1" ht="85.5" customHeight="1">
      <c r="A61" s="2192">
        <v>5</v>
      </c>
      <c r="B61" s="1161" t="s">
        <v>2847</v>
      </c>
      <c r="C61" s="1178" t="s">
        <v>1021</v>
      </c>
      <c r="D61" s="1178" t="s">
        <v>2616</v>
      </c>
      <c r="E61" s="2188">
        <v>1125.5</v>
      </c>
      <c r="F61" s="2188">
        <v>1125.5</v>
      </c>
      <c r="G61" s="2191" t="s">
        <v>2665</v>
      </c>
      <c r="H61" s="2193"/>
      <c r="I61" s="2194"/>
      <c r="J61" s="2195"/>
      <c r="K61" s="2197"/>
      <c r="L61" s="2198"/>
      <c r="M61" s="2196"/>
      <c r="N61" s="2196"/>
      <c r="O61" s="2189"/>
      <c r="P61" s="2196"/>
      <c r="Q61" s="2196"/>
      <c r="R61" s="2196"/>
      <c r="S61" s="2190"/>
      <c r="T61" s="2190"/>
      <c r="U61" s="2190"/>
      <c r="V61" s="1674"/>
      <c r="W61" s="1662"/>
      <c r="X61" s="1672"/>
      <c r="Y61" s="1672"/>
      <c r="Z61" s="372"/>
      <c r="AA61" s="372"/>
      <c r="AB61" s="372"/>
      <c r="AC61" s="372"/>
    </row>
    <row r="62" spans="1:53" customFormat="1" ht="85.5" customHeight="1">
      <c r="A62" s="2192">
        <v>6</v>
      </c>
      <c r="B62" s="1161" t="s">
        <v>2838</v>
      </c>
      <c r="C62" s="1178" t="s">
        <v>142</v>
      </c>
      <c r="D62" s="1178" t="s">
        <v>2616</v>
      </c>
      <c r="E62" s="2188">
        <v>6000</v>
      </c>
      <c r="F62" s="2188">
        <v>6000</v>
      </c>
      <c r="G62" s="2191" t="s">
        <v>2665</v>
      </c>
      <c r="H62" s="2193"/>
      <c r="I62" s="2194"/>
      <c r="J62" s="2195"/>
      <c r="K62" s="2197"/>
      <c r="L62" s="2198"/>
      <c r="M62" s="2196"/>
      <c r="N62" s="2196"/>
      <c r="O62" s="2189"/>
      <c r="P62" s="2196"/>
      <c r="Q62" s="2196"/>
      <c r="R62" s="2196"/>
      <c r="S62" s="2190"/>
      <c r="T62" s="2190"/>
      <c r="U62" s="2190"/>
      <c r="V62" s="1674"/>
      <c r="W62" s="1662"/>
      <c r="X62" s="1672"/>
      <c r="Y62" s="1672"/>
      <c r="Z62" s="372"/>
      <c r="AA62" s="372"/>
      <c r="AB62" s="372"/>
      <c r="AC62" s="372"/>
    </row>
    <row r="63" spans="1:53" customFormat="1" ht="85.5" customHeight="1">
      <c r="A63" s="2192">
        <v>7</v>
      </c>
      <c r="B63" s="1161" t="s">
        <v>2846</v>
      </c>
      <c r="C63" s="1178" t="s">
        <v>1021</v>
      </c>
      <c r="D63" s="1178" t="s">
        <v>2616</v>
      </c>
      <c r="E63" s="2188">
        <v>1000</v>
      </c>
      <c r="F63" s="2188">
        <v>1000</v>
      </c>
      <c r="G63" s="2191" t="s">
        <v>2665</v>
      </c>
      <c r="H63" s="2193"/>
      <c r="I63" s="2194"/>
      <c r="J63" s="2195"/>
      <c r="K63" s="2197"/>
      <c r="L63" s="2198"/>
      <c r="M63" s="2196"/>
      <c r="N63" s="2196"/>
      <c r="O63" s="2189"/>
      <c r="P63" s="2196"/>
      <c r="Q63" s="2196"/>
      <c r="R63" s="2196"/>
      <c r="S63" s="2190"/>
      <c r="T63" s="2190"/>
      <c r="U63" s="2190"/>
      <c r="V63" s="1674"/>
      <c r="W63" s="1662"/>
      <c r="X63" s="1672"/>
      <c r="Y63" s="1672"/>
      <c r="Z63" s="372"/>
      <c r="AA63" s="372"/>
      <c r="AB63" s="372"/>
      <c r="AC63" s="372"/>
    </row>
    <row r="64" spans="1:53" customFormat="1" ht="85.5" customHeight="1">
      <c r="A64" s="2192">
        <v>8</v>
      </c>
      <c r="B64" s="1161" t="s">
        <v>2845</v>
      </c>
      <c r="C64" s="1178" t="s">
        <v>142</v>
      </c>
      <c r="D64" s="1178" t="s">
        <v>2616</v>
      </c>
      <c r="E64" s="1870">
        <v>1000</v>
      </c>
      <c r="F64" s="2188">
        <v>1000</v>
      </c>
      <c r="G64" s="2191" t="s">
        <v>2665</v>
      </c>
      <c r="H64" s="1853"/>
      <c r="I64" s="1854"/>
      <c r="J64" s="1855"/>
      <c r="K64" s="1849"/>
      <c r="L64" s="1850"/>
      <c r="M64" s="1847"/>
      <c r="N64" s="1847"/>
      <c r="O64" s="1851"/>
      <c r="P64" s="1847"/>
      <c r="Q64" s="1847"/>
      <c r="R64" s="1847"/>
      <c r="S64" s="1848"/>
      <c r="T64" s="1848"/>
      <c r="U64" s="1848"/>
      <c r="V64" s="1674"/>
      <c r="W64" s="1662"/>
      <c r="X64" s="1672"/>
      <c r="Y64" s="1672"/>
      <c r="Z64" s="372"/>
      <c r="AA64" s="372"/>
      <c r="AB64" s="372"/>
      <c r="AC64" s="372"/>
    </row>
    <row r="65" spans="1:53" customFormat="1" ht="85.5" customHeight="1">
      <c r="A65" s="2192">
        <v>9</v>
      </c>
      <c r="B65" s="1161" t="s">
        <v>2841</v>
      </c>
      <c r="C65" s="1178" t="s">
        <v>1021</v>
      </c>
      <c r="D65" s="1178" t="s">
        <v>2616</v>
      </c>
      <c r="E65" s="2188">
        <v>1000</v>
      </c>
      <c r="F65" s="2188">
        <v>1000</v>
      </c>
      <c r="G65" s="2191" t="s">
        <v>2665</v>
      </c>
      <c r="H65" s="2193"/>
      <c r="I65" s="2194"/>
      <c r="J65" s="2195"/>
      <c r="K65" s="2197"/>
      <c r="L65" s="2198"/>
      <c r="M65" s="2196"/>
      <c r="N65" s="2196"/>
      <c r="O65" s="2189"/>
      <c r="P65" s="2196"/>
      <c r="Q65" s="2196"/>
      <c r="R65" s="2196"/>
      <c r="S65" s="2190"/>
      <c r="T65" s="2190"/>
      <c r="U65" s="2190"/>
      <c r="V65" s="1674"/>
      <c r="W65" s="1662"/>
      <c r="X65" s="1672"/>
      <c r="Y65" s="1672"/>
      <c r="Z65" s="372"/>
      <c r="AA65" s="372"/>
      <c r="AB65" s="372"/>
      <c r="AC65" s="372"/>
    </row>
    <row r="66" spans="1:53" customFormat="1" ht="85.5" customHeight="1">
      <c r="A66" s="2192">
        <v>10</v>
      </c>
      <c r="B66" s="1161" t="s">
        <v>2578</v>
      </c>
      <c r="C66" s="1178" t="s">
        <v>2579</v>
      </c>
      <c r="D66" s="1178" t="s">
        <v>2580</v>
      </c>
      <c r="E66" s="2188">
        <v>80000</v>
      </c>
      <c r="F66" s="2188">
        <v>2000</v>
      </c>
      <c r="G66" s="2191" t="s">
        <v>2665</v>
      </c>
      <c r="H66" s="2193"/>
      <c r="I66" s="2194"/>
      <c r="J66" s="2195"/>
      <c r="K66" s="2197"/>
      <c r="L66" s="2198"/>
      <c r="M66" s="2196"/>
      <c r="N66" s="2196"/>
      <c r="O66" s="2189"/>
      <c r="P66" s="2196"/>
      <c r="Q66" s="2196"/>
      <c r="R66" s="2196"/>
      <c r="S66" s="2190"/>
      <c r="T66" s="2190"/>
      <c r="U66" s="2190"/>
      <c r="V66" s="1674"/>
      <c r="W66" s="1662"/>
      <c r="X66" s="1672"/>
      <c r="Y66" s="1672"/>
      <c r="Z66" s="372"/>
      <c r="AA66" s="372"/>
      <c r="AB66" s="372"/>
      <c r="AC66" s="372"/>
    </row>
    <row r="67" spans="1:53" customFormat="1" ht="85.5" customHeight="1">
      <c r="A67" s="2192">
        <v>11</v>
      </c>
      <c r="B67" s="1161" t="s">
        <v>2706</v>
      </c>
      <c r="C67" s="1178" t="s">
        <v>122</v>
      </c>
      <c r="D67" s="1952" t="s">
        <v>2616</v>
      </c>
      <c r="E67" s="1932">
        <v>200000</v>
      </c>
      <c r="F67" s="1932">
        <v>100000</v>
      </c>
      <c r="G67" s="2021" t="s">
        <v>2665</v>
      </c>
      <c r="H67" s="1939"/>
      <c r="I67" s="1940"/>
      <c r="J67" s="1941"/>
      <c r="K67" s="1934"/>
      <c r="L67" s="1935"/>
      <c r="M67" s="1936"/>
      <c r="N67" s="1936"/>
      <c r="O67" s="1937"/>
      <c r="P67" s="1936"/>
      <c r="Q67" s="1936"/>
      <c r="R67" s="1936"/>
      <c r="S67" s="1933"/>
      <c r="T67" s="1933"/>
      <c r="U67" s="1933"/>
      <c r="V67" s="1674"/>
      <c r="W67" s="1662"/>
      <c r="X67" s="1672"/>
      <c r="Y67" s="1672"/>
      <c r="Z67" s="372"/>
      <c r="AA67" s="372"/>
      <c r="AB67" s="372"/>
      <c r="AC67" s="372"/>
    </row>
    <row r="68" spans="1:53" s="1916" customFormat="1" ht="74.25" customHeight="1">
      <c r="A68" s="2192">
        <v>12</v>
      </c>
      <c r="B68" s="1693" t="s">
        <v>2705</v>
      </c>
      <c r="C68" s="1938" t="s">
        <v>721</v>
      </c>
      <c r="D68" s="1952" t="s">
        <v>2616</v>
      </c>
      <c r="E68" s="1912">
        <v>230000</v>
      </c>
      <c r="F68" s="1912">
        <v>150000</v>
      </c>
      <c r="G68" s="2021" t="s">
        <v>2665</v>
      </c>
      <c r="H68" s="1913"/>
      <c r="I68" s="1913"/>
      <c r="J68" s="1913"/>
      <c r="K68" s="1913"/>
      <c r="L68" s="1913"/>
      <c r="M68" s="1913"/>
      <c r="N68" s="1913"/>
      <c r="O68" s="1913"/>
      <c r="P68" s="1913"/>
      <c r="Q68" s="1913"/>
      <c r="R68" s="1913"/>
      <c r="S68" s="1913"/>
      <c r="T68" s="1913"/>
      <c r="U68" s="1913"/>
      <c r="V68" s="1913"/>
      <c r="W68" s="1913"/>
      <c r="X68" s="1913"/>
      <c r="Y68" s="1913"/>
      <c r="Z68" s="1913"/>
      <c r="AA68" s="1913"/>
      <c r="AB68" s="1913"/>
      <c r="AC68" s="1913"/>
      <c r="AF68" s="1535"/>
      <c r="AG68" s="668"/>
      <c r="AH68" s="1917"/>
      <c r="AI68" s="1535"/>
      <c r="AJ68" s="668"/>
      <c r="AK68" s="1917"/>
      <c r="AL68" s="1918"/>
      <c r="AM68" s="1535"/>
      <c r="AN68" s="1535"/>
      <c r="AO68" s="1535"/>
      <c r="AP68" s="1919"/>
      <c r="AQ68" s="1920"/>
      <c r="AR68" s="1920"/>
      <c r="AS68" s="1920"/>
      <c r="AT68" s="1921"/>
      <c r="AU68" s="1921"/>
      <c r="AV68" s="1922"/>
      <c r="AW68" s="1922"/>
      <c r="AX68" s="1921"/>
      <c r="AY68" s="1923"/>
      <c r="AZ68" s="1924"/>
      <c r="BA68" s="1299"/>
    </row>
    <row r="69" spans="1:53" s="1916" customFormat="1" ht="68.25" customHeight="1">
      <c r="A69" s="2192">
        <v>13</v>
      </c>
      <c r="B69" s="1813" t="s">
        <v>2836</v>
      </c>
      <c r="C69" s="2186" t="s">
        <v>122</v>
      </c>
      <c r="D69" s="2186" t="s">
        <v>2616</v>
      </c>
      <c r="E69" s="1912">
        <v>220000</v>
      </c>
      <c r="F69" s="1912">
        <v>220000</v>
      </c>
      <c r="G69" s="2185" t="s">
        <v>2665</v>
      </c>
      <c r="H69" s="1913"/>
      <c r="I69" s="1913"/>
      <c r="J69" s="1913"/>
      <c r="K69" s="1913"/>
      <c r="L69" s="1913"/>
      <c r="M69" s="1913"/>
      <c r="N69" s="1913"/>
      <c r="O69" s="1913"/>
      <c r="P69" s="1913"/>
      <c r="Q69" s="1913"/>
      <c r="R69" s="1913"/>
      <c r="S69" s="1913"/>
      <c r="T69" s="1913"/>
      <c r="U69" s="1913"/>
      <c r="V69" s="1913"/>
      <c r="W69" s="1913"/>
      <c r="X69" s="1913"/>
      <c r="Y69" s="1913"/>
      <c r="Z69" s="1913"/>
      <c r="AA69" s="1913"/>
      <c r="AB69" s="1913"/>
      <c r="AC69" s="1913"/>
      <c r="AF69" s="1535"/>
      <c r="AG69" s="668"/>
      <c r="AH69" s="1917"/>
      <c r="AI69" s="1535"/>
      <c r="AJ69" s="668"/>
      <c r="AK69" s="1917"/>
      <c r="AL69" s="1918"/>
      <c r="AM69" s="1535"/>
      <c r="AN69" s="1535"/>
      <c r="AO69" s="1535"/>
      <c r="AP69" s="1919"/>
      <c r="AQ69" s="1920"/>
      <c r="AR69" s="1920"/>
      <c r="AS69" s="1920"/>
      <c r="AT69" s="1921"/>
      <c r="AU69" s="1921"/>
      <c r="AV69" s="1922"/>
      <c r="AW69" s="1922"/>
      <c r="AX69" s="1921"/>
      <c r="AY69" s="1923"/>
      <c r="AZ69" s="1924"/>
      <c r="BA69" s="1299"/>
    </row>
    <row r="70" spans="1:53" s="1916" customFormat="1" ht="68.25" customHeight="1">
      <c r="A70" s="2192">
        <v>14</v>
      </c>
      <c r="B70" s="1161" t="s">
        <v>2837</v>
      </c>
      <c r="C70" s="1938" t="s">
        <v>721</v>
      </c>
      <c r="D70" s="1952" t="s">
        <v>2616</v>
      </c>
      <c r="E70" s="1912">
        <v>200000</v>
      </c>
      <c r="F70" s="1912">
        <v>50000</v>
      </c>
      <c r="G70" s="2021" t="s">
        <v>2665</v>
      </c>
      <c r="H70" s="1913"/>
      <c r="I70" s="1913"/>
      <c r="J70" s="1913"/>
      <c r="K70" s="1913"/>
      <c r="L70" s="1913"/>
      <c r="M70" s="1913"/>
      <c r="N70" s="1913"/>
      <c r="O70" s="1913"/>
      <c r="P70" s="1913"/>
      <c r="Q70" s="1913"/>
      <c r="R70" s="1913"/>
      <c r="S70" s="1913"/>
      <c r="T70" s="1913"/>
      <c r="U70" s="1913"/>
      <c r="V70" s="1913"/>
      <c r="W70" s="1913"/>
      <c r="X70" s="1913"/>
      <c r="Y70" s="1913"/>
      <c r="Z70" s="1913"/>
      <c r="AA70" s="1913"/>
      <c r="AB70" s="1913"/>
      <c r="AC70" s="1913"/>
      <c r="AF70" s="1535"/>
      <c r="AG70" s="668"/>
      <c r="AH70" s="1917"/>
      <c r="AI70" s="1535"/>
      <c r="AJ70" s="668"/>
      <c r="AK70" s="1917"/>
      <c r="AL70" s="1918"/>
      <c r="AM70" s="1535"/>
      <c r="AN70" s="1535"/>
      <c r="AO70" s="1535"/>
      <c r="AP70" s="1919"/>
      <c r="AQ70" s="1920"/>
      <c r="AR70" s="1920"/>
      <c r="AS70" s="1920"/>
      <c r="AT70" s="1921"/>
      <c r="AU70" s="1921"/>
      <c r="AV70" s="1922"/>
      <c r="AW70" s="1922"/>
      <c r="AX70" s="1921"/>
      <c r="AY70" s="1923"/>
      <c r="AZ70" s="1924"/>
      <c r="BA70" s="1299"/>
    </row>
    <row r="71" spans="1:53" s="2055" customFormat="1" ht="68.25" customHeight="1">
      <c r="A71" s="2192">
        <v>15</v>
      </c>
      <c r="B71" s="1794" t="s">
        <v>2743</v>
      </c>
      <c r="C71" s="1990" t="s">
        <v>122</v>
      </c>
      <c r="D71" s="1990" t="s">
        <v>2616</v>
      </c>
      <c r="E71" s="2038">
        <v>300000</v>
      </c>
      <c r="F71" s="2038">
        <v>150000</v>
      </c>
      <c r="G71" s="2002" t="s">
        <v>2665</v>
      </c>
      <c r="H71" s="1990"/>
      <c r="I71" s="1990"/>
      <c r="J71" s="1990"/>
      <c r="K71" s="1990"/>
      <c r="L71" s="1990"/>
      <c r="M71" s="1990"/>
      <c r="N71" s="1990"/>
      <c r="O71" s="1990"/>
      <c r="P71" s="1990"/>
      <c r="Q71" s="1990"/>
      <c r="R71" s="1990"/>
      <c r="S71" s="1990"/>
      <c r="T71" s="1990"/>
      <c r="U71" s="1990"/>
      <c r="V71" s="1990"/>
      <c r="W71" s="1990"/>
      <c r="X71" s="1990"/>
      <c r="Y71" s="1990"/>
      <c r="Z71" s="1990"/>
      <c r="AA71" s="1990"/>
      <c r="AB71" s="1990"/>
      <c r="AC71" s="1990"/>
      <c r="AF71" s="1535"/>
      <c r="AG71" s="668"/>
      <c r="AH71" s="1917"/>
      <c r="AI71" s="1535"/>
      <c r="AJ71" s="668"/>
      <c r="AK71" s="1917"/>
      <c r="AL71" s="1918"/>
      <c r="AM71" s="1535"/>
      <c r="AN71" s="1535"/>
      <c r="AO71" s="1535"/>
      <c r="AP71" s="1919"/>
      <c r="AQ71" s="1920"/>
      <c r="AR71" s="1920"/>
      <c r="AS71" s="1920"/>
      <c r="AT71" s="1921"/>
      <c r="AU71" s="1921"/>
      <c r="AV71" s="1922"/>
      <c r="AW71" s="1922"/>
      <c r="AX71" s="1921"/>
      <c r="AY71" s="1923"/>
      <c r="AZ71" s="1924"/>
      <c r="BA71" s="1299"/>
    </row>
    <row r="72" spans="1:53" s="2055" customFormat="1" ht="68.25" customHeight="1">
      <c r="A72" s="2192">
        <v>16</v>
      </c>
      <c r="B72" s="1794" t="s">
        <v>2707</v>
      </c>
      <c r="C72" s="1990" t="s">
        <v>721</v>
      </c>
      <c r="D72" s="1990" t="s">
        <v>2616</v>
      </c>
      <c r="E72" s="2038">
        <v>200000</v>
      </c>
      <c r="F72" s="2038">
        <v>60000</v>
      </c>
      <c r="G72" s="2002" t="s">
        <v>2665</v>
      </c>
      <c r="H72" s="1990"/>
      <c r="I72" s="1990"/>
      <c r="J72" s="1990"/>
      <c r="K72" s="1990"/>
      <c r="L72" s="1990"/>
      <c r="M72" s="1990"/>
      <c r="N72" s="1990"/>
      <c r="O72" s="1990"/>
      <c r="P72" s="1990"/>
      <c r="Q72" s="1990"/>
      <c r="R72" s="1990"/>
      <c r="S72" s="1990"/>
      <c r="T72" s="1990"/>
      <c r="U72" s="1990"/>
      <c r="V72" s="1990"/>
      <c r="W72" s="1990"/>
      <c r="X72" s="1990"/>
      <c r="Y72" s="1990"/>
      <c r="Z72" s="1990"/>
      <c r="AA72" s="1990"/>
      <c r="AB72" s="1990"/>
      <c r="AC72" s="1990"/>
      <c r="AF72" s="1535"/>
      <c r="AG72" s="668"/>
      <c r="AH72" s="1917"/>
      <c r="AI72" s="1535"/>
      <c r="AJ72" s="668"/>
      <c r="AK72" s="1917"/>
      <c r="AL72" s="1918"/>
      <c r="AM72" s="1535"/>
      <c r="AN72" s="1535"/>
      <c r="AO72" s="1535"/>
      <c r="AP72" s="1919"/>
      <c r="AQ72" s="1920"/>
      <c r="AR72" s="1920"/>
      <c r="AS72" s="1920"/>
      <c r="AT72" s="1921"/>
      <c r="AU72" s="1921"/>
      <c r="AV72" s="1922"/>
      <c r="AW72" s="1922"/>
      <c r="AX72" s="1921"/>
      <c r="AY72" s="1923"/>
      <c r="AZ72" s="1924"/>
      <c r="BA72" s="1299"/>
    </row>
    <row r="73" spans="1:53" s="1916" customFormat="1" ht="68.25" customHeight="1">
      <c r="A73" s="2192">
        <v>17</v>
      </c>
      <c r="B73" s="1693" t="s">
        <v>2624</v>
      </c>
      <c r="C73" s="1957" t="s">
        <v>145</v>
      </c>
      <c r="D73" s="1957" t="s">
        <v>2616</v>
      </c>
      <c r="E73" s="1912">
        <v>40000</v>
      </c>
      <c r="F73" s="1912">
        <v>40000</v>
      </c>
      <c r="G73" s="1956" t="s">
        <v>2625</v>
      </c>
      <c r="H73" s="1913"/>
      <c r="I73" s="1913"/>
      <c r="J73" s="1913"/>
      <c r="K73" s="1913"/>
      <c r="L73" s="1913"/>
      <c r="M73" s="1913"/>
      <c r="N73" s="1913"/>
      <c r="O73" s="1913"/>
      <c r="P73" s="1913"/>
      <c r="Q73" s="1913"/>
      <c r="R73" s="1913"/>
      <c r="S73" s="1913"/>
      <c r="T73" s="1913"/>
      <c r="U73" s="1913"/>
      <c r="V73" s="1913"/>
      <c r="W73" s="1913"/>
      <c r="X73" s="1913"/>
      <c r="Y73" s="1913"/>
      <c r="Z73" s="1913"/>
      <c r="AA73" s="1913"/>
      <c r="AB73" s="1913"/>
      <c r="AC73" s="1913"/>
      <c r="AF73" s="1535"/>
      <c r="AG73" s="668"/>
      <c r="AH73" s="1917"/>
      <c r="AI73" s="1535"/>
      <c r="AJ73" s="668"/>
      <c r="AK73" s="1917"/>
      <c r="AL73" s="1918"/>
      <c r="AM73" s="1535"/>
      <c r="AN73" s="1535"/>
      <c r="AO73" s="1535"/>
      <c r="AP73" s="1919"/>
      <c r="AQ73" s="1920"/>
      <c r="AR73" s="1920"/>
      <c r="AS73" s="1920"/>
      <c r="AT73" s="1921"/>
      <c r="AU73" s="1921"/>
      <c r="AV73" s="1922"/>
      <c r="AW73" s="1922"/>
      <c r="AX73" s="1921"/>
      <c r="AY73" s="1923"/>
      <c r="AZ73" s="1924"/>
      <c r="BA73" s="1299"/>
    </row>
    <row r="74" spans="1:53" s="2055" customFormat="1" ht="68.25" customHeight="1">
      <c r="A74" s="2192">
        <v>18</v>
      </c>
      <c r="B74" s="1794" t="s">
        <v>2627</v>
      </c>
      <c r="C74" s="1990" t="s">
        <v>122</v>
      </c>
      <c r="D74" s="1990" t="s">
        <v>2616</v>
      </c>
      <c r="E74" s="2038">
        <v>60000</v>
      </c>
      <c r="F74" s="2038">
        <v>60000</v>
      </c>
      <c r="G74" s="2002" t="s">
        <v>2628</v>
      </c>
      <c r="H74" s="1990"/>
      <c r="I74" s="1990"/>
      <c r="J74" s="1990"/>
      <c r="K74" s="1990"/>
      <c r="L74" s="1990"/>
      <c r="M74" s="1990"/>
      <c r="N74" s="1990"/>
      <c r="O74" s="1990"/>
      <c r="P74" s="1990"/>
      <c r="Q74" s="1990"/>
      <c r="R74" s="1990"/>
      <c r="S74" s="1990"/>
      <c r="T74" s="1990"/>
      <c r="U74" s="1990"/>
      <c r="V74" s="1990"/>
      <c r="W74" s="1990"/>
      <c r="X74" s="1990"/>
      <c r="Y74" s="1990"/>
      <c r="Z74" s="1990"/>
      <c r="AA74" s="1990"/>
      <c r="AB74" s="1990"/>
      <c r="AC74" s="1990"/>
      <c r="AF74" s="1535"/>
      <c r="AG74" s="668"/>
      <c r="AH74" s="1917"/>
      <c r="AI74" s="1535"/>
      <c r="AJ74" s="668"/>
      <c r="AK74" s="1917"/>
      <c r="AL74" s="1918"/>
      <c r="AM74" s="1535"/>
      <c r="AN74" s="1535"/>
      <c r="AO74" s="1535"/>
      <c r="AP74" s="1919"/>
      <c r="AQ74" s="1920"/>
      <c r="AR74" s="1920"/>
      <c r="AS74" s="1920"/>
      <c r="AT74" s="1921"/>
      <c r="AU74" s="1921"/>
      <c r="AV74" s="1922"/>
      <c r="AW74" s="1922"/>
      <c r="AX74" s="1921"/>
      <c r="AY74" s="1923"/>
      <c r="AZ74" s="1924"/>
      <c r="BA74" s="1299"/>
    </row>
    <row r="75" spans="1:53" s="2055" customFormat="1" ht="68.25" customHeight="1">
      <c r="A75" s="2192">
        <v>19</v>
      </c>
      <c r="B75" s="1794" t="s">
        <v>2662</v>
      </c>
      <c r="C75" s="1990" t="s">
        <v>122</v>
      </c>
      <c r="D75" s="1990" t="s">
        <v>2616</v>
      </c>
      <c r="E75" s="2038">
        <v>150000</v>
      </c>
      <c r="F75" s="2038">
        <v>95000</v>
      </c>
      <c r="G75" s="2002" t="s">
        <v>2665</v>
      </c>
      <c r="H75" s="1990"/>
      <c r="I75" s="1990"/>
      <c r="J75" s="1990"/>
      <c r="K75" s="1990"/>
      <c r="L75" s="1990"/>
      <c r="M75" s="1990"/>
      <c r="N75" s="1990"/>
      <c r="O75" s="1990"/>
      <c r="P75" s="1990"/>
      <c r="Q75" s="1990"/>
      <c r="R75" s="1990"/>
      <c r="S75" s="1990"/>
      <c r="T75" s="1990"/>
      <c r="U75" s="1990"/>
      <c r="V75" s="1990"/>
      <c r="W75" s="1990"/>
      <c r="X75" s="1990"/>
      <c r="Y75" s="1990"/>
      <c r="Z75" s="1990"/>
      <c r="AA75" s="1990"/>
      <c r="AB75" s="1990"/>
      <c r="AC75" s="1990"/>
      <c r="AF75" s="1535"/>
      <c r="AG75" s="668"/>
      <c r="AH75" s="1917"/>
      <c r="AI75" s="1535"/>
      <c r="AJ75" s="668"/>
      <c r="AK75" s="1917"/>
      <c r="AL75" s="1918"/>
      <c r="AM75" s="1535"/>
      <c r="AN75" s="1535"/>
      <c r="AO75" s="1535"/>
      <c r="AP75" s="1919"/>
      <c r="AQ75" s="1920"/>
      <c r="AR75" s="1920"/>
      <c r="AS75" s="1920"/>
      <c r="AT75" s="1921"/>
      <c r="AU75" s="1921"/>
      <c r="AV75" s="1922"/>
      <c r="AW75" s="1922"/>
      <c r="AX75" s="1921"/>
      <c r="AY75" s="1923"/>
      <c r="AZ75" s="1924"/>
      <c r="BA75" s="1299"/>
    </row>
    <row r="76" spans="1:53" s="2055" customFormat="1" ht="68.25" customHeight="1">
      <c r="A76" s="2192">
        <v>20</v>
      </c>
      <c r="B76" s="1813" t="s">
        <v>2710</v>
      </c>
      <c r="C76" s="1155" t="s">
        <v>1021</v>
      </c>
      <c r="D76" s="1155" t="s">
        <v>2616</v>
      </c>
      <c r="E76" s="2038">
        <v>23400</v>
      </c>
      <c r="F76" s="2038">
        <v>23400</v>
      </c>
      <c r="G76" s="2056" t="s">
        <v>2665</v>
      </c>
      <c r="H76" s="1990"/>
      <c r="I76" s="1990"/>
      <c r="J76" s="1990"/>
      <c r="K76" s="1990"/>
      <c r="L76" s="1990"/>
      <c r="M76" s="1990"/>
      <c r="N76" s="1990"/>
      <c r="O76" s="1990"/>
      <c r="P76" s="1990"/>
      <c r="Q76" s="1990"/>
      <c r="R76" s="1990"/>
      <c r="S76" s="1990"/>
      <c r="T76" s="1990"/>
      <c r="U76" s="1990"/>
      <c r="V76" s="1990"/>
      <c r="W76" s="1990"/>
      <c r="X76" s="1990"/>
      <c r="Y76" s="1990"/>
      <c r="Z76" s="1990"/>
      <c r="AA76" s="1990"/>
      <c r="AB76" s="1990"/>
      <c r="AC76" s="1990"/>
      <c r="AF76" s="1535"/>
      <c r="AG76" s="668"/>
      <c r="AH76" s="1917"/>
      <c r="AI76" s="1535"/>
      <c r="AJ76" s="668"/>
      <c r="AK76" s="1917"/>
      <c r="AL76" s="1918"/>
      <c r="AM76" s="1535"/>
      <c r="AN76" s="1535"/>
      <c r="AO76" s="1535"/>
      <c r="AP76" s="1919"/>
      <c r="AQ76" s="1920"/>
      <c r="AR76" s="1920"/>
      <c r="AS76" s="1920"/>
      <c r="AT76" s="1921"/>
      <c r="AU76" s="1921"/>
      <c r="AV76" s="1922"/>
      <c r="AW76" s="1922"/>
      <c r="AX76" s="1921"/>
      <c r="AY76" s="1923"/>
      <c r="AZ76" s="1924"/>
      <c r="BA76" s="1299"/>
    </row>
    <row r="77" spans="1:53" s="2055" customFormat="1" ht="68.25" customHeight="1">
      <c r="A77" s="2192">
        <v>21</v>
      </c>
      <c r="B77" s="1813" t="s">
        <v>2709</v>
      </c>
      <c r="C77" s="1155" t="s">
        <v>1021</v>
      </c>
      <c r="D77" s="1155" t="s">
        <v>2616</v>
      </c>
      <c r="E77" s="2038">
        <v>23400</v>
      </c>
      <c r="F77" s="2038">
        <v>23400</v>
      </c>
      <c r="G77" s="2056" t="s">
        <v>2665</v>
      </c>
      <c r="H77" s="1990"/>
      <c r="I77" s="1990"/>
      <c r="J77" s="1990"/>
      <c r="K77" s="1990"/>
      <c r="L77" s="1990"/>
      <c r="M77" s="1990"/>
      <c r="N77" s="1990"/>
      <c r="O77" s="1990"/>
      <c r="P77" s="1990"/>
      <c r="Q77" s="1990"/>
      <c r="R77" s="1990"/>
      <c r="S77" s="1990"/>
      <c r="T77" s="1990"/>
      <c r="U77" s="1990"/>
      <c r="V77" s="1990"/>
      <c r="W77" s="1990"/>
      <c r="X77" s="1990"/>
      <c r="Y77" s="1990"/>
      <c r="Z77" s="1990"/>
      <c r="AA77" s="1990"/>
      <c r="AB77" s="1990"/>
      <c r="AC77" s="1990"/>
      <c r="AF77" s="1535"/>
      <c r="AG77" s="668"/>
      <c r="AH77" s="1917"/>
      <c r="AI77" s="1535"/>
      <c r="AJ77" s="668"/>
      <c r="AK77" s="1917"/>
      <c r="AL77" s="1918"/>
      <c r="AM77" s="1535"/>
      <c r="AN77" s="1535"/>
      <c r="AO77" s="1535"/>
      <c r="AP77" s="1919"/>
      <c r="AQ77" s="1920"/>
      <c r="AR77" s="1920"/>
      <c r="AS77" s="1920"/>
      <c r="AT77" s="1921"/>
      <c r="AU77" s="1921"/>
      <c r="AV77" s="1922"/>
      <c r="AW77" s="1922"/>
      <c r="AX77" s="1921"/>
      <c r="AY77" s="1923"/>
      <c r="AZ77" s="1924"/>
      <c r="BA77" s="1299"/>
    </row>
    <row r="78" spans="1:53" s="2055" customFormat="1" ht="68.25" customHeight="1">
      <c r="A78" s="2192">
        <v>22</v>
      </c>
      <c r="B78" s="1813" t="s">
        <v>2754</v>
      </c>
      <c r="C78" s="1155" t="s">
        <v>1021</v>
      </c>
      <c r="D78" s="1155" t="s">
        <v>2616</v>
      </c>
      <c r="E78" s="2038">
        <v>57000</v>
      </c>
      <c r="F78" s="2038">
        <v>57000</v>
      </c>
      <c r="G78" s="2056" t="s">
        <v>2665</v>
      </c>
      <c r="H78" s="1990"/>
      <c r="I78" s="1990"/>
      <c r="J78" s="1990"/>
      <c r="K78" s="1990"/>
      <c r="L78" s="1990"/>
      <c r="M78" s="1990"/>
      <c r="N78" s="1990"/>
      <c r="O78" s="1990"/>
      <c r="P78" s="1990"/>
      <c r="Q78" s="1990"/>
      <c r="R78" s="1990"/>
      <c r="S78" s="1990"/>
      <c r="T78" s="1990"/>
      <c r="U78" s="1990"/>
      <c r="V78" s="1990"/>
      <c r="W78" s="1990"/>
      <c r="X78" s="1990"/>
      <c r="Y78" s="1990"/>
      <c r="Z78" s="1990"/>
      <c r="AA78" s="1990"/>
      <c r="AB78" s="1990"/>
      <c r="AC78" s="1990"/>
      <c r="AF78" s="1535"/>
      <c r="AG78" s="668"/>
      <c r="AH78" s="1917"/>
      <c r="AI78" s="1535"/>
      <c r="AJ78" s="668"/>
      <c r="AK78" s="1917"/>
      <c r="AL78" s="1918"/>
      <c r="AM78" s="1535"/>
      <c r="AN78" s="1535"/>
      <c r="AO78" s="1535"/>
      <c r="AP78" s="1919"/>
      <c r="AQ78" s="1920"/>
      <c r="AR78" s="1920"/>
      <c r="AS78" s="1920"/>
      <c r="AT78" s="1921"/>
      <c r="AU78" s="1921"/>
      <c r="AV78" s="1922"/>
      <c r="AW78" s="1922"/>
      <c r="AX78" s="1921"/>
      <c r="AY78" s="1923"/>
      <c r="AZ78" s="1924"/>
      <c r="BA78" s="1299"/>
    </row>
    <row r="79" spans="1:53" s="2055" customFormat="1" ht="68.25" customHeight="1">
      <c r="A79" s="2192">
        <v>23</v>
      </c>
      <c r="B79" s="1813" t="s">
        <v>2744</v>
      </c>
      <c r="C79" s="1155" t="s">
        <v>122</v>
      </c>
      <c r="D79" s="1155" t="s">
        <v>2616</v>
      </c>
      <c r="E79" s="2038">
        <v>100000</v>
      </c>
      <c r="F79" s="2038">
        <v>80000</v>
      </c>
      <c r="G79" s="2056" t="s">
        <v>2665</v>
      </c>
      <c r="H79" s="1990"/>
      <c r="I79" s="1990"/>
      <c r="J79" s="1990"/>
      <c r="K79" s="1990"/>
      <c r="L79" s="1990"/>
      <c r="M79" s="1990"/>
      <c r="N79" s="1990"/>
      <c r="O79" s="1990"/>
      <c r="P79" s="1990"/>
      <c r="Q79" s="1990"/>
      <c r="R79" s="1990"/>
      <c r="S79" s="1990"/>
      <c r="T79" s="1990"/>
      <c r="U79" s="1990"/>
      <c r="V79" s="1990"/>
      <c r="W79" s="1990"/>
      <c r="X79" s="1990"/>
      <c r="Y79" s="1990"/>
      <c r="Z79" s="1990"/>
      <c r="AA79" s="1990"/>
      <c r="AB79" s="1990"/>
      <c r="AC79" s="1990"/>
      <c r="AF79" s="1535"/>
      <c r="AG79" s="668"/>
      <c r="AH79" s="1917"/>
      <c r="AI79" s="1535"/>
      <c r="AJ79" s="668"/>
      <c r="AK79" s="1917"/>
      <c r="AL79" s="1918"/>
      <c r="AM79" s="1535"/>
      <c r="AN79" s="1535"/>
      <c r="AO79" s="1535"/>
      <c r="AP79" s="1919"/>
      <c r="AQ79" s="1920"/>
      <c r="AR79" s="1920"/>
      <c r="AS79" s="1920"/>
      <c r="AT79" s="1921"/>
      <c r="AU79" s="1921"/>
      <c r="AV79" s="1922"/>
      <c r="AW79" s="1922"/>
      <c r="AX79" s="1921"/>
      <c r="AY79" s="1923"/>
      <c r="AZ79" s="1924"/>
      <c r="BA79" s="1299"/>
    </row>
    <row r="80" spans="1:53" s="2055" customFormat="1" ht="68.25" customHeight="1">
      <c r="A80" s="2192">
        <v>24</v>
      </c>
      <c r="B80" s="1813" t="s">
        <v>2755</v>
      </c>
      <c r="C80" s="1155" t="s">
        <v>122</v>
      </c>
      <c r="D80" s="1155" t="s">
        <v>2756</v>
      </c>
      <c r="E80" s="2038">
        <v>204750</v>
      </c>
      <c r="F80" s="2038">
        <v>204750</v>
      </c>
      <c r="G80" s="2056" t="s">
        <v>2771</v>
      </c>
      <c r="H80" s="1990"/>
      <c r="I80" s="1990"/>
      <c r="J80" s="1990"/>
      <c r="K80" s="1990"/>
      <c r="L80" s="1990"/>
      <c r="M80" s="1990"/>
      <c r="N80" s="1990"/>
      <c r="O80" s="1990"/>
      <c r="P80" s="1990"/>
      <c r="Q80" s="1990"/>
      <c r="R80" s="1990"/>
      <c r="S80" s="1990"/>
      <c r="T80" s="1990"/>
      <c r="U80" s="1990"/>
      <c r="V80" s="1990"/>
      <c r="W80" s="1990"/>
      <c r="X80" s="1990"/>
      <c r="Y80" s="1990"/>
      <c r="Z80" s="1990"/>
      <c r="AA80" s="1990"/>
      <c r="AB80" s="1990"/>
      <c r="AC80" s="1990"/>
      <c r="AF80" s="1535"/>
      <c r="AG80" s="668"/>
      <c r="AH80" s="1917"/>
      <c r="AI80" s="1535"/>
      <c r="AJ80" s="668"/>
      <c r="AK80" s="1917"/>
      <c r="AL80" s="1918"/>
      <c r="AM80" s="1535"/>
      <c r="AN80" s="1535"/>
      <c r="AO80" s="1535"/>
      <c r="AP80" s="1919"/>
      <c r="AQ80" s="1920"/>
      <c r="AR80" s="1920"/>
      <c r="AS80" s="1920"/>
      <c r="AT80" s="1921"/>
      <c r="AU80" s="1921"/>
      <c r="AV80" s="1922"/>
      <c r="AW80" s="1922"/>
      <c r="AX80" s="1921"/>
      <c r="AY80" s="1923"/>
      <c r="AZ80" s="1924"/>
      <c r="BA80" s="1299"/>
    </row>
    <row r="81" spans="1:53" s="2055" customFormat="1" ht="68.25" customHeight="1">
      <c r="A81" s="2192">
        <v>25</v>
      </c>
      <c r="B81" s="1813" t="s">
        <v>2757</v>
      </c>
      <c r="C81" s="1155" t="s">
        <v>122</v>
      </c>
      <c r="D81" s="1155" t="s">
        <v>2756</v>
      </c>
      <c r="E81" s="2038">
        <v>1000000</v>
      </c>
      <c r="F81" s="2038">
        <v>1000000</v>
      </c>
      <c r="G81" s="2056" t="s">
        <v>2772</v>
      </c>
      <c r="H81" s="1990"/>
      <c r="I81" s="1990"/>
      <c r="J81" s="1990"/>
      <c r="K81" s="1990"/>
      <c r="L81" s="1990"/>
      <c r="M81" s="1990"/>
      <c r="N81" s="1990"/>
      <c r="O81" s="1990"/>
      <c r="P81" s="1990"/>
      <c r="Q81" s="1990"/>
      <c r="R81" s="1990"/>
      <c r="S81" s="1990"/>
      <c r="T81" s="1990"/>
      <c r="U81" s="1990"/>
      <c r="V81" s="1990"/>
      <c r="W81" s="1990"/>
      <c r="X81" s="1990"/>
      <c r="Y81" s="1990"/>
      <c r="Z81" s="1990"/>
      <c r="AA81" s="1990"/>
      <c r="AB81" s="1990"/>
      <c r="AC81" s="1990"/>
      <c r="AF81" s="1535"/>
      <c r="AG81" s="668"/>
      <c r="AH81" s="1917"/>
      <c r="AI81" s="1535"/>
      <c r="AJ81" s="668"/>
      <c r="AK81" s="1917"/>
      <c r="AL81" s="1918"/>
      <c r="AM81" s="1535"/>
      <c r="AN81" s="1535"/>
      <c r="AO81" s="1535"/>
      <c r="AP81" s="1919"/>
      <c r="AQ81" s="1920"/>
      <c r="AR81" s="1920"/>
      <c r="AS81" s="1920"/>
      <c r="AT81" s="1921"/>
      <c r="AU81" s="1921"/>
      <c r="AV81" s="1922"/>
      <c r="AW81" s="1922"/>
      <c r="AX81" s="1921"/>
      <c r="AY81" s="1923"/>
      <c r="AZ81" s="1924"/>
      <c r="BA81" s="1299"/>
    </row>
    <row r="82" spans="1:53" ht="15.75">
      <c r="A82" s="1990"/>
    </row>
    <row r="83" spans="1:53" s="639" customFormat="1" ht="42" customHeight="1">
      <c r="A83" s="1913" t="s">
        <v>1908</v>
      </c>
      <c r="B83" s="2017"/>
      <c r="C83" s="2017"/>
      <c r="D83" s="1184"/>
      <c r="E83" s="1906">
        <f>SUM(E64:E82)</f>
        <v>3090550</v>
      </c>
      <c r="F83" s="1184">
        <f>SUM(F64:F81)</f>
        <v>2317550</v>
      </c>
      <c r="G83" s="1184"/>
      <c r="H83" s="637"/>
      <c r="I83" s="637"/>
      <c r="J83" s="637"/>
      <c r="K83" s="637"/>
      <c r="L83" s="637"/>
      <c r="M83" s="637"/>
      <c r="N83" s="637"/>
      <c r="O83" s="637"/>
      <c r="P83" s="637"/>
      <c r="Q83" s="637"/>
      <c r="R83" s="637"/>
      <c r="S83" s="637"/>
      <c r="T83" s="637"/>
      <c r="U83" s="637"/>
      <c r="V83" s="665"/>
      <c r="W83" s="872"/>
      <c r="X83" s="637"/>
      <c r="Y83" s="637"/>
      <c r="Z83" s="665"/>
      <c r="AA83" s="1147"/>
      <c r="AB83" s="1147"/>
      <c r="AC83" s="1147"/>
    </row>
    <row r="84" spans="1:53" s="639" customFormat="1" ht="40.9" customHeight="1">
      <c r="A84" s="2018" t="s">
        <v>1371</v>
      </c>
      <c r="B84" s="2019"/>
      <c r="C84" s="2019"/>
      <c r="D84" s="886"/>
      <c r="E84" s="1907">
        <f>E53+E83</f>
        <v>26034792.359999999</v>
      </c>
      <c r="F84" s="886">
        <f>F53+F83</f>
        <v>20722716.399999999</v>
      </c>
      <c r="G84" s="886"/>
      <c r="H84" s="637"/>
      <c r="I84" s="637"/>
      <c r="J84" s="637"/>
      <c r="K84" s="637"/>
      <c r="L84" s="637"/>
      <c r="M84" s="637"/>
      <c r="N84" s="637"/>
      <c r="O84" s="637"/>
      <c r="P84" s="637"/>
      <c r="Q84" s="637"/>
      <c r="R84" s="637"/>
      <c r="S84" s="637"/>
      <c r="T84" s="637"/>
      <c r="U84" s="637"/>
      <c r="V84" s="665"/>
      <c r="W84" s="872"/>
      <c r="X84" s="637"/>
      <c r="Y84" s="637"/>
      <c r="Z84" s="665"/>
      <c r="AA84" s="1147"/>
      <c r="AB84" s="1147"/>
      <c r="AC84" s="1147"/>
    </row>
  </sheetData>
  <mergeCells count="42">
    <mergeCell ref="A1:AC1"/>
    <mergeCell ref="A4:AC4"/>
    <mergeCell ref="F9:F11"/>
    <mergeCell ref="G9:G11"/>
    <mergeCell ref="E9:E11"/>
    <mergeCell ref="A9:A11"/>
    <mergeCell ref="D9:D11"/>
    <mergeCell ref="H9:H11"/>
    <mergeCell ref="I9:I11"/>
    <mergeCell ref="J9:J11"/>
    <mergeCell ref="P9:P11"/>
    <mergeCell ref="T9:T11"/>
    <mergeCell ref="K9:K11"/>
    <mergeCell ref="L9:L11"/>
    <mergeCell ref="M9:M11"/>
    <mergeCell ref="N9:N11"/>
    <mergeCell ref="O9:O11"/>
    <mergeCell ref="U9:U11"/>
    <mergeCell ref="Z2:Z3"/>
    <mergeCell ref="O2:Q2"/>
    <mergeCell ref="R2:S2"/>
    <mergeCell ref="T2:U2"/>
    <mergeCell ref="V2:V3"/>
    <mergeCell ref="W2:W3"/>
    <mergeCell ref="X2:X3"/>
    <mergeCell ref="Y2:Y3"/>
    <mergeCell ref="A2:A3"/>
    <mergeCell ref="B2:B3"/>
    <mergeCell ref="C2:C3"/>
    <mergeCell ref="D2:D3"/>
    <mergeCell ref="E2:E3"/>
    <mergeCell ref="F2:F3"/>
    <mergeCell ref="G2:G3"/>
    <mergeCell ref="H2:H3"/>
    <mergeCell ref="I2:K2"/>
    <mergeCell ref="L2:N2"/>
    <mergeCell ref="A12:A16"/>
    <mergeCell ref="A26:A33"/>
    <mergeCell ref="A55:G55"/>
    <mergeCell ref="A53:C53"/>
    <mergeCell ref="A40:A42"/>
    <mergeCell ref="D40:D42"/>
  </mergeCells>
  <pageMargins left="0.23622047244094491" right="0.23622047244094491" top="0.74803149606299213" bottom="0.74803149606299213" header="0.31496062992125984" footer="0.31496062992125984"/>
  <pageSetup paperSize="9" scale="85" orientation="landscape" horizontalDpi="4294967294" verticalDpi="4294967294" r:id="rId1"/>
</worksheet>
</file>

<file path=xl/worksheets/sheet16.xml><?xml version="1.0" encoding="utf-8"?>
<worksheet xmlns="http://schemas.openxmlformats.org/spreadsheetml/2006/main" xmlns:r="http://schemas.openxmlformats.org/officeDocument/2006/relationships">
  <sheetPr>
    <tabColor rgb="FF00B0F0"/>
  </sheetPr>
  <dimension ref="A1:AM57"/>
  <sheetViews>
    <sheetView zoomScaleNormal="100" workbookViewId="0">
      <pane ySplit="3" topLeftCell="A4" activePane="bottomLeft" state="frozen"/>
      <selection pane="bottomLeft" activeCell="A7" sqref="A7:XFD7"/>
    </sheetView>
  </sheetViews>
  <sheetFormatPr defaultColWidth="9.140625" defaultRowHeight="12.75"/>
  <cols>
    <col min="1" max="1" width="21" style="627" customWidth="1"/>
    <col min="2" max="2" width="44.42578125" style="640" customWidth="1"/>
    <col min="3" max="3" width="16.7109375" style="831" customWidth="1"/>
    <col min="4" max="4" width="23.140625" style="887" customWidth="1"/>
    <col min="5" max="5" width="23.42578125" style="640" customWidth="1"/>
    <col min="6" max="6" width="23.5703125" style="887" bestFit="1" customWidth="1"/>
    <col min="7" max="7" width="19.5703125" style="1090" customWidth="1"/>
    <col min="8" max="8" width="17.28515625" style="627" hidden="1" customWidth="1"/>
    <col min="9" max="9" width="11.5703125" style="627" hidden="1" customWidth="1"/>
    <col min="10" max="10" width="12.42578125" style="627" hidden="1" customWidth="1"/>
    <col min="11" max="11" width="14.28515625" style="627" hidden="1" customWidth="1"/>
    <col min="12" max="12" width="12.85546875" style="627" hidden="1" customWidth="1"/>
    <col min="13" max="13" width="12.28515625" style="627" hidden="1" customWidth="1"/>
    <col min="14" max="14" width="10.7109375" style="627" hidden="1" customWidth="1"/>
    <col min="15" max="15" width="11" style="641" hidden="1" customWidth="1"/>
    <col min="16" max="17" width="14.140625" style="641" hidden="1" customWidth="1"/>
    <col min="18" max="18" width="12.28515625" style="641" hidden="1" customWidth="1"/>
    <col min="19" max="19" width="14.28515625" style="641" hidden="1" customWidth="1"/>
    <col min="20" max="20" width="12.85546875" style="641" hidden="1" customWidth="1"/>
    <col min="21" max="21" width="12.7109375" style="641" hidden="1" customWidth="1"/>
    <col min="22" max="22" width="41.140625" style="641" hidden="1" customWidth="1"/>
    <col min="23" max="23" width="49.28515625" style="641" hidden="1" customWidth="1"/>
    <col min="24" max="24" width="40" style="627" hidden="1" customWidth="1"/>
    <col min="25" max="25" width="35.5703125" style="627" hidden="1" customWidth="1"/>
    <col min="26" max="26" width="18.28515625" style="1091" hidden="1" customWidth="1"/>
    <col min="27" max="27" width="11" style="627" hidden="1" customWidth="1"/>
    <col min="28" max="28" width="13.42578125" style="627" hidden="1" customWidth="1"/>
    <col min="29" max="29" width="12.42578125" style="627" hidden="1" customWidth="1"/>
    <col min="30" max="30" width="12.42578125" style="627" bestFit="1" customWidth="1"/>
    <col min="31" max="31" width="13.42578125" style="627" bestFit="1" customWidth="1"/>
    <col min="32" max="32" width="11.140625" style="627" bestFit="1" customWidth="1"/>
    <col min="33" max="33" width="15.85546875" style="627" customWidth="1"/>
    <col min="34" max="34" width="11.42578125" style="627" bestFit="1" customWidth="1"/>
    <col min="35" max="35" width="12.5703125" style="627" bestFit="1" customWidth="1"/>
    <col min="36" max="36" width="9.140625" style="627"/>
    <col min="37" max="37" width="11.42578125" style="627" bestFit="1" customWidth="1"/>
    <col min="38" max="16384" width="9.140625" style="627"/>
  </cols>
  <sheetData>
    <row r="1" spans="1:39" ht="27.75" customHeight="1">
      <c r="A1" s="2581" t="s">
        <v>2763</v>
      </c>
      <c r="B1" s="2581"/>
      <c r="C1" s="2581"/>
      <c r="D1" s="2581"/>
      <c r="E1" s="2581"/>
      <c r="F1" s="2581"/>
      <c r="G1" s="2581"/>
      <c r="H1" s="2581"/>
      <c r="I1" s="2581"/>
      <c r="J1" s="2581"/>
      <c r="K1" s="2581"/>
      <c r="L1" s="2581"/>
      <c r="M1" s="2581"/>
      <c r="N1" s="2581"/>
      <c r="O1" s="2581"/>
      <c r="P1" s="2581"/>
      <c r="Q1" s="2581"/>
      <c r="R1" s="2581"/>
      <c r="S1" s="2581"/>
      <c r="T1" s="2581"/>
      <c r="U1" s="2581"/>
      <c r="V1" s="2581"/>
      <c r="W1" s="2581"/>
      <c r="X1" s="2581"/>
      <c r="Y1" s="2581"/>
      <c r="Z1" s="2581"/>
      <c r="AA1" s="2581"/>
      <c r="AB1" s="2581"/>
      <c r="AC1" s="2581"/>
    </row>
    <row r="2" spans="1:39" s="2149" customFormat="1" ht="38.25" customHeight="1">
      <c r="A2" s="2367" t="s">
        <v>100</v>
      </c>
      <c r="B2" s="2368" t="s">
        <v>291</v>
      </c>
      <c r="C2" s="2368" t="s">
        <v>101</v>
      </c>
      <c r="D2" s="2369" t="s">
        <v>2492</v>
      </c>
      <c r="E2" s="2370" t="s">
        <v>2493</v>
      </c>
      <c r="F2" s="2374" t="s">
        <v>2646</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39" s="2149" customFormat="1" ht="42.75" customHeight="1">
      <c r="A3" s="2367"/>
      <c r="B3" s="2368"/>
      <c r="C3" s="2368"/>
      <c r="D3" s="2369"/>
      <c r="E3" s="2370"/>
      <c r="F3" s="2374"/>
      <c r="G3" s="2368"/>
      <c r="H3" s="2375"/>
      <c r="I3" s="2143" t="s">
        <v>246</v>
      </c>
      <c r="J3" s="2143"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39" ht="30" customHeight="1">
      <c r="A4" s="2582"/>
      <c r="B4" s="2582"/>
      <c r="C4" s="2582"/>
      <c r="D4" s="2582"/>
      <c r="E4" s="2582"/>
      <c r="F4" s="2582"/>
      <c r="G4" s="2582"/>
      <c r="H4" s="2582"/>
      <c r="I4" s="2582"/>
      <c r="J4" s="2582"/>
      <c r="K4" s="2582"/>
      <c r="L4" s="2582"/>
      <c r="M4" s="2582"/>
      <c r="N4" s="2582"/>
      <c r="O4" s="2582"/>
      <c r="P4" s="2582"/>
      <c r="Q4" s="2582"/>
      <c r="R4" s="2582"/>
      <c r="S4" s="2582"/>
      <c r="T4" s="2582"/>
      <c r="U4" s="2582"/>
      <c r="V4" s="2582"/>
      <c r="W4" s="2582"/>
      <c r="X4" s="2582"/>
      <c r="Y4" s="2582"/>
      <c r="Z4" s="2582"/>
      <c r="AA4" s="2582"/>
      <c r="AB4" s="2582"/>
      <c r="AC4" s="2582"/>
      <c r="AD4" s="629"/>
      <c r="AE4" s="629"/>
      <c r="AF4" s="630"/>
      <c r="AG4" s="630"/>
      <c r="AH4" s="631"/>
      <c r="AI4" s="628"/>
      <c r="AJ4" s="628"/>
      <c r="AK4" s="628"/>
      <c r="AL4" s="628"/>
      <c r="AM4" s="628"/>
    </row>
    <row r="5" spans="1:39" s="942" customFormat="1" ht="123.75" customHeight="1">
      <c r="A5" s="2180">
        <v>1</v>
      </c>
      <c r="B5" s="2180" t="s">
        <v>2823</v>
      </c>
      <c r="C5" s="2180" t="s">
        <v>142</v>
      </c>
      <c r="D5" s="2180" t="s">
        <v>2616</v>
      </c>
      <c r="E5" s="2178">
        <v>24800</v>
      </c>
      <c r="F5" s="2178">
        <v>24800</v>
      </c>
      <c r="G5" s="2179" t="s">
        <v>2742</v>
      </c>
      <c r="H5" s="1077"/>
      <c r="I5" s="1076"/>
      <c r="J5" s="1076"/>
      <c r="K5" s="1077"/>
      <c r="L5" s="1076"/>
      <c r="M5" s="1076"/>
      <c r="N5" s="1076"/>
      <c r="O5" s="1077"/>
      <c r="P5" s="1076"/>
      <c r="Q5" s="1076"/>
      <c r="R5" s="1076"/>
      <c r="S5" s="1077"/>
      <c r="T5" s="1075"/>
      <c r="U5" s="1075"/>
      <c r="V5" s="1078"/>
      <c r="W5" s="1076"/>
      <c r="X5" s="1076"/>
      <c r="Y5" s="1076"/>
      <c r="Z5" s="1099"/>
      <c r="AA5" s="1148"/>
      <c r="AB5" s="1148"/>
      <c r="AC5" s="1148"/>
    </row>
    <row r="6" spans="1:39" s="942" customFormat="1" ht="123.75" customHeight="1">
      <c r="A6" s="2180">
        <v>2</v>
      </c>
      <c r="B6" s="2176" t="s">
        <v>2768</v>
      </c>
      <c r="C6" s="2151" t="s">
        <v>142</v>
      </c>
      <c r="D6" s="2180" t="s">
        <v>2616</v>
      </c>
      <c r="E6" s="2144">
        <v>75000</v>
      </c>
      <c r="F6" s="2144">
        <v>75000</v>
      </c>
      <c r="G6" s="2150" t="s">
        <v>2742</v>
      </c>
      <c r="H6" s="1077" t="s">
        <v>2301</v>
      </c>
      <c r="I6" s="1076"/>
      <c r="J6" s="1076"/>
      <c r="K6" s="1077"/>
      <c r="L6" s="1076"/>
      <c r="M6" s="1076"/>
      <c r="N6" s="1076"/>
      <c r="O6" s="1077"/>
      <c r="P6" s="1076"/>
      <c r="Q6" s="1076"/>
      <c r="R6" s="1076"/>
      <c r="S6" s="1077"/>
      <c r="T6" s="1075"/>
      <c r="U6" s="1075"/>
      <c r="V6" s="1078" t="s">
        <v>2399</v>
      </c>
      <c r="W6" s="1076"/>
      <c r="X6" s="1076"/>
      <c r="Y6" s="1076"/>
      <c r="Z6" s="1099" t="s">
        <v>2398</v>
      </c>
      <c r="AA6" s="1148"/>
      <c r="AB6" s="1148"/>
      <c r="AC6" s="1148"/>
    </row>
    <row r="7" spans="1:39" s="942" customFormat="1" ht="123.75" customHeight="1">
      <c r="A7" s="2180">
        <v>3</v>
      </c>
      <c r="B7" s="2176" t="s">
        <v>2775</v>
      </c>
      <c r="C7" s="2155"/>
      <c r="D7" s="2155"/>
      <c r="E7" s="2152"/>
      <c r="F7" s="2152"/>
      <c r="G7" s="2154"/>
      <c r="H7" s="1077"/>
      <c r="I7" s="1076"/>
      <c r="J7" s="1076"/>
      <c r="K7" s="1077"/>
      <c r="L7" s="1076"/>
      <c r="M7" s="1076"/>
      <c r="N7" s="1076"/>
      <c r="O7" s="1077"/>
      <c r="P7" s="1076"/>
      <c r="Q7" s="1076"/>
      <c r="R7" s="1076"/>
      <c r="S7" s="1077"/>
      <c r="T7" s="1075"/>
      <c r="U7" s="1075"/>
      <c r="V7" s="1078"/>
      <c r="W7" s="1076"/>
      <c r="X7" s="1076"/>
      <c r="Y7" s="1076"/>
      <c r="Z7" s="1099"/>
      <c r="AA7" s="1148"/>
      <c r="AB7" s="1148"/>
      <c r="AC7" s="1148"/>
    </row>
    <row r="8" spans="1:39" s="942" customFormat="1" ht="123.75" customHeight="1">
      <c r="A8" s="2180">
        <v>4</v>
      </c>
      <c r="B8" s="2176" t="s">
        <v>2774</v>
      </c>
      <c r="C8" s="2155"/>
      <c r="D8" s="2155"/>
      <c r="E8" s="2152"/>
      <c r="F8" s="2152"/>
      <c r="G8" s="2154"/>
      <c r="H8" s="1077"/>
      <c r="I8" s="1076"/>
      <c r="J8" s="1076"/>
      <c r="K8" s="1077"/>
      <c r="L8" s="1076"/>
      <c r="M8" s="1076"/>
      <c r="N8" s="1076"/>
      <c r="O8" s="1077"/>
      <c r="P8" s="1076"/>
      <c r="Q8" s="1076"/>
      <c r="R8" s="1076"/>
      <c r="S8" s="1077"/>
      <c r="T8" s="1075"/>
      <c r="U8" s="1075"/>
      <c r="V8" s="1078"/>
      <c r="W8" s="1076"/>
      <c r="X8" s="1076"/>
      <c r="Y8" s="1076"/>
      <c r="Z8" s="1099"/>
      <c r="AA8" s="1148"/>
      <c r="AB8" s="1148"/>
      <c r="AC8" s="1148"/>
    </row>
    <row r="9" spans="1:39" s="942" customFormat="1" ht="123.75" customHeight="1">
      <c r="A9" s="2180">
        <v>5</v>
      </c>
      <c r="B9" s="2176" t="s">
        <v>2776</v>
      </c>
      <c r="C9" s="2155"/>
      <c r="D9" s="2155"/>
      <c r="E9" s="2152"/>
      <c r="F9" s="2152"/>
      <c r="G9" s="2154"/>
      <c r="H9" s="1077"/>
      <c r="I9" s="1076"/>
      <c r="J9" s="1076"/>
      <c r="K9" s="1077"/>
      <c r="L9" s="1076"/>
      <c r="M9" s="1076"/>
      <c r="N9" s="1076"/>
      <c r="O9" s="1077"/>
      <c r="P9" s="1076"/>
      <c r="Q9" s="1076"/>
      <c r="R9" s="1076"/>
      <c r="S9" s="1077"/>
      <c r="T9" s="1075"/>
      <c r="U9" s="1075"/>
      <c r="V9" s="1078"/>
      <c r="W9" s="1076"/>
      <c r="X9" s="1076"/>
      <c r="Y9" s="1076"/>
      <c r="Z9" s="1099"/>
      <c r="AA9" s="1148"/>
      <c r="AB9" s="1148"/>
      <c r="AC9" s="1148"/>
    </row>
    <row r="10" spans="1:39" s="942" customFormat="1" ht="107.25" customHeight="1">
      <c r="A10" s="2180">
        <v>6</v>
      </c>
      <c r="B10" s="2173" t="s">
        <v>2777</v>
      </c>
      <c r="C10" s="2151"/>
      <c r="D10" s="2151"/>
      <c r="E10" s="2148"/>
      <c r="F10" s="2144"/>
      <c r="G10" s="2150" t="s">
        <v>2742</v>
      </c>
      <c r="H10" s="1076"/>
      <c r="I10" s="1076"/>
      <c r="J10" s="1076"/>
      <c r="K10" s="1077"/>
      <c r="L10" s="1076"/>
      <c r="M10" s="1076"/>
      <c r="N10" s="1076"/>
      <c r="O10" s="1077"/>
      <c r="P10" s="1076"/>
      <c r="Q10" s="1076"/>
      <c r="R10" s="1076"/>
      <c r="S10" s="1077"/>
      <c r="T10" s="1075" t="s">
        <v>2297</v>
      </c>
      <c r="U10" s="1075" t="s">
        <v>2298</v>
      </c>
      <c r="V10" s="1100" t="s">
        <v>2221</v>
      </c>
      <c r="W10" s="1076"/>
      <c r="X10" s="1076"/>
      <c r="Y10" s="1076"/>
      <c r="Z10" s="1099" t="s">
        <v>2187</v>
      </c>
      <c r="AA10" s="1148"/>
      <c r="AB10" s="1148"/>
      <c r="AC10" s="1148"/>
    </row>
    <row r="11" spans="1:39" s="628" customFormat="1" ht="66.75" customHeight="1">
      <c r="A11" s="2180">
        <v>7</v>
      </c>
      <c r="B11" s="2173" t="s">
        <v>2778</v>
      </c>
      <c r="C11" s="2146"/>
      <c r="D11" s="2151"/>
      <c r="E11" s="2148"/>
      <c r="F11" s="2148"/>
      <c r="G11" s="2150" t="s">
        <v>2742</v>
      </c>
      <c r="H11" s="1661" t="s">
        <v>2381</v>
      </c>
      <c r="I11" s="1661"/>
      <c r="J11" s="1661"/>
      <c r="K11" s="1661"/>
      <c r="L11" s="1661"/>
      <c r="M11" s="1661"/>
      <c r="N11" s="1661"/>
      <c r="O11" s="1694"/>
      <c r="P11" s="1694"/>
      <c r="Q11" s="1694"/>
      <c r="R11" s="676"/>
      <c r="S11" s="676"/>
      <c r="T11" s="676"/>
      <c r="U11" s="676"/>
      <c r="V11" s="655" t="s">
        <v>2376</v>
      </c>
      <c r="W11" s="1860" t="s">
        <v>2377</v>
      </c>
      <c r="X11" s="47"/>
      <c r="Y11" s="1661"/>
      <c r="Z11" s="635"/>
      <c r="AA11" s="1146"/>
      <c r="AB11" s="1146"/>
      <c r="AC11" s="1146"/>
      <c r="AD11" s="653"/>
      <c r="AE11" s="653"/>
    </row>
    <row r="12" spans="1:39" s="1504" customFormat="1" ht="98.25" customHeight="1">
      <c r="A12" s="2180">
        <v>8</v>
      </c>
      <c r="B12" s="2173" t="s">
        <v>2779</v>
      </c>
      <c r="C12" s="2146"/>
      <c r="D12" s="2151"/>
      <c r="E12" s="2148"/>
      <c r="F12" s="2148"/>
      <c r="G12" s="2150" t="s">
        <v>2742</v>
      </c>
      <c r="H12" s="676" t="s">
        <v>2380</v>
      </c>
      <c r="I12" s="1664"/>
      <c r="J12" s="1664"/>
      <c r="K12" s="1665"/>
      <c r="L12" s="1666"/>
      <c r="M12" s="1666"/>
      <c r="N12" s="1667"/>
      <c r="O12" s="1668"/>
      <c r="P12" s="1664"/>
      <c r="Q12" s="1664"/>
      <c r="R12" s="1664"/>
      <c r="S12" s="1664"/>
      <c r="T12" s="1664"/>
      <c r="U12" s="1664"/>
      <c r="V12" s="1664"/>
      <c r="W12" s="1860" t="s">
        <v>2388</v>
      </c>
      <c r="X12" s="1664"/>
      <c r="Y12" s="1669"/>
      <c r="Z12" s="1676"/>
      <c r="AA12" s="1676"/>
      <c r="AB12" s="1676"/>
      <c r="AC12" s="1676"/>
    </row>
    <row r="13" spans="1:39" s="639" customFormat="1" ht="70.5" customHeight="1">
      <c r="A13" s="2180">
        <v>9</v>
      </c>
      <c r="B13" s="2173" t="s">
        <v>2780</v>
      </c>
      <c r="C13" s="2173"/>
      <c r="D13" s="2176"/>
      <c r="E13" s="2174"/>
      <c r="F13" s="2174"/>
      <c r="G13" s="2175" t="s">
        <v>2742</v>
      </c>
      <c r="H13" s="637"/>
      <c r="I13" s="637"/>
      <c r="J13" s="637"/>
      <c r="K13" s="637"/>
      <c r="L13" s="637"/>
      <c r="M13" s="637"/>
      <c r="N13" s="637"/>
      <c r="O13" s="637"/>
      <c r="P13" s="637"/>
      <c r="Q13" s="637"/>
      <c r="R13" s="637"/>
      <c r="S13" s="637"/>
      <c r="T13" s="637"/>
      <c r="U13" s="637"/>
      <c r="V13" s="665"/>
      <c r="W13" s="872"/>
      <c r="X13" s="637"/>
      <c r="Y13" s="637"/>
      <c r="Z13" s="665"/>
      <c r="AA13" s="1147"/>
      <c r="AB13" s="1147"/>
      <c r="AC13" s="1147"/>
    </row>
    <row r="14" spans="1:39" s="639" customFormat="1" ht="70.5" customHeight="1">
      <c r="A14" s="2180">
        <v>10</v>
      </c>
      <c r="B14" s="2173" t="s">
        <v>2781</v>
      </c>
      <c r="C14" s="2173"/>
      <c r="D14" s="2176"/>
      <c r="E14" s="2174"/>
      <c r="F14" s="2174"/>
      <c r="G14" s="2175" t="s">
        <v>2742</v>
      </c>
      <c r="H14" s="637"/>
      <c r="I14" s="637"/>
      <c r="J14" s="637"/>
      <c r="K14" s="637"/>
      <c r="L14" s="637"/>
      <c r="M14" s="637"/>
      <c r="N14" s="637"/>
      <c r="O14" s="637"/>
      <c r="P14" s="637"/>
      <c r="Q14" s="637"/>
      <c r="R14" s="637"/>
      <c r="S14" s="637"/>
      <c r="T14" s="637"/>
      <c r="U14" s="637"/>
      <c r="V14" s="665"/>
      <c r="W14" s="872"/>
      <c r="X14" s="637"/>
      <c r="Y14" s="637"/>
      <c r="Z14" s="665"/>
      <c r="AA14" s="1147"/>
      <c r="AB14" s="1147"/>
      <c r="AC14" s="1147"/>
    </row>
    <row r="15" spans="1:39" ht="70.5" customHeight="1">
      <c r="A15" s="2180">
        <v>11</v>
      </c>
      <c r="B15" s="2173" t="s">
        <v>2782</v>
      </c>
      <c r="C15" s="2173"/>
      <c r="D15" s="2176"/>
      <c r="E15" s="2174"/>
      <c r="F15" s="2174"/>
      <c r="G15" s="2175" t="s">
        <v>2742</v>
      </c>
    </row>
    <row r="16" spans="1:39" ht="70.5" customHeight="1">
      <c r="A16" s="2180">
        <v>12</v>
      </c>
      <c r="B16" s="2173" t="s">
        <v>2783</v>
      </c>
      <c r="C16" s="2173"/>
      <c r="D16" s="2176"/>
      <c r="E16" s="2174"/>
      <c r="F16" s="2174"/>
      <c r="G16" s="2175" t="s">
        <v>2742</v>
      </c>
    </row>
    <row r="17" spans="1:7" ht="70.5" customHeight="1">
      <c r="A17" s="2180">
        <v>13</v>
      </c>
      <c r="B17" s="2173" t="s">
        <v>2785</v>
      </c>
      <c r="C17" s="2173"/>
      <c r="D17" s="2176"/>
      <c r="E17" s="2174"/>
      <c r="F17" s="2174"/>
      <c r="G17" s="2175" t="s">
        <v>2742</v>
      </c>
    </row>
    <row r="18" spans="1:7" ht="70.5" customHeight="1">
      <c r="A18" s="2180">
        <v>14</v>
      </c>
      <c r="B18" s="2173" t="s">
        <v>2784</v>
      </c>
      <c r="C18" s="2173"/>
      <c r="D18" s="2176"/>
      <c r="E18" s="2174"/>
      <c r="F18" s="2174"/>
      <c r="G18" s="2175" t="s">
        <v>2742</v>
      </c>
    </row>
    <row r="19" spans="1:7" ht="70.5" customHeight="1">
      <c r="A19" s="2180">
        <v>15</v>
      </c>
      <c r="B19" s="2173" t="s">
        <v>2786</v>
      </c>
      <c r="C19" s="2173"/>
      <c r="D19" s="2176"/>
      <c r="E19" s="2174"/>
      <c r="F19" s="2174"/>
      <c r="G19" s="2175" t="s">
        <v>2742</v>
      </c>
    </row>
    <row r="20" spans="1:7" ht="70.5" customHeight="1">
      <c r="A20" s="2180">
        <v>16</v>
      </c>
      <c r="B20" s="2173" t="s">
        <v>2787</v>
      </c>
      <c r="C20" s="2173"/>
      <c r="D20" s="2176"/>
      <c r="E20" s="2174"/>
      <c r="F20" s="2174"/>
      <c r="G20" s="2175" t="s">
        <v>2742</v>
      </c>
    </row>
    <row r="21" spans="1:7" ht="70.5" customHeight="1">
      <c r="A21" s="2180">
        <v>17</v>
      </c>
      <c r="B21" s="2173" t="s">
        <v>2788</v>
      </c>
      <c r="C21" s="2173"/>
      <c r="D21" s="2176"/>
      <c r="E21" s="2174"/>
      <c r="F21" s="2174"/>
      <c r="G21" s="2175" t="s">
        <v>2742</v>
      </c>
    </row>
    <row r="22" spans="1:7" ht="70.5" customHeight="1">
      <c r="A22" s="2180">
        <v>18</v>
      </c>
      <c r="B22" s="2173" t="s">
        <v>2789</v>
      </c>
      <c r="C22" s="2173"/>
      <c r="D22" s="2176"/>
      <c r="E22" s="2174"/>
      <c r="F22" s="2174"/>
      <c r="G22" s="2175" t="s">
        <v>2742</v>
      </c>
    </row>
    <row r="23" spans="1:7" ht="70.5" customHeight="1">
      <c r="A23" s="2180">
        <v>19</v>
      </c>
      <c r="B23" s="2173" t="s">
        <v>2790</v>
      </c>
      <c r="C23" s="2173"/>
      <c r="D23" s="2176"/>
      <c r="E23" s="2174"/>
      <c r="F23" s="2174"/>
      <c r="G23" s="2175" t="s">
        <v>2742</v>
      </c>
    </row>
    <row r="24" spans="1:7" ht="70.5" customHeight="1">
      <c r="A24" s="2180">
        <v>20</v>
      </c>
      <c r="B24" s="2173" t="s">
        <v>2792</v>
      </c>
      <c r="C24" s="2173"/>
      <c r="D24" s="2176"/>
      <c r="E24" s="2174"/>
      <c r="F24" s="2174"/>
      <c r="G24" s="2175" t="s">
        <v>2742</v>
      </c>
    </row>
    <row r="25" spans="1:7" ht="70.5" customHeight="1">
      <c r="A25" s="2180">
        <v>21</v>
      </c>
      <c r="B25" s="2173" t="s">
        <v>2791</v>
      </c>
      <c r="C25" s="2173"/>
      <c r="D25" s="2176"/>
      <c r="E25" s="2174"/>
      <c r="F25" s="2174"/>
      <c r="G25" s="2175" t="s">
        <v>2742</v>
      </c>
    </row>
    <row r="26" spans="1:7" ht="70.5" customHeight="1">
      <c r="A26" s="2180">
        <v>22</v>
      </c>
      <c r="B26" s="2173" t="s">
        <v>2803</v>
      </c>
      <c r="C26" s="2173"/>
      <c r="D26" s="2176"/>
      <c r="E26" s="2174"/>
      <c r="F26" s="2174"/>
      <c r="G26" s="2175" t="s">
        <v>2742</v>
      </c>
    </row>
    <row r="27" spans="1:7" ht="31.5">
      <c r="A27" s="2180">
        <v>23</v>
      </c>
      <c r="B27" s="2173" t="s">
        <v>2802</v>
      </c>
    </row>
    <row r="28" spans="1:7" ht="63">
      <c r="A28" s="2180">
        <v>24</v>
      </c>
      <c r="B28" s="2173" t="s">
        <v>2793</v>
      </c>
      <c r="C28" s="2173"/>
      <c r="D28" s="2176"/>
      <c r="E28" s="2174"/>
      <c r="F28" s="2174"/>
      <c r="G28" s="2175" t="s">
        <v>2742</v>
      </c>
    </row>
    <row r="29" spans="1:7" ht="47.25">
      <c r="A29" s="2180">
        <v>25</v>
      </c>
      <c r="B29" s="2173" t="s">
        <v>2794</v>
      </c>
      <c r="C29" s="2173"/>
      <c r="D29" s="2176"/>
      <c r="E29" s="2174"/>
      <c r="F29" s="2174"/>
      <c r="G29" s="2175" t="s">
        <v>2742</v>
      </c>
    </row>
    <row r="30" spans="1:7" ht="47.25">
      <c r="A30" s="2180">
        <v>26</v>
      </c>
      <c r="B30" s="2173" t="s">
        <v>2795</v>
      </c>
      <c r="C30" s="2173"/>
      <c r="D30" s="2176"/>
      <c r="E30" s="2174"/>
      <c r="F30" s="2174"/>
      <c r="G30" s="2175" t="s">
        <v>2742</v>
      </c>
    </row>
    <row r="31" spans="1:7" ht="47.25">
      <c r="A31" s="2180">
        <v>27</v>
      </c>
      <c r="B31" s="2173" t="s">
        <v>2796</v>
      </c>
      <c r="C31" s="2173"/>
      <c r="D31" s="2176"/>
      <c r="E31" s="2174"/>
      <c r="F31" s="2174"/>
      <c r="G31" s="2175" t="s">
        <v>2742</v>
      </c>
    </row>
    <row r="32" spans="1:7" ht="31.5">
      <c r="A32" s="2180">
        <v>28</v>
      </c>
      <c r="B32" s="2173" t="s">
        <v>2805</v>
      </c>
      <c r="C32" s="2173"/>
      <c r="D32" s="2176"/>
      <c r="E32" s="2174"/>
      <c r="F32" s="2174"/>
      <c r="G32" s="2175" t="s">
        <v>2742</v>
      </c>
    </row>
    <row r="33" spans="1:7" ht="31.5">
      <c r="A33" s="2180">
        <v>29</v>
      </c>
      <c r="B33" s="2173" t="s">
        <v>2797</v>
      </c>
      <c r="C33" s="2173"/>
      <c r="D33" s="2176"/>
      <c r="E33" s="2174"/>
      <c r="F33" s="2174"/>
      <c r="G33" s="2175" t="s">
        <v>2742</v>
      </c>
    </row>
    <row r="34" spans="1:7" ht="15.75">
      <c r="A34" s="2180">
        <v>30</v>
      </c>
      <c r="B34" s="2173" t="s">
        <v>2798</v>
      </c>
      <c r="C34" s="2173"/>
      <c r="D34" s="2176"/>
      <c r="E34" s="2174"/>
      <c r="F34" s="2174"/>
      <c r="G34" s="2175" t="s">
        <v>2742</v>
      </c>
    </row>
    <row r="35" spans="1:7" ht="31.5">
      <c r="A35" s="2180">
        <v>31</v>
      </c>
      <c r="B35" s="2173" t="s">
        <v>2799</v>
      </c>
      <c r="C35" s="2173"/>
      <c r="D35" s="2176"/>
      <c r="E35" s="2174"/>
      <c r="F35" s="2174"/>
      <c r="G35" s="2175" t="s">
        <v>2742</v>
      </c>
    </row>
    <row r="36" spans="1:7" ht="31.5">
      <c r="A36" s="2180">
        <v>32</v>
      </c>
      <c r="B36" s="2173" t="s">
        <v>2800</v>
      </c>
      <c r="C36" s="2173"/>
      <c r="D36" s="2176"/>
      <c r="E36" s="2174"/>
      <c r="F36" s="2174"/>
      <c r="G36" s="2175" t="s">
        <v>2742</v>
      </c>
    </row>
    <row r="37" spans="1:7" ht="47.25">
      <c r="A37" s="2180">
        <v>33</v>
      </c>
      <c r="B37" s="2173" t="s">
        <v>2801</v>
      </c>
      <c r="C37" s="2173"/>
      <c r="D37" s="2176"/>
      <c r="E37" s="2174"/>
      <c r="F37" s="2174"/>
      <c r="G37" s="2175" t="s">
        <v>2742</v>
      </c>
    </row>
    <row r="38" spans="1:7" ht="31.5">
      <c r="A38" s="2180">
        <v>34</v>
      </c>
      <c r="B38" s="2173" t="s">
        <v>2804</v>
      </c>
      <c r="C38" s="2177"/>
      <c r="D38" s="2176"/>
      <c r="E38" s="2174"/>
      <c r="F38" s="2174"/>
      <c r="G38" s="2175" t="s">
        <v>2742</v>
      </c>
    </row>
    <row r="39" spans="1:7" ht="47.25">
      <c r="A39" s="2180">
        <v>35</v>
      </c>
      <c r="B39" s="2173" t="s">
        <v>2806</v>
      </c>
      <c r="C39" s="2177"/>
      <c r="D39" s="2176"/>
      <c r="E39" s="2174"/>
      <c r="F39" s="2174"/>
      <c r="G39" s="2175" t="s">
        <v>2742</v>
      </c>
    </row>
    <row r="40" spans="1:7" ht="63">
      <c r="A40" s="2180">
        <v>36</v>
      </c>
      <c r="B40" s="2173" t="s">
        <v>2807</v>
      </c>
      <c r="C40" s="2173"/>
      <c r="D40" s="2176"/>
      <c r="E40" s="2174"/>
      <c r="F40" s="2174"/>
      <c r="G40" s="2175" t="s">
        <v>2742</v>
      </c>
    </row>
    <row r="41" spans="1:7" ht="31.5">
      <c r="A41" s="2180">
        <v>37</v>
      </c>
      <c r="B41" s="2173" t="s">
        <v>2808</v>
      </c>
      <c r="C41" s="2173"/>
      <c r="D41" s="2176"/>
      <c r="E41" s="2174"/>
      <c r="F41" s="2174"/>
      <c r="G41" s="2175" t="s">
        <v>2742</v>
      </c>
    </row>
    <row r="42" spans="1:7" ht="31.5">
      <c r="A42" s="2180">
        <v>38</v>
      </c>
      <c r="B42" s="2173" t="s">
        <v>2809</v>
      </c>
      <c r="C42" s="2173"/>
      <c r="D42" s="2176"/>
      <c r="E42" s="2174"/>
      <c r="F42" s="2174"/>
      <c r="G42" s="2175" t="s">
        <v>2742</v>
      </c>
    </row>
    <row r="43" spans="1:7" ht="47.25">
      <c r="A43" s="2180">
        <v>39</v>
      </c>
      <c r="B43" s="2173" t="s">
        <v>2810</v>
      </c>
      <c r="C43" s="2173"/>
      <c r="D43" s="2176"/>
      <c r="E43" s="2174"/>
      <c r="F43" s="2174"/>
      <c r="G43" s="2175" t="s">
        <v>2742</v>
      </c>
    </row>
    <row r="44" spans="1:7" ht="31.5">
      <c r="A44" s="2180">
        <v>40</v>
      </c>
      <c r="B44" s="2173" t="s">
        <v>2811</v>
      </c>
      <c r="C44" s="2173"/>
      <c r="D44" s="2176"/>
      <c r="E44" s="2174"/>
      <c r="F44" s="2174"/>
      <c r="G44" s="2175" t="s">
        <v>2742</v>
      </c>
    </row>
    <row r="45" spans="1:7" ht="47.25">
      <c r="A45" s="2180">
        <v>41</v>
      </c>
      <c r="B45" s="2173" t="s">
        <v>2812</v>
      </c>
      <c r="C45" s="2173"/>
      <c r="D45" s="2176"/>
      <c r="E45" s="2174"/>
      <c r="F45" s="2174"/>
      <c r="G45" s="2175" t="s">
        <v>2742</v>
      </c>
    </row>
    <row r="46" spans="1:7" ht="31.5">
      <c r="A46" s="2180">
        <v>42</v>
      </c>
      <c r="B46" s="2173" t="s">
        <v>2813</v>
      </c>
      <c r="C46" s="2173"/>
      <c r="D46" s="2176"/>
      <c r="E46" s="2174"/>
      <c r="F46" s="2174"/>
      <c r="G46" s="2175" t="s">
        <v>2742</v>
      </c>
    </row>
    <row r="47" spans="1:7" ht="31.5">
      <c r="A47" s="2180">
        <v>43</v>
      </c>
      <c r="B47" s="2173" t="s">
        <v>2814</v>
      </c>
      <c r="C47" s="2173"/>
      <c r="D47" s="2176"/>
      <c r="E47" s="2174"/>
      <c r="F47" s="2174"/>
      <c r="G47" s="2175" t="s">
        <v>2742</v>
      </c>
    </row>
    <row r="48" spans="1:7" ht="47.25">
      <c r="A48" s="2180">
        <v>44</v>
      </c>
      <c r="B48" s="2173" t="s">
        <v>2815</v>
      </c>
      <c r="C48" s="2173"/>
      <c r="D48" s="2176"/>
      <c r="E48" s="2174"/>
      <c r="F48" s="2174"/>
      <c r="G48" s="2175" t="s">
        <v>2742</v>
      </c>
    </row>
    <row r="49" spans="1:7" ht="31.5">
      <c r="A49" s="2180">
        <v>45</v>
      </c>
      <c r="B49" s="2173" t="s">
        <v>2816</v>
      </c>
      <c r="C49" s="2173"/>
      <c r="D49" s="2176"/>
      <c r="E49" s="2174"/>
      <c r="F49" s="2174"/>
      <c r="G49" s="2175" t="s">
        <v>2742</v>
      </c>
    </row>
    <row r="50" spans="1:7" ht="47.25">
      <c r="A50" s="2180">
        <v>46</v>
      </c>
      <c r="B50" s="2173" t="s">
        <v>2817</v>
      </c>
      <c r="C50" s="2173"/>
      <c r="D50" s="2176"/>
      <c r="E50" s="2174"/>
      <c r="F50" s="2174"/>
      <c r="G50" s="2175" t="s">
        <v>2742</v>
      </c>
    </row>
    <row r="51" spans="1:7" ht="47.25">
      <c r="A51" s="2180">
        <v>47</v>
      </c>
      <c r="B51" s="2173" t="s">
        <v>2818</v>
      </c>
      <c r="C51" s="2173"/>
      <c r="D51" s="2176"/>
      <c r="E51" s="2174"/>
      <c r="F51" s="2174"/>
      <c r="G51" s="2175" t="s">
        <v>2742</v>
      </c>
    </row>
    <row r="52" spans="1:7" ht="47.25">
      <c r="A52" s="2180">
        <v>48</v>
      </c>
      <c r="B52" s="2173" t="s">
        <v>2819</v>
      </c>
      <c r="C52" s="2173"/>
      <c r="D52" s="2176"/>
      <c r="E52" s="2174"/>
      <c r="F52" s="2174"/>
      <c r="G52" s="2175" t="s">
        <v>2742</v>
      </c>
    </row>
    <row r="53" spans="1:7" ht="68.25" customHeight="1">
      <c r="A53" s="2180">
        <v>49</v>
      </c>
      <c r="B53" s="2173" t="s">
        <v>2820</v>
      </c>
      <c r="C53" s="2173"/>
      <c r="D53" s="2176"/>
      <c r="E53" s="2174"/>
      <c r="F53" s="2174"/>
      <c r="G53" s="2175" t="s">
        <v>2742</v>
      </c>
    </row>
    <row r="54" spans="1:7" ht="47.25">
      <c r="A54" s="2180">
        <v>50</v>
      </c>
      <c r="B54" s="2173" t="s">
        <v>2821</v>
      </c>
      <c r="C54" s="2173"/>
      <c r="D54" s="2176"/>
      <c r="E54" s="2174"/>
      <c r="F54" s="2174"/>
      <c r="G54" s="2175" t="s">
        <v>2742</v>
      </c>
    </row>
    <row r="55" spans="1:7" ht="63">
      <c r="A55" s="2180">
        <v>51</v>
      </c>
      <c r="B55" s="2173" t="s">
        <v>2822</v>
      </c>
      <c r="C55" s="2173"/>
      <c r="D55" s="2176"/>
      <c r="E55" s="2174"/>
      <c r="F55" s="2174"/>
      <c r="G55" s="2175" t="s">
        <v>2742</v>
      </c>
    </row>
    <row r="56" spans="1:7" ht="31.5">
      <c r="A56" s="1913" t="s">
        <v>1908</v>
      </c>
      <c r="B56" s="2017"/>
      <c r="C56" s="2017"/>
      <c r="D56" s="1184"/>
      <c r="E56" s="1906"/>
      <c r="F56" s="1184"/>
      <c r="G56" s="1184"/>
    </row>
    <row r="57" spans="1:7" ht="36">
      <c r="A57" s="2018" t="s">
        <v>1371</v>
      </c>
      <c r="B57" s="2019"/>
      <c r="C57" s="2019"/>
      <c r="D57" s="886"/>
      <c r="E57" s="1907">
        <f>SUM(E6:E56)</f>
        <v>75000</v>
      </c>
      <c r="F57" s="886">
        <f>SUM(F6:F56)</f>
        <v>75000</v>
      </c>
      <c r="G57" s="886"/>
    </row>
  </sheetData>
  <mergeCells count="20">
    <mergeCell ref="A4:AC4"/>
    <mergeCell ref="L2:N2"/>
    <mergeCell ref="O2:Q2"/>
    <mergeCell ref="R2:S2"/>
    <mergeCell ref="T2:U2"/>
    <mergeCell ref="V2:V3"/>
    <mergeCell ref="W2:W3"/>
    <mergeCell ref="A1:AC1"/>
    <mergeCell ref="A2:A3"/>
    <mergeCell ref="B2:B3"/>
    <mergeCell ref="C2:C3"/>
    <mergeCell ref="D2:D3"/>
    <mergeCell ref="E2:E3"/>
    <mergeCell ref="F2:F3"/>
    <mergeCell ref="G2:G3"/>
    <mergeCell ref="H2:H3"/>
    <mergeCell ref="I2:K2"/>
    <mergeCell ref="X2:X3"/>
    <mergeCell ref="Y2:Y3"/>
    <mergeCell ref="Z2:Z3"/>
  </mergeCells>
  <pageMargins left="0.23622047244094491" right="0.23622047244094491" top="0.74803149606299213" bottom="0.74803149606299213" header="0.31496062992125984" footer="0.31496062992125984"/>
  <pageSetup paperSize="9" scale="85" orientation="landscape" horizontalDpi="4294967294" verticalDpi="4294967294" r:id="rId1"/>
</worksheet>
</file>

<file path=xl/worksheets/sheet17.xml><?xml version="1.0" encoding="utf-8"?>
<worksheet xmlns="http://schemas.openxmlformats.org/spreadsheetml/2006/main" xmlns:r="http://schemas.openxmlformats.org/officeDocument/2006/relationships">
  <sheetPr>
    <tabColor rgb="FF00B0F0"/>
  </sheetPr>
  <dimension ref="A1:AJ88"/>
  <sheetViews>
    <sheetView zoomScaleNormal="100" workbookViewId="0">
      <pane ySplit="3" topLeftCell="A4" activePane="bottomLeft" state="frozen"/>
      <selection activeCell="AE9" activeCellId="4" sqref="Y11 E6 Z16 Y18 AE9"/>
      <selection pane="bottomLeft" activeCell="B6" sqref="B6"/>
    </sheetView>
  </sheetViews>
  <sheetFormatPr defaultColWidth="9.140625" defaultRowHeight="12.75"/>
  <cols>
    <col min="1" max="1" width="4" style="4" bestFit="1" customWidth="1"/>
    <col min="2" max="2" width="50.7109375" style="3" customWidth="1"/>
    <col min="3" max="3" width="15.7109375" style="4" bestFit="1" customWidth="1"/>
    <col min="4" max="4" width="22.85546875" style="877" customWidth="1"/>
    <col min="5" max="5" width="22.28515625" style="3" customWidth="1"/>
    <col min="6" max="6" width="10.140625" style="1820" hidden="1" customWidth="1"/>
    <col min="7" max="7" width="13.5703125" style="1820" hidden="1" customWidth="1"/>
    <col min="8" max="8" width="13.85546875" style="1820" hidden="1" customWidth="1"/>
    <col min="9" max="9" width="12.28515625" style="1820" hidden="1" customWidth="1"/>
    <col min="10" max="10" width="13" style="1820" hidden="1" customWidth="1"/>
    <col min="11" max="11" width="12.140625" style="1820" hidden="1" customWidth="1"/>
    <col min="12" max="12" width="11.42578125" style="1820" hidden="1" customWidth="1"/>
    <col min="13" max="13" width="15.28515625" style="38" hidden="1" customWidth="1"/>
    <col min="14" max="15" width="14.140625" style="38" hidden="1" customWidth="1"/>
    <col min="16" max="16" width="12.5703125" style="26" hidden="1" customWidth="1"/>
    <col min="17" max="19" width="12.140625" style="26" hidden="1" customWidth="1"/>
    <col min="20" max="20" width="36.140625" style="38" hidden="1" customWidth="1"/>
    <col min="21" max="21" width="35" style="38" hidden="1" customWidth="1"/>
    <col min="22" max="22" width="25.7109375" style="38" hidden="1" customWidth="1"/>
    <col min="23" max="23" width="27.28515625" style="103" hidden="1" customWidth="1"/>
    <col min="24" max="24" width="20.5703125" style="26" hidden="1" customWidth="1"/>
    <col min="25" max="25" width="13.42578125" style="1820" hidden="1" customWidth="1"/>
    <col min="26" max="26" width="14.140625" style="1820" hidden="1" customWidth="1"/>
    <col min="27" max="27" width="2.7109375" style="26" hidden="1" customWidth="1"/>
    <col min="28" max="28" width="16.28515625" style="1820" hidden="1" customWidth="1"/>
    <col min="29" max="29" width="0.140625" style="1820" customWidth="1"/>
    <col min="30" max="30" width="14.42578125" style="1820" hidden="1" customWidth="1"/>
    <col min="31" max="31" width="9.140625" style="1820" hidden="1" customWidth="1"/>
    <col min="32" max="32" width="0" style="1820" hidden="1" customWidth="1"/>
    <col min="33" max="33" width="9.85546875" style="1820" hidden="1" customWidth="1"/>
    <col min="34" max="35" width="0" style="1820" hidden="1" customWidth="1"/>
    <col min="36" max="36" width="9.85546875" style="1820" hidden="1" customWidth="1"/>
    <col min="37" max="16384" width="9.140625" style="1820"/>
  </cols>
  <sheetData>
    <row r="1" spans="1:32" s="21" customFormat="1" ht="80.25" customHeight="1">
      <c r="A1" s="2297" t="s">
        <v>2618</v>
      </c>
      <c r="B1" s="2399"/>
      <c r="C1" s="2399"/>
      <c r="D1" s="2399"/>
      <c r="E1" s="2399"/>
      <c r="F1" s="2399"/>
      <c r="G1" s="2399"/>
      <c r="H1" s="2399"/>
      <c r="I1" s="2399"/>
      <c r="J1" s="2399"/>
      <c r="K1" s="2399"/>
      <c r="L1" s="2399"/>
      <c r="M1" s="2399"/>
      <c r="N1" s="2399"/>
      <c r="O1" s="2399"/>
      <c r="P1" s="2399"/>
      <c r="Q1" s="2399"/>
      <c r="R1" s="2399"/>
      <c r="S1" s="2399"/>
      <c r="T1" s="2399"/>
      <c r="U1" s="2399"/>
      <c r="V1" s="2399"/>
      <c r="W1" s="2399"/>
      <c r="X1" s="2399"/>
      <c r="Y1" s="1115"/>
      <c r="Z1" s="1115"/>
      <c r="AA1" s="1116"/>
      <c r="AB1" s="1111"/>
      <c r="AC1" s="1714"/>
      <c r="AD1" s="1714"/>
      <c r="AE1" s="1714"/>
    </row>
    <row r="2" spans="1:32" s="18" customFormat="1" ht="38.25" customHeight="1">
      <c r="A2" s="2367" t="s">
        <v>100</v>
      </c>
      <c r="B2" s="2368" t="s">
        <v>291</v>
      </c>
      <c r="C2" s="2368" t="s">
        <v>733</v>
      </c>
      <c r="D2" s="2369" t="s">
        <v>2492</v>
      </c>
      <c r="E2" s="2370" t="s">
        <v>2493</v>
      </c>
      <c r="F2" s="2375" t="s">
        <v>171</v>
      </c>
      <c r="G2" s="2309" t="s">
        <v>239</v>
      </c>
      <c r="H2" s="2309"/>
      <c r="I2" s="2309"/>
      <c r="J2" s="2373" t="s">
        <v>430</v>
      </c>
      <c r="K2" s="2373"/>
      <c r="L2" s="2373"/>
      <c r="M2" s="2372" t="s">
        <v>1247</v>
      </c>
      <c r="N2" s="2372"/>
      <c r="O2" s="2372"/>
      <c r="P2" s="2372" t="s">
        <v>1398</v>
      </c>
      <c r="Q2" s="2372"/>
      <c r="R2" s="2372" t="s">
        <v>2223</v>
      </c>
      <c r="S2" s="2372"/>
      <c r="T2" s="2372" t="s">
        <v>2119</v>
      </c>
      <c r="U2" s="2372" t="s">
        <v>1397</v>
      </c>
      <c r="V2" s="2309" t="s">
        <v>357</v>
      </c>
      <c r="W2" s="2371" t="s">
        <v>358</v>
      </c>
      <c r="X2" s="2371" t="s">
        <v>305</v>
      </c>
    </row>
    <row r="3" spans="1:32" s="18" customFormat="1" ht="42.75" customHeight="1">
      <c r="A3" s="2367"/>
      <c r="B3" s="2368"/>
      <c r="C3" s="2368"/>
      <c r="D3" s="2369"/>
      <c r="E3" s="2370"/>
      <c r="F3" s="2375"/>
      <c r="G3" s="1818" t="s">
        <v>246</v>
      </c>
      <c r="H3" s="1818" t="s">
        <v>247</v>
      </c>
      <c r="I3" s="23" t="s">
        <v>248</v>
      </c>
      <c r="J3" s="23" t="s">
        <v>424</v>
      </c>
      <c r="K3" s="23" t="s">
        <v>431</v>
      </c>
      <c r="L3" s="23" t="s">
        <v>427</v>
      </c>
      <c r="M3" s="374" t="s">
        <v>424</v>
      </c>
      <c r="N3" s="374" t="s">
        <v>1248</v>
      </c>
      <c r="O3" s="374" t="s">
        <v>427</v>
      </c>
      <c r="P3" s="374" t="s">
        <v>424</v>
      </c>
      <c r="Q3" s="374" t="s">
        <v>1248</v>
      </c>
      <c r="R3" s="374" t="s">
        <v>424</v>
      </c>
      <c r="S3" s="374" t="s">
        <v>1248</v>
      </c>
      <c r="T3" s="2372"/>
      <c r="U3" s="2372"/>
      <c r="V3" s="2309"/>
      <c r="W3" s="2371"/>
      <c r="X3" s="2371"/>
    </row>
    <row r="4" spans="1:32" ht="25.5" customHeight="1">
      <c r="A4" s="2408" t="s">
        <v>2621</v>
      </c>
      <c r="B4" s="2409"/>
      <c r="C4" s="2409"/>
      <c r="D4" s="2409"/>
      <c r="E4" s="2409"/>
      <c r="F4" s="2409"/>
      <c r="G4" s="2409"/>
      <c r="H4" s="2409"/>
      <c r="I4" s="2409"/>
      <c r="J4" s="2409"/>
      <c r="K4" s="2409"/>
      <c r="L4" s="2409"/>
      <c r="M4" s="2409"/>
      <c r="N4" s="2409"/>
      <c r="O4" s="2409"/>
      <c r="P4" s="2409"/>
      <c r="Q4" s="2409"/>
      <c r="R4" s="2409"/>
      <c r="S4" s="2409"/>
      <c r="T4" s="2409"/>
      <c r="U4" s="2409"/>
      <c r="V4" s="2409"/>
      <c r="W4" s="2409"/>
      <c r="X4" s="2409"/>
      <c r="Y4" s="2409"/>
      <c r="Z4" s="2409"/>
      <c r="AA4" s="2409"/>
      <c r="AB4" s="2409"/>
      <c r="AC4" s="2409"/>
      <c r="AD4" s="2409"/>
      <c r="AE4" s="2410"/>
    </row>
    <row r="5" spans="1:32" s="27" customFormat="1" ht="95.25" customHeight="1">
      <c r="A5" s="232">
        <v>3</v>
      </c>
      <c r="B5" s="1813" t="s">
        <v>2589</v>
      </c>
      <c r="C5" s="1897"/>
      <c r="D5" s="1905" t="s">
        <v>2605</v>
      </c>
      <c r="E5" s="1896"/>
      <c r="F5" s="1895"/>
      <c r="G5" s="1894"/>
      <c r="H5" s="156"/>
      <c r="I5" s="156"/>
      <c r="J5" s="156"/>
      <c r="K5" s="156"/>
      <c r="L5" s="156"/>
      <c r="M5" s="1694"/>
      <c r="N5" s="1694"/>
      <c r="O5" s="1694"/>
      <c r="P5" s="1691"/>
      <c r="Q5" s="1691"/>
      <c r="R5" s="1691"/>
      <c r="S5" s="1691"/>
      <c r="T5" s="1694"/>
      <c r="U5" s="1845"/>
      <c r="V5" s="1860"/>
      <c r="W5" s="1585"/>
      <c r="X5" s="1695"/>
      <c r="Y5" s="1171"/>
      <c r="Z5" s="1364"/>
      <c r="AA5" s="1066"/>
      <c r="AB5" s="1176"/>
      <c r="AC5" s="1122"/>
      <c r="AD5" s="1122"/>
      <c r="AE5" s="1122"/>
    </row>
    <row r="6" spans="1:32" s="27" customFormat="1" ht="95.25" customHeight="1">
      <c r="A6" s="232"/>
      <c r="B6" s="1904" t="s">
        <v>2590</v>
      </c>
      <c r="C6" s="1897" t="s">
        <v>122</v>
      </c>
      <c r="D6" s="1893"/>
      <c r="E6" s="1896">
        <v>50000</v>
      </c>
      <c r="F6" s="1895"/>
      <c r="G6" s="1894"/>
      <c r="H6" s="156"/>
      <c r="I6" s="156"/>
      <c r="J6" s="156"/>
      <c r="K6" s="156"/>
      <c r="L6" s="156"/>
      <c r="M6" s="1694"/>
      <c r="N6" s="1694"/>
      <c r="O6" s="1694"/>
      <c r="P6" s="1691"/>
      <c r="Q6" s="1691"/>
      <c r="R6" s="1691"/>
      <c r="S6" s="1691"/>
      <c r="T6" s="1694"/>
      <c r="U6" s="1845"/>
      <c r="V6" s="1860"/>
      <c r="W6" s="1585"/>
      <c r="X6" s="1695"/>
      <c r="Y6" s="1171"/>
      <c r="Z6" s="1364"/>
      <c r="AA6" s="1066"/>
      <c r="AB6" s="1176"/>
      <c r="AC6" s="1122"/>
      <c r="AD6" s="1122"/>
      <c r="AE6" s="1122"/>
    </row>
    <row r="7" spans="1:32" s="27" customFormat="1" ht="95.25" customHeight="1">
      <c r="A7" s="232"/>
      <c r="B7" s="1904" t="s">
        <v>2591</v>
      </c>
      <c r="C7" s="1897" t="s">
        <v>122</v>
      </c>
      <c r="D7" s="1893"/>
      <c r="E7" s="1896">
        <v>50000</v>
      </c>
      <c r="F7" s="1895"/>
      <c r="G7" s="1894"/>
      <c r="H7" s="156"/>
      <c r="I7" s="156"/>
      <c r="J7" s="156"/>
      <c r="K7" s="156"/>
      <c r="L7" s="156"/>
      <c r="M7" s="1694"/>
      <c r="N7" s="1694"/>
      <c r="O7" s="1694"/>
      <c r="P7" s="1691"/>
      <c r="Q7" s="1691"/>
      <c r="R7" s="1691"/>
      <c r="S7" s="1691"/>
      <c r="T7" s="1694"/>
      <c r="U7" s="1845"/>
      <c r="V7" s="1860"/>
      <c r="W7" s="1585"/>
      <c r="X7" s="1695"/>
      <c r="Y7" s="1171"/>
      <c r="Z7" s="1364"/>
      <c r="AA7" s="1066"/>
      <c r="AB7" s="1176"/>
      <c r="AC7" s="1122"/>
      <c r="AD7" s="1122"/>
      <c r="AE7" s="1122"/>
    </row>
    <row r="8" spans="1:32" s="27" customFormat="1" ht="95.25" customHeight="1">
      <c r="A8" s="232"/>
      <c r="B8" s="1904" t="s">
        <v>2592</v>
      </c>
      <c r="C8" s="1897" t="s">
        <v>122</v>
      </c>
      <c r="D8" s="1893"/>
      <c r="E8" s="1896">
        <v>50000</v>
      </c>
      <c r="F8" s="1895"/>
      <c r="G8" s="1894"/>
      <c r="H8" s="156"/>
      <c r="I8" s="156"/>
      <c r="J8" s="156"/>
      <c r="K8" s="156"/>
      <c r="L8" s="156"/>
      <c r="M8" s="1694"/>
      <c r="N8" s="1694"/>
      <c r="O8" s="1694"/>
      <c r="P8" s="1691"/>
      <c r="Q8" s="1691"/>
      <c r="R8" s="1691"/>
      <c r="S8" s="1691"/>
      <c r="T8" s="1694"/>
      <c r="U8" s="1845"/>
      <c r="V8" s="1860"/>
      <c r="W8" s="1585"/>
      <c r="X8" s="1695"/>
      <c r="Y8" s="1171"/>
      <c r="Z8" s="1364"/>
      <c r="AA8" s="1066"/>
      <c r="AB8" s="1176"/>
      <c r="AC8" s="1122"/>
      <c r="AD8" s="1122"/>
      <c r="AE8" s="1122"/>
    </row>
    <row r="9" spans="1:32" s="27" customFormat="1" ht="95.25" customHeight="1">
      <c r="A9" s="232"/>
      <c r="B9" s="1904" t="s">
        <v>2593</v>
      </c>
      <c r="C9" s="1897" t="s">
        <v>122</v>
      </c>
      <c r="D9" s="1893"/>
      <c r="E9" s="1896">
        <v>80000</v>
      </c>
      <c r="F9" s="1895"/>
      <c r="G9" s="1894"/>
      <c r="H9" s="156"/>
      <c r="I9" s="156"/>
      <c r="J9" s="156"/>
      <c r="K9" s="156"/>
      <c r="L9" s="156"/>
      <c r="M9" s="1694"/>
      <c r="N9" s="1694"/>
      <c r="O9" s="1694"/>
      <c r="P9" s="1691"/>
      <c r="Q9" s="1691"/>
      <c r="R9" s="1691"/>
      <c r="S9" s="1691"/>
      <c r="T9" s="1694"/>
      <c r="U9" s="1845"/>
      <c r="V9" s="1860"/>
      <c r="W9" s="1585"/>
      <c r="X9" s="1695"/>
      <c r="Y9" s="1171"/>
      <c r="Z9" s="1364"/>
      <c r="AA9" s="1066"/>
      <c r="AB9" s="1176"/>
      <c r="AC9" s="1122"/>
      <c r="AD9" s="1122"/>
      <c r="AE9" s="1122"/>
    </row>
    <row r="10" spans="1:32" s="27" customFormat="1" ht="95.25" customHeight="1">
      <c r="A10" s="232"/>
      <c r="B10" s="1904" t="s">
        <v>2594</v>
      </c>
      <c r="C10" s="1897" t="s">
        <v>122</v>
      </c>
      <c r="D10" s="1893"/>
      <c r="E10" s="1896">
        <v>80000</v>
      </c>
      <c r="F10" s="1895"/>
      <c r="G10" s="1894"/>
      <c r="H10" s="156"/>
      <c r="I10" s="156"/>
      <c r="J10" s="156"/>
      <c r="K10" s="156"/>
      <c r="L10" s="156"/>
      <c r="M10" s="1694"/>
      <c r="N10" s="1694"/>
      <c r="O10" s="1694"/>
      <c r="P10" s="1691"/>
      <c r="Q10" s="1691"/>
      <c r="R10" s="1691"/>
      <c r="S10" s="1691"/>
      <c r="T10" s="1694"/>
      <c r="U10" s="1845"/>
      <c r="V10" s="1860"/>
      <c r="W10" s="1585"/>
      <c r="X10" s="1695"/>
      <c r="Y10" s="1171"/>
      <c r="Z10" s="1364"/>
      <c r="AA10" s="1066"/>
      <c r="AB10" s="1176"/>
      <c r="AC10" s="1122"/>
      <c r="AD10" s="1122"/>
      <c r="AE10" s="1122"/>
    </row>
    <row r="11" spans="1:32" s="393" customFormat="1" ht="79.5" customHeight="1">
      <c r="A11" s="1695">
        <v>3</v>
      </c>
      <c r="B11" s="1904" t="s">
        <v>2595</v>
      </c>
      <c r="C11" s="1897" t="s">
        <v>122</v>
      </c>
      <c r="D11" s="1805"/>
      <c r="E11" s="1896">
        <v>85000</v>
      </c>
      <c r="F11" s="1694" t="s">
        <v>1857</v>
      </c>
      <c r="G11" s="793"/>
      <c r="H11" s="793"/>
      <c r="I11" s="793"/>
      <c r="J11" s="793"/>
      <c r="K11" s="793"/>
      <c r="L11" s="793"/>
      <c r="M11" s="793"/>
      <c r="N11" s="793"/>
      <c r="O11" s="793"/>
      <c r="P11" s="1691" t="s">
        <v>2066</v>
      </c>
      <c r="Q11" s="1691" t="s">
        <v>2067</v>
      </c>
      <c r="R11" s="1691" t="s">
        <v>2246</v>
      </c>
      <c r="S11" s="1691" t="s">
        <v>2247</v>
      </c>
      <c r="T11" s="1694" t="s">
        <v>2219</v>
      </c>
      <c r="U11" s="1694" t="s">
        <v>2068</v>
      </c>
      <c r="V11" s="793"/>
      <c r="W11" s="793"/>
      <c r="X11" s="1691" t="s">
        <v>2127</v>
      </c>
      <c r="Y11" s="46">
        <v>12000</v>
      </c>
      <c r="Z11" s="1695" t="s">
        <v>147</v>
      </c>
      <c r="AA11" s="1121"/>
      <c r="AB11" s="1749"/>
      <c r="AC11" s="42"/>
      <c r="AD11" s="42"/>
      <c r="AE11" s="42"/>
    </row>
    <row r="12" spans="1:32" s="971" customFormat="1" ht="79.5" customHeight="1">
      <c r="A12" s="985">
        <v>4</v>
      </c>
      <c r="B12" s="1904" t="s">
        <v>2596</v>
      </c>
      <c r="C12" s="1897" t="s">
        <v>122</v>
      </c>
      <c r="D12" s="1586"/>
      <c r="E12" s="1896">
        <v>60000</v>
      </c>
      <c r="F12" s="1769"/>
      <c r="G12" s="1769"/>
      <c r="H12" s="1769"/>
      <c r="I12" s="1769"/>
      <c r="J12" s="1769"/>
      <c r="K12" s="1769"/>
      <c r="L12" s="1769"/>
      <c r="M12" s="1769"/>
      <c r="N12" s="1769"/>
      <c r="O12" s="1769"/>
      <c r="P12" s="1769"/>
      <c r="Q12" s="1769"/>
      <c r="R12" s="1770"/>
      <c r="S12" s="1770"/>
      <c r="T12" s="1061" t="s">
        <v>2207</v>
      </c>
      <c r="U12" s="1769"/>
      <c r="V12" s="1769"/>
      <c r="W12" s="1769"/>
      <c r="X12" s="1060"/>
      <c r="Y12" s="988"/>
      <c r="Z12" s="988"/>
      <c r="AA12" s="988"/>
      <c r="AB12" s="988"/>
      <c r="AC12" s="989"/>
      <c r="AD12" s="989"/>
      <c r="AE12" s="989"/>
      <c r="AF12" s="1179"/>
    </row>
    <row r="13" spans="1:32" s="971" customFormat="1" ht="79.5" customHeight="1">
      <c r="A13" s="985"/>
      <c r="B13" s="1904" t="s">
        <v>2597</v>
      </c>
      <c r="C13" s="1897" t="s">
        <v>122</v>
      </c>
      <c r="D13" s="1586"/>
      <c r="E13" s="1896">
        <v>83000</v>
      </c>
      <c r="F13" s="1769"/>
      <c r="G13" s="1769"/>
      <c r="H13" s="1769"/>
      <c r="I13" s="1769"/>
      <c r="J13" s="1769"/>
      <c r="K13" s="1769"/>
      <c r="L13" s="1769"/>
      <c r="M13" s="1769"/>
      <c r="N13" s="1769"/>
      <c r="O13" s="1769"/>
      <c r="P13" s="1769"/>
      <c r="Q13" s="1769"/>
      <c r="R13" s="1770"/>
      <c r="S13" s="1770"/>
      <c r="T13" s="1061"/>
      <c r="U13" s="1769"/>
      <c r="V13" s="1769"/>
      <c r="W13" s="1769"/>
      <c r="X13" s="1060"/>
      <c r="Y13" s="988"/>
      <c r="Z13" s="988"/>
      <c r="AA13" s="988"/>
      <c r="AB13" s="988"/>
      <c r="AC13" s="989"/>
      <c r="AD13" s="989"/>
      <c r="AE13" s="989"/>
      <c r="AF13" s="1179"/>
    </row>
    <row r="14" spans="1:32" s="971" customFormat="1" ht="79.5" customHeight="1">
      <c r="A14" s="985"/>
      <c r="B14" s="1904" t="s">
        <v>2598</v>
      </c>
      <c r="C14" s="1897" t="s">
        <v>122</v>
      </c>
      <c r="D14" s="1586"/>
      <c r="E14" s="1896">
        <v>50000</v>
      </c>
      <c r="F14" s="1769"/>
      <c r="G14" s="1769"/>
      <c r="H14" s="1769"/>
      <c r="I14" s="1769"/>
      <c r="J14" s="1769"/>
      <c r="K14" s="1769"/>
      <c r="L14" s="1769"/>
      <c r="M14" s="1769"/>
      <c r="N14" s="1769"/>
      <c r="O14" s="1769"/>
      <c r="P14" s="1769"/>
      <c r="Q14" s="1769"/>
      <c r="R14" s="1770"/>
      <c r="S14" s="1770"/>
      <c r="T14" s="1061"/>
      <c r="U14" s="1769"/>
      <c r="V14" s="1769"/>
      <c r="W14" s="1769"/>
      <c r="X14" s="1060"/>
      <c r="Y14" s="988"/>
      <c r="Z14" s="988"/>
      <c r="AA14" s="988"/>
      <c r="AB14" s="988"/>
      <c r="AC14" s="989"/>
      <c r="AD14" s="989"/>
      <c r="AE14" s="989"/>
      <c r="AF14" s="1179"/>
    </row>
    <row r="15" spans="1:32" s="971" customFormat="1" ht="79.5" customHeight="1">
      <c r="A15" s="985"/>
      <c r="B15" s="1904" t="s">
        <v>2599</v>
      </c>
      <c r="C15" s="1897" t="s">
        <v>122</v>
      </c>
      <c r="D15" s="1586"/>
      <c r="E15" s="1896">
        <v>50000</v>
      </c>
      <c r="F15" s="1769"/>
      <c r="G15" s="1769"/>
      <c r="H15" s="1769"/>
      <c r="I15" s="1769"/>
      <c r="J15" s="1769"/>
      <c r="K15" s="1769"/>
      <c r="L15" s="1769"/>
      <c r="M15" s="1769"/>
      <c r="N15" s="1769"/>
      <c r="O15" s="1769"/>
      <c r="P15" s="1769"/>
      <c r="Q15" s="1769"/>
      <c r="R15" s="1770"/>
      <c r="S15" s="1770"/>
      <c r="T15" s="1061"/>
      <c r="U15" s="1769"/>
      <c r="V15" s="1769"/>
      <c r="W15" s="1769"/>
      <c r="X15" s="1060"/>
      <c r="Y15" s="988"/>
      <c r="Z15" s="988"/>
      <c r="AA15" s="988"/>
      <c r="AB15" s="988"/>
      <c r="AC15" s="989"/>
      <c r="AD15" s="989"/>
      <c r="AE15" s="989"/>
      <c r="AF15" s="1179"/>
    </row>
    <row r="16" spans="1:32" s="971" customFormat="1" ht="79.5" customHeight="1">
      <c r="A16" s="985"/>
      <c r="B16" s="1904" t="s">
        <v>2600</v>
      </c>
      <c r="C16" s="1897" t="s">
        <v>122</v>
      </c>
      <c r="D16" s="1586"/>
      <c r="E16" s="1896">
        <v>114000</v>
      </c>
      <c r="F16" s="1769"/>
      <c r="G16" s="1769"/>
      <c r="H16" s="1769"/>
      <c r="I16" s="1769"/>
      <c r="J16" s="1769"/>
      <c r="K16" s="1769"/>
      <c r="L16" s="1769"/>
      <c r="M16" s="1769"/>
      <c r="N16" s="1769"/>
      <c r="O16" s="1769"/>
      <c r="P16" s="1769"/>
      <c r="Q16" s="1769"/>
      <c r="R16" s="1770"/>
      <c r="S16" s="1770"/>
      <c r="T16" s="1061"/>
      <c r="U16" s="1769"/>
      <c r="V16" s="1769"/>
      <c r="W16" s="1769"/>
      <c r="X16" s="1060"/>
      <c r="Y16" s="988"/>
      <c r="Z16" s="988"/>
      <c r="AA16" s="988"/>
      <c r="AB16" s="988"/>
      <c r="AC16" s="989"/>
      <c r="AD16" s="989"/>
      <c r="AE16" s="989"/>
      <c r="AF16" s="1179"/>
    </row>
    <row r="17" spans="1:32" s="971" customFormat="1" ht="79.5" customHeight="1">
      <c r="A17" s="985"/>
      <c r="B17" s="1904" t="s">
        <v>2601</v>
      </c>
      <c r="C17" s="1897" t="s">
        <v>122</v>
      </c>
      <c r="D17" s="1586"/>
      <c r="E17" s="1896">
        <v>50000</v>
      </c>
      <c r="F17" s="1769"/>
      <c r="G17" s="1769"/>
      <c r="H17" s="1769"/>
      <c r="I17" s="1769"/>
      <c r="J17" s="1769"/>
      <c r="K17" s="1769"/>
      <c r="L17" s="1769"/>
      <c r="M17" s="1769"/>
      <c r="N17" s="1769"/>
      <c r="O17" s="1769"/>
      <c r="P17" s="1769"/>
      <c r="Q17" s="1769"/>
      <c r="R17" s="1770"/>
      <c r="S17" s="1770"/>
      <c r="T17" s="1061"/>
      <c r="U17" s="1769"/>
      <c r="V17" s="1769"/>
      <c r="W17" s="1769"/>
      <c r="X17" s="1060"/>
      <c r="Y17" s="988"/>
      <c r="Z17" s="988"/>
      <c r="AA17" s="988"/>
      <c r="AB17" s="988"/>
      <c r="AC17" s="989"/>
      <c r="AD17" s="989"/>
      <c r="AE17" s="989"/>
      <c r="AF17" s="1179"/>
    </row>
    <row r="18" spans="1:32" s="971" customFormat="1" ht="79.5" customHeight="1">
      <c r="A18" s="985"/>
      <c r="B18" s="1904" t="s">
        <v>2602</v>
      </c>
      <c r="C18" s="1897" t="s">
        <v>122</v>
      </c>
      <c r="D18" s="1586"/>
      <c r="E18" s="1896">
        <v>165000</v>
      </c>
      <c r="F18" s="1769"/>
      <c r="G18" s="1769"/>
      <c r="H18" s="1769"/>
      <c r="I18" s="1769"/>
      <c r="J18" s="1769"/>
      <c r="K18" s="1769"/>
      <c r="L18" s="1769"/>
      <c r="M18" s="1769"/>
      <c r="N18" s="1769"/>
      <c r="O18" s="1769"/>
      <c r="P18" s="1769"/>
      <c r="Q18" s="1769"/>
      <c r="R18" s="1770"/>
      <c r="S18" s="1770"/>
      <c r="T18" s="1061"/>
      <c r="U18" s="1769"/>
      <c r="V18" s="1769"/>
      <c r="W18" s="1769"/>
      <c r="X18" s="1060"/>
      <c r="Y18" s="988"/>
      <c r="Z18" s="988"/>
      <c r="AA18" s="988"/>
      <c r="AB18" s="988"/>
      <c r="AC18" s="989"/>
      <c r="AD18" s="989"/>
      <c r="AE18" s="989"/>
      <c r="AF18" s="1179"/>
    </row>
    <row r="19" spans="1:32" s="971" customFormat="1" ht="79.5" customHeight="1">
      <c r="A19" s="985"/>
      <c r="B19" s="1904" t="s">
        <v>2603</v>
      </c>
      <c r="C19" s="1897" t="s">
        <v>122</v>
      </c>
      <c r="D19" s="1586"/>
      <c r="E19" s="1896">
        <v>130000</v>
      </c>
      <c r="F19" s="1769"/>
      <c r="G19" s="1769"/>
      <c r="H19" s="1769"/>
      <c r="I19" s="1769"/>
      <c r="J19" s="1769"/>
      <c r="K19" s="1769"/>
      <c r="L19" s="1769"/>
      <c r="M19" s="1769"/>
      <c r="N19" s="1769"/>
      <c r="O19" s="1769"/>
      <c r="P19" s="1769"/>
      <c r="Q19" s="1769"/>
      <c r="R19" s="1770"/>
      <c r="S19" s="1770"/>
      <c r="T19" s="1061"/>
      <c r="U19" s="1769"/>
      <c r="V19" s="1769"/>
      <c r="W19" s="1769"/>
      <c r="X19" s="1060"/>
      <c r="Y19" s="988"/>
      <c r="Z19" s="988"/>
      <c r="AA19" s="988"/>
      <c r="AB19" s="988"/>
      <c r="AC19" s="989"/>
      <c r="AD19" s="989"/>
      <c r="AE19" s="989"/>
      <c r="AF19" s="1179"/>
    </row>
    <row r="20" spans="1:32" s="971" customFormat="1" ht="79.5" customHeight="1">
      <c r="A20" s="985"/>
      <c r="B20" s="1814" t="s">
        <v>2604</v>
      </c>
      <c r="C20" s="1178" t="s">
        <v>122</v>
      </c>
      <c r="D20" s="1586"/>
      <c r="E20" s="1896">
        <v>116000</v>
      </c>
      <c r="F20" s="1769"/>
      <c r="G20" s="1769"/>
      <c r="H20" s="1769"/>
      <c r="I20" s="1769"/>
      <c r="J20" s="1769"/>
      <c r="K20" s="1769"/>
      <c r="L20" s="1769"/>
      <c r="M20" s="1769"/>
      <c r="N20" s="1769"/>
      <c r="O20" s="1769"/>
      <c r="P20" s="1769"/>
      <c r="Q20" s="1769"/>
      <c r="R20" s="1770"/>
      <c r="S20" s="1770"/>
      <c r="T20" s="1061"/>
      <c r="U20" s="1769"/>
      <c r="V20" s="1769"/>
      <c r="W20" s="1769"/>
      <c r="X20" s="1060"/>
      <c r="Y20" s="988"/>
      <c r="Z20" s="988"/>
      <c r="AA20" s="988"/>
      <c r="AB20" s="988"/>
      <c r="AC20" s="989"/>
      <c r="AD20" s="989"/>
      <c r="AE20" s="989"/>
      <c r="AF20" s="1179"/>
    </row>
    <row r="21" spans="1:32" s="811" customFormat="1" ht="30" customHeight="1">
      <c r="A21" s="2402" t="s">
        <v>1372</v>
      </c>
      <c r="B21" s="2402"/>
      <c r="C21" s="2402"/>
      <c r="D21" s="1757"/>
      <c r="E21" s="1861">
        <f>SUM(E5:E20)</f>
        <v>1213000</v>
      </c>
      <c r="F21" s="1759"/>
      <c r="G21" s="1760"/>
      <c r="H21" s="1760"/>
      <c r="I21" s="1759"/>
      <c r="J21" s="1759"/>
      <c r="K21" s="1759"/>
      <c r="L21" s="1759"/>
      <c r="M21" s="1761"/>
      <c r="N21" s="1761"/>
      <c r="O21" s="1761"/>
      <c r="P21" s="1762"/>
      <c r="Q21" s="1762"/>
      <c r="R21" s="1762"/>
      <c r="S21" s="1762"/>
      <c r="T21" s="1763"/>
      <c r="U21" s="1764"/>
      <c r="V21" s="1763"/>
      <c r="W21" s="1761"/>
      <c r="X21" s="1765"/>
      <c r="Y21" s="1766">
        <v>50000</v>
      </c>
      <c r="Z21" s="1767" t="s">
        <v>147</v>
      </c>
      <c r="AA21" s="1768"/>
      <c r="AB21" s="1827"/>
      <c r="AC21" s="1321"/>
      <c r="AD21" s="1321"/>
      <c r="AE21" s="1321"/>
    </row>
    <row r="22" spans="1:32" s="34" customFormat="1" ht="44.25" customHeight="1">
      <c r="A22" s="1213"/>
      <c r="B22" s="1233"/>
      <c r="C22" s="1233"/>
      <c r="D22" s="1215"/>
      <c r="E22" s="1214"/>
      <c r="F22" s="1190"/>
      <c r="G22" s="1190"/>
      <c r="H22" s="1190"/>
      <c r="I22" s="1190"/>
      <c r="J22" s="1190"/>
      <c r="K22" s="1190"/>
      <c r="L22" s="1190"/>
      <c r="M22" s="1190"/>
      <c r="N22" s="1190"/>
      <c r="O22" s="1190"/>
      <c r="P22" s="1190"/>
      <c r="Q22" s="1190"/>
      <c r="R22" s="1190"/>
      <c r="S22" s="1190"/>
      <c r="T22" s="657"/>
      <c r="U22" s="1322"/>
      <c r="V22" s="1190"/>
      <c r="W22" s="1190"/>
      <c r="X22" s="1323"/>
      <c r="AB22" s="30"/>
      <c r="AC22" s="30"/>
      <c r="AD22" s="30"/>
      <c r="AE22" s="30"/>
    </row>
    <row r="23" spans="1:32" s="1822" customFormat="1" ht="44.25" hidden="1" customHeight="1">
      <c r="A23" s="2404" t="s">
        <v>2345</v>
      </c>
      <c r="B23" s="2404"/>
      <c r="C23" s="2404"/>
      <c r="D23" s="2404"/>
      <c r="E23" s="2404"/>
      <c r="F23" s="2404"/>
      <c r="G23" s="2404"/>
      <c r="H23" s="2404"/>
      <c r="I23" s="2404"/>
      <c r="J23" s="2404"/>
      <c r="K23" s="2404"/>
      <c r="L23" s="2404"/>
      <c r="M23" s="2404"/>
      <c r="N23" s="2404"/>
      <c r="O23" s="2404"/>
      <c r="P23" s="2404"/>
      <c r="Q23" s="2404"/>
      <c r="R23" s="2404"/>
      <c r="S23" s="2404"/>
      <c r="T23" s="2404"/>
      <c r="U23" s="2404"/>
      <c r="V23" s="2404"/>
      <c r="W23" s="2404"/>
      <c r="X23" s="2404"/>
      <c r="Y23" s="625"/>
      <c r="Z23" s="625"/>
      <c r="AA23" s="625"/>
    </row>
    <row r="24" spans="1:32" s="179" customFormat="1" ht="92.25" hidden="1" customHeight="1">
      <c r="A24" s="1182">
        <v>1</v>
      </c>
      <c r="B24" s="1247" t="s">
        <v>2351</v>
      </c>
      <c r="C24" s="1182" t="s">
        <v>122</v>
      </c>
      <c r="D24" s="1246">
        <v>80000</v>
      </c>
      <c r="E24" s="1088" t="s">
        <v>147</v>
      </c>
      <c r="F24" s="1249"/>
      <c r="G24" s="1249"/>
      <c r="H24" s="1249"/>
      <c r="I24" s="1249"/>
      <c r="J24" s="1249"/>
      <c r="K24" s="1249"/>
      <c r="L24" s="1249"/>
      <c r="M24" s="1249"/>
      <c r="N24" s="1249"/>
      <c r="O24" s="1249"/>
      <c r="P24" s="613" t="s">
        <v>2036</v>
      </c>
      <c r="Q24" s="613" t="s">
        <v>2065</v>
      </c>
      <c r="R24" s="613" t="s">
        <v>2244</v>
      </c>
      <c r="S24" s="613" t="s">
        <v>2245</v>
      </c>
      <c r="T24" s="1250" t="s">
        <v>2335</v>
      </c>
      <c r="U24" s="1249"/>
      <c r="V24" s="1251"/>
      <c r="W24" s="1249"/>
      <c r="X24" s="613" t="s">
        <v>2164</v>
      </c>
      <c r="Y24" s="243">
        <v>3390</v>
      </c>
      <c r="Z24" s="224" t="s">
        <v>147</v>
      </c>
      <c r="AA24" s="1065"/>
      <c r="AB24" s="1112"/>
      <c r="AC24" s="135"/>
      <c r="AD24" s="135"/>
      <c r="AE24" s="135"/>
    </row>
    <row r="25" spans="1:32" s="766" customFormat="1" ht="111.75" hidden="1" customHeight="1">
      <c r="A25" s="1523">
        <v>2</v>
      </c>
      <c r="B25" s="172" t="s">
        <v>1965</v>
      </c>
      <c r="C25" s="1523" t="s">
        <v>122</v>
      </c>
      <c r="D25" s="122">
        <v>200000</v>
      </c>
      <c r="E25" s="1523" t="s">
        <v>179</v>
      </c>
      <c r="F25" s="736"/>
      <c r="G25" s="736"/>
      <c r="H25" s="736"/>
      <c r="I25" s="736"/>
      <c r="J25" s="736"/>
      <c r="K25" s="736"/>
      <c r="L25" s="736"/>
      <c r="M25" s="736"/>
      <c r="N25" s="736"/>
      <c r="O25" s="736"/>
      <c r="P25" s="1528" t="s">
        <v>2036</v>
      </c>
      <c r="Q25" s="1528" t="s">
        <v>2037</v>
      </c>
      <c r="R25" s="1528" t="s">
        <v>2244</v>
      </c>
      <c r="S25" s="1528" t="s">
        <v>2248</v>
      </c>
      <c r="T25" s="1525" t="s">
        <v>2352</v>
      </c>
      <c r="U25" s="1525" t="s">
        <v>1698</v>
      </c>
      <c r="V25" s="736"/>
      <c r="W25" s="736"/>
      <c r="X25" s="1528" t="s">
        <v>2181</v>
      </c>
      <c r="Y25" s="122">
        <v>1800</v>
      </c>
      <c r="Z25" s="725" t="s">
        <v>179</v>
      </c>
      <c r="AA25" s="1065"/>
      <c r="AB25" s="1252"/>
      <c r="AC25" s="1114"/>
      <c r="AD25" s="1114"/>
      <c r="AE25" s="1114"/>
    </row>
    <row r="26" spans="1:32" s="766" customFormat="1" ht="81" hidden="1" customHeight="1">
      <c r="A26" s="1523">
        <v>3</v>
      </c>
      <c r="B26" s="172" t="s">
        <v>1919</v>
      </c>
      <c r="C26" s="1523" t="s">
        <v>1902</v>
      </c>
      <c r="D26" s="752">
        <v>150000</v>
      </c>
      <c r="E26" s="122" t="s">
        <v>179</v>
      </c>
      <c r="F26" s="1149"/>
      <c r="G26" s="1149"/>
      <c r="H26" s="1149"/>
      <c r="I26" s="1149"/>
      <c r="J26" s="1149"/>
      <c r="K26" s="1149"/>
      <c r="L26" s="1149"/>
      <c r="M26" s="1149"/>
      <c r="N26" s="1149"/>
      <c r="O26" s="1149"/>
      <c r="P26" s="1149"/>
      <c r="Q26" s="1149"/>
      <c r="R26" s="1823" t="s">
        <v>2244</v>
      </c>
      <c r="S26" s="1823" t="s">
        <v>2244</v>
      </c>
      <c r="T26" s="1150" t="s">
        <v>2329</v>
      </c>
      <c r="U26" s="1149"/>
      <c r="V26" s="1149"/>
      <c r="W26" s="1149"/>
      <c r="X26" s="1088" t="s">
        <v>2161</v>
      </c>
      <c r="Y26" s="243"/>
      <c r="Z26" s="224"/>
      <c r="AA26" s="1067"/>
      <c r="AB26" s="1112"/>
      <c r="AC26" s="135"/>
      <c r="AD26" s="135"/>
      <c r="AE26" s="135"/>
    </row>
    <row r="27" spans="1:32" s="766" customFormat="1" ht="71.25" hidden="1" customHeight="1">
      <c r="A27" s="1523">
        <v>4</v>
      </c>
      <c r="B27" s="172" t="s">
        <v>1920</v>
      </c>
      <c r="C27" s="1523" t="s">
        <v>1902</v>
      </c>
      <c r="D27" s="752">
        <v>60000</v>
      </c>
      <c r="E27" s="122" t="s">
        <v>179</v>
      </c>
      <c r="F27" s="1149"/>
      <c r="G27" s="1149"/>
      <c r="H27" s="1149"/>
      <c r="I27" s="1149"/>
      <c r="J27" s="1149"/>
      <c r="K27" s="1149"/>
      <c r="L27" s="1149"/>
      <c r="M27" s="1149"/>
      <c r="N27" s="1149"/>
      <c r="O27" s="1149"/>
      <c r="P27" s="1149"/>
      <c r="Q27" s="1149"/>
      <c r="R27" s="1823" t="s">
        <v>2244</v>
      </c>
      <c r="S27" s="1823" t="s">
        <v>2244</v>
      </c>
      <c r="T27" s="1150" t="s">
        <v>2329</v>
      </c>
      <c r="U27" s="1149"/>
      <c r="V27" s="1149"/>
      <c r="W27" s="1149"/>
      <c r="X27" s="1523" t="s">
        <v>2216</v>
      </c>
      <c r="Y27" s="243"/>
      <c r="Z27" s="224"/>
      <c r="AA27" s="1067"/>
      <c r="AB27" s="1112" t="s">
        <v>2024</v>
      </c>
      <c r="AC27" s="135"/>
      <c r="AD27" s="135"/>
      <c r="AE27" s="135"/>
    </row>
    <row r="28" spans="1:32" s="34" customFormat="1" ht="44.25" hidden="1" customHeight="1">
      <c r="A28" s="1216"/>
      <c r="B28" s="1217"/>
      <c r="C28" s="1217"/>
      <c r="D28" s="1217"/>
      <c r="E28" s="1217"/>
      <c r="F28" s="1217"/>
      <c r="G28" s="1217"/>
      <c r="H28" s="1217"/>
      <c r="I28" s="1217"/>
      <c r="J28" s="1217"/>
      <c r="K28" s="1217"/>
      <c r="L28" s="1217"/>
      <c r="M28" s="1217"/>
      <c r="N28" s="1217"/>
      <c r="O28" s="1217"/>
      <c r="P28" s="1217"/>
      <c r="Q28" s="1217"/>
      <c r="R28" s="1217"/>
      <c r="S28" s="1217"/>
      <c r="T28" s="1217"/>
      <c r="U28" s="1217"/>
      <c r="V28" s="1217"/>
      <c r="W28" s="1217"/>
      <c r="X28" s="1218"/>
      <c r="Y28" s="1219"/>
      <c r="Z28" s="1219"/>
      <c r="AA28" s="1219"/>
    </row>
    <row r="29" spans="1:32" s="1824" customFormat="1" ht="44.25" hidden="1" customHeight="1">
      <c r="A29" s="2328" t="s">
        <v>2346</v>
      </c>
      <c r="B29" s="2329"/>
      <c r="C29" s="2329"/>
      <c r="D29" s="2329"/>
      <c r="E29" s="2329"/>
      <c r="F29" s="2329"/>
      <c r="G29" s="2329"/>
      <c r="H29" s="2329"/>
      <c r="I29" s="2329"/>
      <c r="J29" s="2329"/>
      <c r="K29" s="2329"/>
      <c r="L29" s="2329"/>
      <c r="M29" s="2329"/>
      <c r="N29" s="2329"/>
      <c r="O29" s="2329"/>
      <c r="P29" s="2329"/>
      <c r="Q29" s="2329"/>
      <c r="R29" s="2329"/>
      <c r="S29" s="2329"/>
      <c r="T29" s="2329"/>
      <c r="U29" s="2329"/>
      <c r="V29" s="2329"/>
      <c r="W29" s="2329"/>
      <c r="X29" s="2330"/>
      <c r="Y29" s="625"/>
      <c r="Z29" s="625"/>
      <c r="AA29" s="625"/>
    </row>
    <row r="30" spans="1:32" ht="120" hidden="1">
      <c r="A30" s="1253">
        <v>1</v>
      </c>
      <c r="B30" s="1254" t="s">
        <v>77</v>
      </c>
      <c r="C30" s="1255" t="s">
        <v>142</v>
      </c>
      <c r="D30" s="1256">
        <v>0</v>
      </c>
      <c r="E30" s="1255" t="s">
        <v>147</v>
      </c>
      <c r="F30" s="1258" t="s">
        <v>15</v>
      </c>
      <c r="G30" s="1259"/>
      <c r="H30" s="1259"/>
      <c r="I30" s="1259"/>
      <c r="J30" s="1260"/>
      <c r="K30" s="1260" t="s">
        <v>455</v>
      </c>
      <c r="L30" s="1260"/>
      <c r="M30" s="1261" t="s">
        <v>1467</v>
      </c>
      <c r="N30" s="1261" t="s">
        <v>1493</v>
      </c>
      <c r="O30" s="1261"/>
      <c r="P30" s="1262" t="s">
        <v>1607</v>
      </c>
      <c r="Q30" s="1262" t="s">
        <v>1626</v>
      </c>
      <c r="R30" s="1262"/>
      <c r="S30" s="1262"/>
      <c r="T30" s="1263"/>
      <c r="U30" s="1264" t="s">
        <v>1838</v>
      </c>
      <c r="V30" s="1199" t="s">
        <v>1263</v>
      </c>
      <c r="W30" s="1265" t="s">
        <v>1719</v>
      </c>
      <c r="X30" s="1266" t="s">
        <v>1839</v>
      </c>
      <c r="Y30" s="1267"/>
      <c r="Z30" s="1267"/>
      <c r="AA30" s="1268"/>
      <c r="AC30" s="1269"/>
      <c r="AD30" s="1269"/>
      <c r="AE30" s="1269"/>
    </row>
    <row r="31" spans="1:32" ht="165.75" hidden="1">
      <c r="A31" s="829">
        <v>2</v>
      </c>
      <c r="B31" s="709" t="s">
        <v>173</v>
      </c>
      <c r="C31" s="700" t="s">
        <v>142</v>
      </c>
      <c r="D31" s="741">
        <v>0</v>
      </c>
      <c r="E31" s="700" t="s">
        <v>147</v>
      </c>
      <c r="F31" s="710" t="s">
        <v>125</v>
      </c>
      <c r="G31" s="711" t="s">
        <v>1107</v>
      </c>
      <c r="H31" s="135"/>
      <c r="I31" s="122">
        <v>324231</v>
      </c>
      <c r="J31" s="712"/>
      <c r="K31" s="712" t="s">
        <v>440</v>
      </c>
      <c r="L31" s="712"/>
      <c r="M31" s="713" t="s">
        <v>1467</v>
      </c>
      <c r="N31" s="708" t="s">
        <v>1495</v>
      </c>
      <c r="O31" s="708"/>
      <c r="P31" s="690" t="s">
        <v>1607</v>
      </c>
      <c r="Q31" s="690" t="s">
        <v>1627</v>
      </c>
      <c r="R31" s="690"/>
      <c r="S31" s="690"/>
      <c r="T31" s="693"/>
      <c r="U31" s="714" t="s">
        <v>1816</v>
      </c>
      <c r="V31" s="1525" t="s">
        <v>1408</v>
      </c>
      <c r="W31" s="715" t="s">
        <v>315</v>
      </c>
      <c r="X31" s="1088" t="s">
        <v>1817</v>
      </c>
      <c r="Y31" s="651"/>
      <c r="Z31" s="651"/>
      <c r="AA31" s="649"/>
      <c r="AC31" s="1714"/>
      <c r="AD31" s="1714"/>
      <c r="AE31" s="1714"/>
    </row>
    <row r="32" spans="1:32" ht="63.75" hidden="1">
      <c r="A32" s="829">
        <v>3</v>
      </c>
      <c r="B32" s="709" t="s">
        <v>205</v>
      </c>
      <c r="C32" s="700" t="s">
        <v>142</v>
      </c>
      <c r="D32" s="741">
        <v>0</v>
      </c>
      <c r="E32" s="700" t="s">
        <v>147</v>
      </c>
      <c r="F32" s="710" t="s">
        <v>125</v>
      </c>
      <c r="G32" s="135"/>
      <c r="H32" s="135"/>
      <c r="I32" s="135"/>
      <c r="J32" s="712"/>
      <c r="K32" s="712" t="s">
        <v>457</v>
      </c>
      <c r="L32" s="712"/>
      <c r="M32" s="708" t="s">
        <v>1467</v>
      </c>
      <c r="N32" s="708" t="s">
        <v>1496</v>
      </c>
      <c r="O32" s="708"/>
      <c r="P32" s="690" t="s">
        <v>1607</v>
      </c>
      <c r="Q32" s="690" t="s">
        <v>1628</v>
      </c>
      <c r="R32" s="690"/>
      <c r="S32" s="690"/>
      <c r="T32" s="693"/>
      <c r="U32" s="746" t="s">
        <v>1820</v>
      </c>
      <c r="V32" s="179"/>
      <c r="W32" s="715" t="s">
        <v>53</v>
      </c>
      <c r="X32" s="1088" t="s">
        <v>1821</v>
      </c>
      <c r="Y32" s="376"/>
      <c r="Z32" s="1819"/>
      <c r="AA32" s="1728"/>
      <c r="AC32" s="1714"/>
      <c r="AD32" s="1714"/>
      <c r="AE32" s="1714"/>
    </row>
    <row r="33" spans="1:31" ht="76.5" hidden="1">
      <c r="A33" s="829">
        <v>4</v>
      </c>
      <c r="B33" s="709" t="s">
        <v>174</v>
      </c>
      <c r="C33" s="700" t="s">
        <v>142</v>
      </c>
      <c r="D33" s="741">
        <v>0</v>
      </c>
      <c r="E33" s="700" t="s">
        <v>147</v>
      </c>
      <c r="F33" s="710" t="s">
        <v>15</v>
      </c>
      <c r="G33" s="135"/>
      <c r="H33" s="135"/>
      <c r="I33" s="135"/>
      <c r="J33" s="712"/>
      <c r="K33" s="712" t="s">
        <v>458</v>
      </c>
      <c r="L33" s="712"/>
      <c r="M33" s="139" t="s">
        <v>1467</v>
      </c>
      <c r="N33" s="139" t="s">
        <v>1497</v>
      </c>
      <c r="O33" s="139"/>
      <c r="P33" s="690" t="s">
        <v>1607</v>
      </c>
      <c r="Q33" s="690" t="s">
        <v>1629</v>
      </c>
      <c r="R33" s="690"/>
      <c r="S33" s="690"/>
      <c r="T33" s="693"/>
      <c r="U33" s="714" t="s">
        <v>1834</v>
      </c>
      <c r="V33" s="172"/>
      <c r="W33" s="715" t="s">
        <v>191</v>
      </c>
      <c r="X33" s="1088" t="s">
        <v>1835</v>
      </c>
      <c r="Y33" s="376"/>
      <c r="Z33" s="1819"/>
      <c r="AA33" s="1728"/>
      <c r="AC33" s="1714"/>
      <c r="AD33" s="1714"/>
      <c r="AE33" s="1714"/>
    </row>
    <row r="34" spans="1:31" s="1563" customFormat="1" ht="204" hidden="1">
      <c r="A34" s="829">
        <v>5</v>
      </c>
      <c r="B34" s="721" t="s">
        <v>144</v>
      </c>
      <c r="C34" s="829" t="s">
        <v>122</v>
      </c>
      <c r="D34" s="741">
        <v>0</v>
      </c>
      <c r="E34" s="700" t="s">
        <v>179</v>
      </c>
      <c r="F34" s="724" t="s">
        <v>7</v>
      </c>
      <c r="G34" s="725" t="s">
        <v>316</v>
      </c>
      <c r="H34" s="725"/>
      <c r="I34" s="726">
        <v>16778.91</v>
      </c>
      <c r="J34" s="725"/>
      <c r="K34" s="725" t="s">
        <v>459</v>
      </c>
      <c r="L34" s="725"/>
      <c r="M34" s="695" t="s">
        <v>1498</v>
      </c>
      <c r="N34" s="695" t="s">
        <v>1499</v>
      </c>
      <c r="O34" s="695"/>
      <c r="P34" s="727" t="s">
        <v>1607</v>
      </c>
      <c r="Q34" s="727" t="s">
        <v>1607</v>
      </c>
      <c r="R34" s="727"/>
      <c r="S34" s="727"/>
      <c r="T34" s="728"/>
      <c r="U34" s="832" t="s">
        <v>1892</v>
      </c>
      <c r="V34" s="729" t="s">
        <v>1410</v>
      </c>
      <c r="W34" s="721" t="s">
        <v>1409</v>
      </c>
      <c r="X34" s="1089" t="s">
        <v>1590</v>
      </c>
      <c r="Y34" s="1824"/>
      <c r="Z34" s="1824"/>
      <c r="AA34" s="1728"/>
      <c r="AC34" s="1822"/>
      <c r="AD34" s="1822"/>
      <c r="AE34" s="1822"/>
    </row>
    <row r="35" spans="1:31" s="1563" customFormat="1" ht="44.25" hidden="1" customHeight="1">
      <c r="A35" s="829">
        <v>6</v>
      </c>
      <c r="B35" s="702" t="s">
        <v>38</v>
      </c>
      <c r="C35" s="829" t="s">
        <v>122</v>
      </c>
      <c r="D35" s="741">
        <v>0</v>
      </c>
      <c r="E35" s="700" t="s">
        <v>147</v>
      </c>
      <c r="F35" s="829" t="s">
        <v>1717</v>
      </c>
      <c r="G35" s="135"/>
      <c r="H35" s="135"/>
      <c r="I35" s="135"/>
      <c r="J35" s="135"/>
      <c r="K35" s="711" t="s">
        <v>460</v>
      </c>
      <c r="L35" s="711"/>
      <c r="M35" s="830" t="s">
        <v>1501</v>
      </c>
      <c r="N35" s="830" t="s">
        <v>1502</v>
      </c>
      <c r="O35" s="830"/>
      <c r="P35" s="1528" t="s">
        <v>1630</v>
      </c>
      <c r="Q35" s="1528" t="s">
        <v>1631</v>
      </c>
      <c r="R35" s="1528"/>
      <c r="S35" s="1528"/>
      <c r="T35" s="1525"/>
      <c r="U35" s="776" t="s">
        <v>1728</v>
      </c>
      <c r="V35" s="1525" t="s">
        <v>1411</v>
      </c>
      <c r="W35" s="702" t="s">
        <v>313</v>
      </c>
      <c r="X35" s="1523"/>
      <c r="Y35" s="1825"/>
      <c r="Z35" s="1825"/>
      <c r="AA35" s="1728"/>
      <c r="AC35" s="1822"/>
      <c r="AD35" s="1822"/>
      <c r="AE35" s="1822"/>
    </row>
    <row r="36" spans="1:31" s="1563" customFormat="1" ht="51" hidden="1">
      <c r="A36" s="829">
        <v>7</v>
      </c>
      <c r="B36" s="702" t="s">
        <v>69</v>
      </c>
      <c r="C36" s="829" t="s">
        <v>122</v>
      </c>
      <c r="D36" s="741">
        <v>0</v>
      </c>
      <c r="E36" s="829" t="s">
        <v>147</v>
      </c>
      <c r="F36" s="701"/>
      <c r="G36" s="711"/>
      <c r="H36" s="711"/>
      <c r="I36" s="711"/>
      <c r="J36" s="135"/>
      <c r="K36" s="711" t="s">
        <v>461</v>
      </c>
      <c r="L36" s="711"/>
      <c r="M36" s="830" t="s">
        <v>1467</v>
      </c>
      <c r="N36" s="830" t="s">
        <v>1500</v>
      </c>
      <c r="O36" s="830"/>
      <c r="P36" s="1528" t="s">
        <v>1607</v>
      </c>
      <c r="Q36" s="1528" t="s">
        <v>1632</v>
      </c>
      <c r="R36" s="1528"/>
      <c r="S36" s="1528"/>
      <c r="T36" s="1525"/>
      <c r="U36" s="1525" t="s">
        <v>1828</v>
      </c>
      <c r="V36" s="1525"/>
      <c r="W36" s="702" t="s">
        <v>313</v>
      </c>
      <c r="X36" s="1088" t="s">
        <v>1829</v>
      </c>
      <c r="Y36" s="1825"/>
      <c r="Z36" s="1825"/>
      <c r="AA36" s="1728"/>
      <c r="AC36" s="1822"/>
      <c r="AD36" s="1822"/>
      <c r="AE36" s="1822"/>
    </row>
    <row r="37" spans="1:31" s="730" customFormat="1" ht="63.75" hidden="1">
      <c r="A37" s="734">
        <v>8</v>
      </c>
      <c r="B37" s="830" t="s">
        <v>1302</v>
      </c>
      <c r="C37" s="1823" t="s">
        <v>122</v>
      </c>
      <c r="D37" s="122">
        <v>200000</v>
      </c>
      <c r="E37" s="1823" t="s">
        <v>147</v>
      </c>
      <c r="F37" s="736"/>
      <c r="G37" s="736"/>
      <c r="H37" s="736"/>
      <c r="I37" s="736"/>
      <c r="J37" s="736"/>
      <c r="K37" s="736"/>
      <c r="L37" s="736"/>
      <c r="M37" s="736"/>
      <c r="N37" s="736"/>
      <c r="O37" s="736"/>
      <c r="P37" s="1528" t="s">
        <v>1607</v>
      </c>
      <c r="Q37" s="1528" t="s">
        <v>1609</v>
      </c>
      <c r="R37" s="1528"/>
      <c r="S37" s="1528"/>
      <c r="T37" s="1525"/>
      <c r="U37" s="1525" t="s">
        <v>1893</v>
      </c>
      <c r="V37" s="736"/>
      <c r="W37" s="736"/>
      <c r="X37" s="1528" t="s">
        <v>1687</v>
      </c>
      <c r="Y37" s="122">
        <v>1800</v>
      </c>
      <c r="Z37" s="725" t="s">
        <v>179</v>
      </c>
      <c r="AA37" s="647"/>
      <c r="AC37" s="1114"/>
      <c r="AD37" s="1114"/>
      <c r="AE37" s="1114"/>
    </row>
    <row r="38" spans="1:31">
      <c r="A38" s="312"/>
      <c r="B38" s="313"/>
      <c r="C38" s="312"/>
      <c r="D38" s="880"/>
      <c r="E38" s="313"/>
      <c r="F38" s="1564"/>
      <c r="G38" s="1564"/>
      <c r="H38" s="1564"/>
      <c r="I38" s="1564"/>
      <c r="J38" s="1564"/>
      <c r="K38" s="1564"/>
      <c r="L38" s="1564"/>
      <c r="M38" s="330"/>
      <c r="N38" s="330"/>
      <c r="O38" s="330"/>
      <c r="P38" s="309"/>
      <c r="Q38" s="309"/>
      <c r="R38" s="309"/>
      <c r="S38" s="309"/>
      <c r="T38" s="330"/>
      <c r="U38" s="330"/>
      <c r="V38" s="330"/>
      <c r="W38" s="314"/>
      <c r="X38" s="309"/>
      <c r="Y38" s="1564"/>
      <c r="Z38" s="1564"/>
      <c r="AA38" s="309"/>
    </row>
    <row r="39" spans="1:31">
      <c r="A39" s="312"/>
      <c r="B39" s="313"/>
      <c r="C39" s="312"/>
      <c r="D39" s="880"/>
      <c r="E39" s="313"/>
      <c r="F39" s="1564"/>
      <c r="G39" s="1564"/>
      <c r="H39" s="1564"/>
      <c r="I39" s="1564"/>
      <c r="J39" s="1564"/>
      <c r="K39" s="1564"/>
      <c r="L39" s="1564"/>
      <c r="M39" s="330"/>
      <c r="N39" s="330"/>
      <c r="O39" s="330"/>
      <c r="P39" s="309"/>
      <c r="Q39" s="309"/>
      <c r="R39" s="309"/>
      <c r="S39" s="309"/>
      <c r="T39" s="330"/>
      <c r="U39" s="330"/>
      <c r="V39" s="330"/>
      <c r="W39" s="314"/>
      <c r="X39" s="309"/>
      <c r="Y39" s="1564"/>
      <c r="Z39" s="1564"/>
      <c r="AA39" s="309"/>
    </row>
    <row r="40" spans="1:31">
      <c r="A40" s="312"/>
      <c r="B40" s="313"/>
      <c r="C40" s="312"/>
      <c r="D40" s="880"/>
      <c r="E40" s="313"/>
      <c r="F40" s="1564"/>
      <c r="G40" s="1564"/>
      <c r="H40" s="1564"/>
      <c r="I40" s="1564"/>
      <c r="J40" s="1564"/>
      <c r="K40" s="1564"/>
      <c r="L40" s="1564"/>
      <c r="M40" s="330"/>
      <c r="N40" s="330"/>
      <c r="O40" s="330"/>
      <c r="P40" s="309"/>
      <c r="Q40" s="309"/>
      <c r="R40" s="309"/>
      <c r="S40" s="309"/>
      <c r="T40" s="330"/>
      <c r="U40" s="330"/>
      <c r="V40" s="330"/>
      <c r="W40" s="314"/>
      <c r="X40" s="309"/>
      <c r="Y40" s="1564"/>
      <c r="Z40" s="1564"/>
      <c r="AA40" s="309"/>
    </row>
    <row r="41" spans="1:31">
      <c r="A41" s="312"/>
      <c r="B41" s="313"/>
      <c r="C41" s="312"/>
      <c r="D41" s="880"/>
      <c r="E41" s="313"/>
      <c r="F41" s="1564"/>
      <c r="G41" s="1564"/>
      <c r="H41" s="1564"/>
      <c r="I41" s="1564"/>
      <c r="J41" s="1564"/>
      <c r="K41" s="1564"/>
      <c r="L41" s="1564"/>
      <c r="M41" s="330"/>
      <c r="N41" s="330"/>
      <c r="O41" s="330"/>
      <c r="P41" s="309"/>
      <c r="Q41" s="309"/>
      <c r="R41" s="309"/>
      <c r="S41" s="309"/>
      <c r="T41" s="330"/>
      <c r="U41" s="330"/>
      <c r="V41" s="330"/>
      <c r="W41" s="314"/>
      <c r="X41" s="309"/>
      <c r="Y41" s="1564"/>
      <c r="Z41" s="1564"/>
      <c r="AA41" s="309"/>
    </row>
    <row r="42" spans="1:31">
      <c r="A42" s="312"/>
      <c r="B42" s="313"/>
      <c r="C42" s="312"/>
      <c r="D42" s="880"/>
      <c r="E42" s="313"/>
      <c r="F42" s="1564"/>
      <c r="G42" s="1564"/>
      <c r="H42" s="1564"/>
      <c r="I42" s="1564"/>
      <c r="J42" s="1564"/>
      <c r="K42" s="1564"/>
      <c r="L42" s="1564"/>
      <c r="M42" s="330"/>
      <c r="N42" s="330"/>
      <c r="O42" s="330"/>
      <c r="P42" s="309"/>
      <c r="Q42" s="309"/>
      <c r="R42" s="309"/>
      <c r="S42" s="309"/>
      <c r="T42" s="330"/>
      <c r="U42" s="330"/>
      <c r="V42" s="330"/>
      <c r="W42" s="314"/>
      <c r="X42" s="309"/>
      <c r="Y42" s="1564"/>
      <c r="Z42" s="1564"/>
      <c r="AA42" s="309"/>
    </row>
    <row r="43" spans="1:31">
      <c r="A43" s="312"/>
      <c r="B43" s="313"/>
      <c r="C43" s="312"/>
      <c r="D43" s="880"/>
      <c r="E43" s="313"/>
      <c r="F43" s="1564"/>
      <c r="G43" s="1564"/>
      <c r="H43" s="1564"/>
      <c r="I43" s="1564"/>
      <c r="J43" s="1564"/>
      <c r="K43" s="1564"/>
      <c r="L43" s="1564"/>
      <c r="M43" s="330"/>
      <c r="N43" s="330"/>
      <c r="O43" s="330"/>
      <c r="P43" s="309"/>
      <c r="Q43" s="309"/>
      <c r="R43" s="309"/>
      <c r="S43" s="309"/>
      <c r="T43" s="330"/>
      <c r="U43" s="330"/>
      <c r="V43" s="330"/>
      <c r="W43" s="314"/>
      <c r="X43" s="309"/>
      <c r="Y43" s="1564"/>
      <c r="Z43" s="1564"/>
      <c r="AA43" s="309"/>
    </row>
    <row r="44" spans="1:31">
      <c r="A44" s="312"/>
      <c r="B44" s="313"/>
      <c r="C44" s="312"/>
      <c r="D44" s="880"/>
      <c r="E44" s="313"/>
      <c r="F44" s="1564"/>
      <c r="G44" s="1564"/>
      <c r="H44" s="1564"/>
      <c r="I44" s="1564"/>
      <c r="J44" s="1564"/>
      <c r="K44" s="1564"/>
      <c r="L44" s="1564"/>
      <c r="M44" s="330"/>
      <c r="N44" s="330"/>
      <c r="O44" s="330"/>
      <c r="P44" s="309"/>
      <c r="Q44" s="309"/>
      <c r="R44" s="309"/>
      <c r="S44" s="309"/>
      <c r="T44" s="330"/>
      <c r="U44" s="330"/>
      <c r="V44" s="330"/>
      <c r="W44" s="314"/>
      <c r="X44" s="309"/>
      <c r="Y44" s="1564"/>
      <c r="Z44" s="1564"/>
      <c r="AA44" s="309"/>
    </row>
    <row r="45" spans="1:31">
      <c r="A45" s="312"/>
      <c r="B45" s="313"/>
      <c r="C45" s="312"/>
      <c r="D45" s="880"/>
      <c r="E45" s="313"/>
      <c r="F45" s="1564"/>
      <c r="G45" s="1564"/>
      <c r="H45" s="1564"/>
      <c r="I45" s="1564"/>
      <c r="J45" s="1564"/>
      <c r="K45" s="1564"/>
      <c r="L45" s="1564"/>
      <c r="M45" s="330"/>
      <c r="N45" s="330"/>
      <c r="O45" s="330"/>
      <c r="P45" s="309"/>
      <c r="Q45" s="309"/>
      <c r="R45" s="309"/>
      <c r="S45" s="309"/>
      <c r="T45" s="330"/>
      <c r="U45" s="330"/>
      <c r="V45" s="330"/>
      <c r="W45" s="314"/>
      <c r="X45" s="309"/>
      <c r="Y45" s="1564"/>
      <c r="Z45" s="1564"/>
      <c r="AA45" s="309"/>
    </row>
    <row r="46" spans="1:31">
      <c r="A46" s="312"/>
      <c r="B46" s="313"/>
      <c r="C46" s="312"/>
      <c r="D46" s="880"/>
      <c r="E46" s="313"/>
      <c r="F46" s="1564"/>
      <c r="G46" s="1564"/>
      <c r="H46" s="1564"/>
      <c r="I46" s="1564"/>
      <c r="J46" s="1564"/>
      <c r="K46" s="1564"/>
      <c r="L46" s="1564"/>
      <c r="M46" s="330"/>
      <c r="N46" s="330"/>
      <c r="O46" s="330"/>
      <c r="P46" s="309"/>
      <c r="Q46" s="309"/>
      <c r="R46" s="309"/>
      <c r="S46" s="309"/>
      <c r="T46" s="330"/>
      <c r="U46" s="330"/>
      <c r="V46" s="330"/>
      <c r="W46" s="314"/>
      <c r="X46" s="309"/>
      <c r="Y46" s="1564"/>
      <c r="Z46" s="1564"/>
      <c r="AA46" s="309"/>
    </row>
    <row r="47" spans="1:31">
      <c r="A47" s="312"/>
      <c r="B47" s="313"/>
      <c r="C47" s="312"/>
      <c r="D47" s="880"/>
      <c r="E47" s="313"/>
      <c r="F47" s="1564"/>
      <c r="G47" s="1564"/>
      <c r="H47" s="1564"/>
      <c r="I47" s="1564"/>
      <c r="J47" s="1564"/>
      <c r="K47" s="1564"/>
      <c r="L47" s="1564"/>
      <c r="M47" s="330"/>
      <c r="N47" s="330"/>
      <c r="O47" s="330"/>
      <c r="P47" s="309"/>
      <c r="Q47" s="309"/>
      <c r="R47" s="309"/>
      <c r="S47" s="309"/>
      <c r="T47" s="330"/>
      <c r="U47" s="330"/>
      <c r="V47" s="330"/>
      <c r="W47" s="314"/>
      <c r="X47" s="309"/>
      <c r="Y47" s="1564"/>
      <c r="Z47" s="1564"/>
      <c r="AA47" s="309"/>
    </row>
    <row r="61" spans="2:27">
      <c r="B61" s="1820"/>
      <c r="C61" s="679"/>
      <c r="D61" s="623"/>
      <c r="E61" s="1820"/>
      <c r="F61" s="38"/>
      <c r="G61" s="103"/>
      <c r="H61" s="103"/>
      <c r="L61" s="26"/>
      <c r="M61" s="1820"/>
      <c r="N61" s="1820"/>
      <c r="O61" s="1820"/>
      <c r="U61" s="1820"/>
      <c r="W61" s="1820"/>
      <c r="AA61" s="1820"/>
    </row>
    <row r="62" spans="2:27">
      <c r="B62" s="1820"/>
      <c r="C62" s="679"/>
      <c r="D62" s="623"/>
      <c r="E62" s="1820"/>
      <c r="F62" s="38"/>
      <c r="G62" s="103"/>
      <c r="H62" s="103"/>
      <c r="L62" s="26"/>
      <c r="M62" s="1820"/>
      <c r="N62" s="1820"/>
      <c r="O62" s="1820"/>
      <c r="U62" s="1820"/>
      <c r="W62" s="1820"/>
      <c r="AA62" s="1820"/>
    </row>
    <row r="63" spans="2:27">
      <c r="B63" s="1820"/>
      <c r="C63" s="679"/>
      <c r="D63" s="623"/>
      <c r="E63" s="1820"/>
      <c r="F63" s="38"/>
      <c r="G63" s="103"/>
      <c r="H63" s="103"/>
      <c r="L63" s="26"/>
      <c r="M63" s="1820"/>
      <c r="N63" s="1820"/>
      <c r="O63" s="1820"/>
      <c r="U63" s="1820"/>
      <c r="W63" s="1820"/>
      <c r="AA63" s="1820"/>
    </row>
    <row r="64" spans="2:27">
      <c r="B64" s="1820"/>
      <c r="C64" s="679"/>
      <c r="D64" s="623"/>
      <c r="E64" s="1820"/>
      <c r="F64" s="38"/>
      <c r="G64" s="103"/>
      <c r="H64" s="103"/>
      <c r="L64" s="26"/>
      <c r="M64" s="1820"/>
      <c r="N64" s="1820"/>
      <c r="O64" s="1820"/>
      <c r="U64" s="1820"/>
      <c r="W64" s="1820"/>
      <c r="AA64" s="1820"/>
    </row>
    <row r="65" spans="2:27">
      <c r="B65" s="1820"/>
      <c r="C65" s="679"/>
      <c r="D65" s="623"/>
      <c r="E65" s="1820"/>
      <c r="F65" s="38"/>
      <c r="G65" s="103"/>
      <c r="H65" s="103"/>
      <c r="L65" s="26"/>
      <c r="M65" s="1820"/>
      <c r="N65" s="1820"/>
      <c r="O65" s="1820"/>
      <c r="U65" s="1820"/>
      <c r="W65" s="1820"/>
      <c r="AA65" s="1820"/>
    </row>
    <row r="66" spans="2:27">
      <c r="B66" s="1820"/>
      <c r="C66" s="679"/>
      <c r="D66" s="623"/>
      <c r="E66" s="1820"/>
      <c r="F66" s="38"/>
      <c r="G66" s="103"/>
      <c r="H66" s="103"/>
      <c r="L66" s="26"/>
      <c r="M66" s="1820"/>
      <c r="N66" s="1820"/>
      <c r="O66" s="1820"/>
      <c r="U66" s="1820"/>
      <c r="W66" s="1820"/>
      <c r="AA66" s="1820"/>
    </row>
    <row r="67" spans="2:27">
      <c r="B67" s="1820"/>
      <c r="C67" s="679"/>
      <c r="D67" s="623"/>
      <c r="E67" s="1820"/>
      <c r="F67" s="38"/>
      <c r="G67" s="103"/>
      <c r="H67" s="103"/>
      <c r="L67" s="26"/>
      <c r="M67" s="1820"/>
      <c r="N67" s="1820"/>
      <c r="O67" s="1820"/>
      <c r="U67" s="1820"/>
      <c r="W67" s="1820"/>
      <c r="AA67" s="1820"/>
    </row>
    <row r="68" spans="2:27">
      <c r="B68" s="1820"/>
      <c r="C68" s="679"/>
      <c r="D68" s="623"/>
      <c r="E68" s="1820"/>
      <c r="F68" s="38"/>
      <c r="G68" s="103"/>
      <c r="H68" s="103"/>
      <c r="L68" s="26"/>
      <c r="M68" s="1820"/>
      <c r="N68" s="1820"/>
      <c r="O68" s="1820"/>
      <c r="U68" s="1820"/>
      <c r="W68" s="1820"/>
      <c r="AA68" s="1820"/>
    </row>
    <row r="69" spans="2:27">
      <c r="B69" s="1820"/>
      <c r="C69" s="679"/>
      <c r="D69" s="623"/>
      <c r="E69" s="1820"/>
      <c r="F69" s="38"/>
      <c r="G69" s="103"/>
      <c r="H69" s="103"/>
      <c r="L69" s="26"/>
      <c r="M69" s="1820"/>
      <c r="N69" s="1820"/>
      <c r="O69" s="1820"/>
      <c r="U69" s="1820"/>
      <c r="W69" s="1820"/>
      <c r="AA69" s="1820"/>
    </row>
    <row r="70" spans="2:27">
      <c r="B70" s="1820"/>
      <c r="C70" s="679"/>
      <c r="D70" s="623"/>
      <c r="E70" s="1820"/>
      <c r="F70" s="38"/>
      <c r="G70" s="103"/>
      <c r="H70" s="103"/>
      <c r="L70" s="26"/>
      <c r="M70" s="1820"/>
      <c r="N70" s="1820"/>
      <c r="O70" s="1820"/>
      <c r="U70" s="1820"/>
      <c r="W70" s="1820"/>
      <c r="AA70" s="1820"/>
    </row>
    <row r="71" spans="2:27">
      <c r="B71" s="1820"/>
      <c r="C71" s="679"/>
      <c r="D71" s="623"/>
      <c r="E71" s="1820"/>
      <c r="F71" s="38"/>
      <c r="G71" s="103"/>
      <c r="H71" s="103"/>
      <c r="L71" s="26"/>
      <c r="M71" s="1820"/>
      <c r="N71" s="1820"/>
      <c r="O71" s="1820"/>
      <c r="U71" s="1820"/>
      <c r="W71" s="1820"/>
      <c r="AA71" s="1820"/>
    </row>
    <row r="72" spans="2:27">
      <c r="B72" s="1820"/>
      <c r="C72" s="679"/>
      <c r="D72" s="623"/>
      <c r="E72" s="1820"/>
      <c r="F72" s="38"/>
      <c r="G72" s="103"/>
      <c r="H72" s="103"/>
      <c r="L72" s="26"/>
      <c r="M72" s="1820"/>
      <c r="N72" s="1820"/>
      <c r="O72" s="1820"/>
      <c r="U72" s="1820"/>
      <c r="W72" s="1820"/>
      <c r="AA72" s="1820"/>
    </row>
    <row r="73" spans="2:27">
      <c r="B73" s="1820"/>
      <c r="C73" s="679"/>
      <c r="D73" s="623"/>
      <c r="E73" s="1820"/>
      <c r="F73" s="38"/>
      <c r="G73" s="103"/>
      <c r="H73" s="103"/>
      <c r="L73" s="26"/>
      <c r="M73" s="1820"/>
      <c r="N73" s="1820"/>
      <c r="O73" s="1820"/>
      <c r="U73" s="1820"/>
      <c r="W73" s="1820"/>
      <c r="AA73" s="1820"/>
    </row>
    <row r="74" spans="2:27">
      <c r="B74" s="1820"/>
      <c r="C74" s="679"/>
      <c r="D74" s="623"/>
      <c r="E74" s="1820"/>
      <c r="F74" s="38"/>
      <c r="G74" s="103"/>
      <c r="H74" s="103"/>
      <c r="L74" s="26"/>
      <c r="M74" s="1820"/>
      <c r="N74" s="1820"/>
      <c r="O74" s="1820"/>
      <c r="U74" s="1820"/>
      <c r="W74" s="1820"/>
      <c r="AA74" s="1820"/>
    </row>
    <row r="75" spans="2:27">
      <c r="B75" s="1820"/>
      <c r="C75" s="679"/>
      <c r="D75" s="623"/>
      <c r="E75" s="1820"/>
      <c r="F75" s="38"/>
      <c r="G75" s="103"/>
      <c r="H75" s="103"/>
      <c r="L75" s="26"/>
      <c r="M75" s="1820"/>
      <c r="N75" s="1820"/>
      <c r="O75" s="1820"/>
      <c r="U75" s="1820"/>
      <c r="W75" s="1820"/>
      <c r="AA75" s="1820"/>
    </row>
    <row r="76" spans="2:27">
      <c r="B76" s="1820"/>
      <c r="C76" s="679"/>
      <c r="D76" s="623"/>
      <c r="E76" s="1820"/>
      <c r="F76" s="38"/>
      <c r="G76" s="103"/>
      <c r="H76" s="103"/>
      <c r="L76" s="26"/>
      <c r="M76" s="1820"/>
      <c r="N76" s="1820"/>
      <c r="O76" s="1820"/>
      <c r="U76" s="1820"/>
      <c r="W76" s="1820"/>
      <c r="AA76" s="1820"/>
    </row>
    <row r="77" spans="2:27">
      <c r="B77" s="1820"/>
      <c r="C77" s="679"/>
      <c r="D77" s="623"/>
      <c r="E77" s="1820"/>
      <c r="F77" s="38"/>
      <c r="G77" s="103"/>
      <c r="H77" s="103"/>
      <c r="L77" s="26"/>
      <c r="M77" s="1820"/>
      <c r="N77" s="1820"/>
      <c r="O77" s="1820"/>
      <c r="U77" s="1820"/>
      <c r="W77" s="1820"/>
      <c r="AA77" s="1820"/>
    </row>
    <row r="78" spans="2:27">
      <c r="B78" s="1820"/>
      <c r="C78" s="679"/>
      <c r="D78" s="623"/>
      <c r="E78" s="1820"/>
      <c r="F78" s="38"/>
      <c r="G78" s="103"/>
      <c r="H78" s="103"/>
      <c r="L78" s="26"/>
      <c r="M78" s="1820"/>
      <c r="N78" s="1820"/>
      <c r="O78" s="1820"/>
      <c r="U78" s="1820"/>
      <c r="W78" s="1820"/>
      <c r="AA78" s="1820"/>
    </row>
    <row r="79" spans="2:27">
      <c r="B79" s="1820"/>
      <c r="C79" s="679"/>
      <c r="D79" s="623"/>
      <c r="E79" s="1820"/>
      <c r="F79" s="38"/>
      <c r="G79" s="103"/>
      <c r="H79" s="103"/>
      <c r="L79" s="26"/>
      <c r="M79" s="1820"/>
      <c r="N79" s="1820"/>
      <c r="O79" s="1820"/>
      <c r="U79" s="1820"/>
      <c r="W79" s="1820"/>
      <c r="AA79" s="1820"/>
    </row>
    <row r="80" spans="2:27">
      <c r="B80" s="1820"/>
      <c r="C80" s="679"/>
      <c r="D80" s="623"/>
      <c r="E80" s="1820"/>
      <c r="F80" s="38"/>
      <c r="G80" s="103"/>
      <c r="H80" s="103"/>
      <c r="L80" s="26"/>
      <c r="M80" s="1820"/>
      <c r="N80" s="1820"/>
      <c r="O80" s="1820"/>
      <c r="U80" s="1820"/>
      <c r="W80" s="1820"/>
      <c r="AA80" s="1820"/>
    </row>
    <row r="81" spans="2:27">
      <c r="B81" s="1820"/>
      <c r="C81" s="679"/>
      <c r="D81" s="623"/>
      <c r="E81" s="1820"/>
      <c r="F81" s="38"/>
      <c r="G81" s="103"/>
      <c r="H81" s="103"/>
      <c r="L81" s="26"/>
      <c r="M81" s="1820"/>
      <c r="N81" s="1820"/>
      <c r="O81" s="1820"/>
      <c r="U81" s="1820"/>
      <c r="W81" s="1820"/>
      <c r="AA81" s="1820"/>
    </row>
    <row r="82" spans="2:27">
      <c r="B82" s="1820"/>
      <c r="C82" s="679"/>
      <c r="D82" s="623"/>
      <c r="E82" s="1820"/>
      <c r="F82" s="38"/>
      <c r="G82" s="103"/>
      <c r="H82" s="103"/>
      <c r="L82" s="26"/>
      <c r="M82" s="1820"/>
      <c r="N82" s="1820"/>
      <c r="O82" s="1820"/>
      <c r="U82" s="1820"/>
      <c r="W82" s="1820"/>
      <c r="AA82" s="1820"/>
    </row>
    <row r="83" spans="2:27">
      <c r="B83" s="1820"/>
      <c r="C83" s="679"/>
      <c r="D83" s="623"/>
      <c r="E83" s="1820"/>
      <c r="F83" s="38"/>
      <c r="G83" s="103"/>
      <c r="H83" s="103"/>
      <c r="L83" s="26"/>
      <c r="M83" s="1820"/>
      <c r="N83" s="1820"/>
      <c r="O83" s="1820"/>
      <c r="U83" s="1820"/>
      <c r="W83" s="1820"/>
      <c r="AA83" s="1820"/>
    </row>
    <row r="84" spans="2:27">
      <c r="B84" s="1820"/>
      <c r="C84" s="679"/>
      <c r="D84" s="623"/>
      <c r="E84" s="1820"/>
      <c r="F84" s="38"/>
      <c r="G84" s="103"/>
      <c r="H84" s="103"/>
      <c r="L84" s="26"/>
      <c r="M84" s="1820"/>
      <c r="N84" s="1820"/>
      <c r="O84" s="1820"/>
      <c r="U84" s="1820"/>
      <c r="W84" s="1820"/>
      <c r="AA84" s="1820"/>
    </row>
    <row r="85" spans="2:27">
      <c r="B85" s="1820"/>
      <c r="C85" s="679"/>
      <c r="D85" s="623"/>
      <c r="E85" s="1820"/>
      <c r="F85" s="38"/>
      <c r="G85" s="103"/>
      <c r="H85" s="103"/>
      <c r="L85" s="26"/>
      <c r="M85" s="1820"/>
      <c r="N85" s="1820"/>
      <c r="O85" s="1820"/>
      <c r="U85" s="1820"/>
      <c r="W85" s="1820"/>
      <c r="AA85" s="1820"/>
    </row>
    <row r="86" spans="2:27">
      <c r="B86" s="1820"/>
      <c r="C86" s="679"/>
      <c r="D86" s="623"/>
      <c r="E86" s="1820"/>
      <c r="F86" s="38"/>
      <c r="G86" s="103"/>
      <c r="H86" s="103"/>
      <c r="L86" s="26"/>
      <c r="M86" s="1820"/>
      <c r="N86" s="1820"/>
      <c r="O86" s="1820"/>
      <c r="U86" s="1820"/>
      <c r="W86" s="1820"/>
      <c r="AA86" s="1820"/>
    </row>
    <row r="87" spans="2:27">
      <c r="B87" s="1820"/>
      <c r="C87" s="679"/>
      <c r="D87" s="623"/>
      <c r="E87" s="1820"/>
      <c r="F87" s="38"/>
      <c r="G87" s="103"/>
      <c r="H87" s="103"/>
      <c r="L87" s="26"/>
      <c r="M87" s="1820"/>
      <c r="N87" s="1820"/>
      <c r="O87" s="1820"/>
      <c r="U87" s="1820"/>
      <c r="W87" s="1820"/>
      <c r="AA87" s="1820"/>
    </row>
    <row r="88" spans="2:27">
      <c r="B88" s="1820"/>
      <c r="C88" s="679"/>
      <c r="D88" s="623"/>
      <c r="E88" s="1820"/>
      <c r="F88" s="38"/>
      <c r="G88" s="103"/>
      <c r="H88" s="103"/>
      <c r="L88" s="26"/>
      <c r="M88" s="1820"/>
      <c r="N88" s="1820"/>
      <c r="O88" s="1820"/>
      <c r="U88" s="1820"/>
      <c r="W88" s="1820"/>
      <c r="AA88" s="1820"/>
    </row>
  </sheetData>
  <mergeCells count="21">
    <mergeCell ref="C2:C3"/>
    <mergeCell ref="D2:D3"/>
    <mergeCell ref="E2:E3"/>
    <mergeCell ref="F2:F3"/>
    <mergeCell ref="G2:I2"/>
    <mergeCell ref="A1:X1"/>
    <mergeCell ref="A23:X23"/>
    <mergeCell ref="A29:X29"/>
    <mergeCell ref="V2:V3"/>
    <mergeCell ref="W2:W3"/>
    <mergeCell ref="X2:X3"/>
    <mergeCell ref="A4:AE4"/>
    <mergeCell ref="A21:C21"/>
    <mergeCell ref="J2:L2"/>
    <mergeCell ref="M2:O2"/>
    <mergeCell ref="P2:Q2"/>
    <mergeCell ref="R2:S2"/>
    <mergeCell ref="T2:T3"/>
    <mergeCell ref="U2:U3"/>
    <mergeCell ref="A2:A3"/>
    <mergeCell ref="B2:B3"/>
  </mergeCells>
  <pageMargins left="0.23622047244094491" right="0.23622047244094491" top="0.47244094488188981" bottom="0.39370078740157483" header="0.31496062992125984" footer="0.31496062992125984"/>
  <pageSetup paperSize="9" orientation="landscape" horizontalDpi="4294967294" verticalDpi="4294967294" r:id="rId1"/>
</worksheet>
</file>

<file path=xl/worksheets/sheet18.xml><?xml version="1.0" encoding="utf-8"?>
<worksheet xmlns="http://schemas.openxmlformats.org/spreadsheetml/2006/main" xmlns:r="http://schemas.openxmlformats.org/officeDocument/2006/relationships">
  <sheetPr>
    <tabColor rgb="FF00B0F0"/>
  </sheetPr>
  <dimension ref="A1:AJ71"/>
  <sheetViews>
    <sheetView zoomScaleNormal="100" workbookViewId="0">
      <pane ySplit="3" topLeftCell="A4" activePane="bottomLeft" state="frozen"/>
      <selection activeCell="AE9" activeCellId="4" sqref="Y11 E6 Z16 Y18 AE9"/>
      <selection pane="bottomLeft" activeCell="D28" sqref="D28"/>
    </sheetView>
  </sheetViews>
  <sheetFormatPr defaultColWidth="9.140625" defaultRowHeight="12.75"/>
  <cols>
    <col min="1" max="1" width="4" style="4" bestFit="1" customWidth="1"/>
    <col min="2" max="2" width="50.7109375" style="3" customWidth="1"/>
    <col min="3" max="3" width="15.7109375" style="4" bestFit="1" customWidth="1"/>
    <col min="4" max="4" width="22.85546875" style="877" customWidth="1"/>
    <col min="5" max="5" width="22.28515625" style="3" customWidth="1"/>
    <col min="6" max="6" width="10.140625" style="1820" hidden="1" customWidth="1"/>
    <col min="7" max="7" width="13.5703125" style="1820" hidden="1" customWidth="1"/>
    <col min="8" max="8" width="13.85546875" style="1820" hidden="1" customWidth="1"/>
    <col min="9" max="9" width="12.28515625" style="1820" hidden="1" customWidth="1"/>
    <col min="10" max="10" width="13" style="1820" hidden="1" customWidth="1"/>
    <col min="11" max="11" width="12.140625" style="1820" hidden="1" customWidth="1"/>
    <col min="12" max="12" width="11.42578125" style="1820" hidden="1" customWidth="1"/>
    <col min="13" max="13" width="15.28515625" style="38" hidden="1" customWidth="1"/>
    <col min="14" max="15" width="14.140625" style="38" hidden="1" customWidth="1"/>
    <col min="16" max="16" width="12.5703125" style="26" hidden="1" customWidth="1"/>
    <col min="17" max="19" width="12.140625" style="26" hidden="1" customWidth="1"/>
    <col min="20" max="20" width="36.140625" style="38" hidden="1" customWidth="1"/>
    <col min="21" max="21" width="35" style="38" hidden="1" customWidth="1"/>
    <col min="22" max="22" width="25.7109375" style="38" hidden="1" customWidth="1"/>
    <col min="23" max="23" width="27.28515625" style="103" hidden="1" customWidth="1"/>
    <col min="24" max="24" width="20.5703125" style="26" hidden="1" customWidth="1"/>
    <col min="25" max="25" width="13.42578125" style="1820" hidden="1" customWidth="1"/>
    <col min="26" max="26" width="14.140625" style="1820" hidden="1" customWidth="1"/>
    <col min="27" max="27" width="2.7109375" style="26" hidden="1" customWidth="1"/>
    <col min="28" max="28" width="16.28515625" style="1820" hidden="1" customWidth="1"/>
    <col min="29" max="29" width="0.140625" style="1820" customWidth="1"/>
    <col min="30" max="30" width="14.42578125" style="1820" hidden="1" customWidth="1"/>
    <col min="31" max="31" width="9.140625" style="1820" hidden="1" customWidth="1"/>
    <col min="32" max="32" width="0" style="1820" hidden="1" customWidth="1"/>
    <col min="33" max="33" width="9.85546875" style="1820" hidden="1" customWidth="1"/>
    <col min="34" max="35" width="0" style="1820" hidden="1" customWidth="1"/>
    <col min="36" max="36" width="9.85546875" style="1820" hidden="1" customWidth="1"/>
    <col min="37" max="16384" width="9.140625" style="1820"/>
  </cols>
  <sheetData>
    <row r="1" spans="1:31" s="21" customFormat="1" ht="78" customHeight="1">
      <c r="A1" s="2297" t="s">
        <v>2619</v>
      </c>
      <c r="B1" s="2399"/>
      <c r="C1" s="2399"/>
      <c r="D1" s="2399"/>
      <c r="E1" s="2399"/>
      <c r="F1" s="2399"/>
      <c r="G1" s="2399"/>
      <c r="H1" s="2399"/>
      <c r="I1" s="2399"/>
      <c r="J1" s="2399"/>
      <c r="K1" s="2399"/>
      <c r="L1" s="2399"/>
      <c r="M1" s="2399"/>
      <c r="N1" s="2399"/>
      <c r="O1" s="2399"/>
      <c r="P1" s="2399"/>
      <c r="Q1" s="2399"/>
      <c r="R1" s="2399"/>
      <c r="S1" s="2399"/>
      <c r="T1" s="2399"/>
      <c r="U1" s="2399"/>
      <c r="V1" s="2399"/>
      <c r="W1" s="2399"/>
      <c r="X1" s="2399"/>
      <c r="Y1" s="1115"/>
      <c r="Z1" s="1115"/>
      <c r="AA1" s="1116"/>
      <c r="AB1" s="1111"/>
      <c r="AC1" s="1714"/>
      <c r="AD1" s="1714"/>
      <c r="AE1" s="1714"/>
    </row>
    <row r="2" spans="1:31" s="18" customFormat="1" ht="38.25" customHeight="1">
      <c r="A2" s="2367" t="s">
        <v>100</v>
      </c>
      <c r="B2" s="2368" t="s">
        <v>291</v>
      </c>
      <c r="C2" s="2368" t="s">
        <v>733</v>
      </c>
      <c r="D2" s="2369" t="s">
        <v>2492</v>
      </c>
      <c r="E2" s="2370" t="s">
        <v>2493</v>
      </c>
      <c r="F2" s="2375" t="s">
        <v>171</v>
      </c>
      <c r="G2" s="2309" t="s">
        <v>239</v>
      </c>
      <c r="H2" s="2309"/>
      <c r="I2" s="2309"/>
      <c r="J2" s="2373" t="s">
        <v>430</v>
      </c>
      <c r="K2" s="2373"/>
      <c r="L2" s="2373"/>
      <c r="M2" s="2372" t="s">
        <v>1247</v>
      </c>
      <c r="N2" s="2372"/>
      <c r="O2" s="2372"/>
      <c r="P2" s="2372" t="s">
        <v>1398</v>
      </c>
      <c r="Q2" s="2372"/>
      <c r="R2" s="2372" t="s">
        <v>2223</v>
      </c>
      <c r="S2" s="2372"/>
      <c r="T2" s="2372" t="s">
        <v>2119</v>
      </c>
      <c r="U2" s="2372" t="s">
        <v>1397</v>
      </c>
      <c r="V2" s="2309" t="s">
        <v>357</v>
      </c>
      <c r="W2" s="2371" t="s">
        <v>358</v>
      </c>
      <c r="X2" s="2371" t="s">
        <v>305</v>
      </c>
    </row>
    <row r="3" spans="1:31" s="18" customFormat="1" ht="42.75" customHeight="1">
      <c r="A3" s="2367"/>
      <c r="B3" s="2368"/>
      <c r="C3" s="2368"/>
      <c r="D3" s="2369"/>
      <c r="E3" s="2370"/>
      <c r="F3" s="2375"/>
      <c r="G3" s="1945" t="s">
        <v>246</v>
      </c>
      <c r="H3" s="1945" t="s">
        <v>247</v>
      </c>
      <c r="I3" s="23" t="s">
        <v>248</v>
      </c>
      <c r="J3" s="23" t="s">
        <v>424</v>
      </c>
      <c r="K3" s="23" t="s">
        <v>431</v>
      </c>
      <c r="L3" s="23" t="s">
        <v>427</v>
      </c>
      <c r="M3" s="374" t="s">
        <v>424</v>
      </c>
      <c r="N3" s="374" t="s">
        <v>1248</v>
      </c>
      <c r="O3" s="374" t="s">
        <v>427</v>
      </c>
      <c r="P3" s="374" t="s">
        <v>424</v>
      </c>
      <c r="Q3" s="374" t="s">
        <v>1248</v>
      </c>
      <c r="R3" s="374" t="s">
        <v>424</v>
      </c>
      <c r="S3" s="374" t="s">
        <v>1248</v>
      </c>
      <c r="T3" s="2372"/>
      <c r="U3" s="2372"/>
      <c r="V3" s="2309"/>
      <c r="W3" s="2371"/>
      <c r="X3" s="2371"/>
    </row>
    <row r="4" spans="1:31" ht="25.5" customHeight="1">
      <c r="A4" s="2408" t="s">
        <v>2621</v>
      </c>
      <c r="B4" s="2409"/>
      <c r="C4" s="2409"/>
      <c r="D4" s="2409"/>
      <c r="E4" s="2409"/>
      <c r="F4" s="2409"/>
      <c r="G4" s="2409"/>
      <c r="H4" s="2409"/>
      <c r="I4" s="2409"/>
      <c r="J4" s="2409"/>
      <c r="K4" s="2409"/>
      <c r="L4" s="2409"/>
      <c r="M4" s="2409"/>
      <c r="N4" s="2409"/>
      <c r="O4" s="2409"/>
      <c r="P4" s="2409"/>
      <c r="Q4" s="2409"/>
      <c r="R4" s="2409"/>
      <c r="S4" s="2409"/>
      <c r="T4" s="2409"/>
      <c r="U4" s="2409"/>
      <c r="V4" s="2409"/>
      <c r="W4" s="2409"/>
      <c r="X4" s="2409"/>
      <c r="Y4" s="2409"/>
      <c r="Z4" s="2409"/>
      <c r="AA4" s="2409"/>
      <c r="AB4" s="2409"/>
      <c r="AC4" s="2409"/>
      <c r="AD4" s="2409"/>
      <c r="AE4" s="2410"/>
    </row>
    <row r="5" spans="1:31" s="811" customFormat="1" ht="30" customHeight="1">
      <c r="A5" s="2402" t="s">
        <v>1372</v>
      </c>
      <c r="B5" s="2402"/>
      <c r="C5" s="2402"/>
      <c r="D5" s="1757"/>
      <c r="E5" s="1861" t="e">
        <f>SUM(#REF!)</f>
        <v>#REF!</v>
      </c>
      <c r="F5" s="1759"/>
      <c r="G5" s="1760"/>
      <c r="H5" s="1760"/>
      <c r="I5" s="1759"/>
      <c r="J5" s="1759"/>
      <c r="K5" s="1759"/>
      <c r="L5" s="1759"/>
      <c r="M5" s="1761"/>
      <c r="N5" s="1761"/>
      <c r="O5" s="1761"/>
      <c r="P5" s="1762"/>
      <c r="Q5" s="1762"/>
      <c r="R5" s="1762"/>
      <c r="S5" s="1762"/>
      <c r="T5" s="1763"/>
      <c r="U5" s="1764"/>
      <c r="V5" s="1763"/>
      <c r="W5" s="1761"/>
      <c r="X5" s="1765"/>
      <c r="Y5" s="1766">
        <v>50000</v>
      </c>
      <c r="Z5" s="1767" t="s">
        <v>147</v>
      </c>
      <c r="AA5" s="1768"/>
      <c r="AB5" s="1948"/>
      <c r="AC5" s="1321"/>
      <c r="AD5" s="1321"/>
      <c r="AE5" s="1321"/>
    </row>
    <row r="6" spans="1:31" s="1822" customFormat="1" ht="44.25" hidden="1" customHeight="1">
      <c r="A6" s="2404" t="s">
        <v>2345</v>
      </c>
      <c r="B6" s="2404"/>
      <c r="C6" s="2404"/>
      <c r="D6" s="2404"/>
      <c r="E6" s="2404"/>
      <c r="F6" s="2404"/>
      <c r="G6" s="2404"/>
      <c r="H6" s="2404"/>
      <c r="I6" s="2404"/>
      <c r="J6" s="2404"/>
      <c r="K6" s="2404"/>
      <c r="L6" s="2404"/>
      <c r="M6" s="2404"/>
      <c r="N6" s="2404"/>
      <c r="O6" s="2404"/>
      <c r="P6" s="2404"/>
      <c r="Q6" s="2404"/>
      <c r="R6" s="2404"/>
      <c r="S6" s="2404"/>
      <c r="T6" s="2404"/>
      <c r="U6" s="2404"/>
      <c r="V6" s="2404"/>
      <c r="W6" s="2404"/>
      <c r="X6" s="2404"/>
      <c r="Y6" s="625"/>
      <c r="Z6" s="625"/>
      <c r="AA6" s="625"/>
    </row>
    <row r="7" spans="1:31" s="179" customFormat="1" ht="92.25" hidden="1" customHeight="1">
      <c r="A7" s="1182">
        <v>1</v>
      </c>
      <c r="B7" s="1247" t="s">
        <v>2351</v>
      </c>
      <c r="C7" s="1182" t="s">
        <v>122</v>
      </c>
      <c r="D7" s="1246">
        <v>80000</v>
      </c>
      <c r="E7" s="1088" t="s">
        <v>147</v>
      </c>
      <c r="F7" s="1249"/>
      <c r="G7" s="1249"/>
      <c r="H7" s="1249"/>
      <c r="I7" s="1249"/>
      <c r="J7" s="1249"/>
      <c r="K7" s="1249"/>
      <c r="L7" s="1249"/>
      <c r="M7" s="1249"/>
      <c r="N7" s="1249"/>
      <c r="O7" s="1249"/>
      <c r="P7" s="613" t="s">
        <v>2036</v>
      </c>
      <c r="Q7" s="613" t="s">
        <v>2065</v>
      </c>
      <c r="R7" s="613" t="s">
        <v>2244</v>
      </c>
      <c r="S7" s="613" t="s">
        <v>2245</v>
      </c>
      <c r="T7" s="1250" t="s">
        <v>2335</v>
      </c>
      <c r="U7" s="1249"/>
      <c r="V7" s="1251"/>
      <c r="W7" s="1249"/>
      <c r="X7" s="613" t="s">
        <v>2164</v>
      </c>
      <c r="Y7" s="243">
        <v>3390</v>
      </c>
      <c r="Z7" s="224" t="s">
        <v>147</v>
      </c>
      <c r="AA7" s="1065"/>
      <c r="AB7" s="1112"/>
      <c r="AC7" s="135"/>
      <c r="AD7" s="135"/>
      <c r="AE7" s="135"/>
    </row>
    <row r="8" spans="1:31" s="766" customFormat="1" ht="111.75" hidden="1" customHeight="1">
      <c r="A8" s="1523">
        <v>2</v>
      </c>
      <c r="B8" s="172" t="s">
        <v>1965</v>
      </c>
      <c r="C8" s="1523" t="s">
        <v>122</v>
      </c>
      <c r="D8" s="122">
        <v>200000</v>
      </c>
      <c r="E8" s="1523" t="s">
        <v>179</v>
      </c>
      <c r="F8" s="736"/>
      <c r="G8" s="736"/>
      <c r="H8" s="736"/>
      <c r="I8" s="736"/>
      <c r="J8" s="736"/>
      <c r="K8" s="736"/>
      <c r="L8" s="736"/>
      <c r="M8" s="736"/>
      <c r="N8" s="736"/>
      <c r="O8" s="736"/>
      <c r="P8" s="1528" t="s">
        <v>2036</v>
      </c>
      <c r="Q8" s="1528" t="s">
        <v>2037</v>
      </c>
      <c r="R8" s="1528" t="s">
        <v>2244</v>
      </c>
      <c r="S8" s="1528" t="s">
        <v>2248</v>
      </c>
      <c r="T8" s="1525" t="s">
        <v>2352</v>
      </c>
      <c r="U8" s="1525" t="s">
        <v>1698</v>
      </c>
      <c r="V8" s="736"/>
      <c r="W8" s="736"/>
      <c r="X8" s="1528" t="s">
        <v>2181</v>
      </c>
      <c r="Y8" s="122">
        <v>1800</v>
      </c>
      <c r="Z8" s="725" t="s">
        <v>179</v>
      </c>
      <c r="AA8" s="1065"/>
      <c r="AB8" s="1252"/>
      <c r="AC8" s="1114"/>
      <c r="AD8" s="1114"/>
      <c r="AE8" s="1114"/>
    </row>
    <row r="9" spans="1:31" s="766" customFormat="1" ht="81" hidden="1" customHeight="1">
      <c r="A9" s="1523">
        <v>3</v>
      </c>
      <c r="B9" s="172" t="s">
        <v>1919</v>
      </c>
      <c r="C9" s="1523" t="s">
        <v>1902</v>
      </c>
      <c r="D9" s="752">
        <v>150000</v>
      </c>
      <c r="E9" s="122" t="s">
        <v>179</v>
      </c>
      <c r="F9" s="1149"/>
      <c r="G9" s="1149"/>
      <c r="H9" s="1149"/>
      <c r="I9" s="1149"/>
      <c r="J9" s="1149"/>
      <c r="K9" s="1149"/>
      <c r="L9" s="1149"/>
      <c r="M9" s="1149"/>
      <c r="N9" s="1149"/>
      <c r="O9" s="1149"/>
      <c r="P9" s="1149"/>
      <c r="Q9" s="1149"/>
      <c r="R9" s="1947" t="s">
        <v>2244</v>
      </c>
      <c r="S9" s="1947" t="s">
        <v>2244</v>
      </c>
      <c r="T9" s="1150" t="s">
        <v>2329</v>
      </c>
      <c r="U9" s="1149"/>
      <c r="V9" s="1149"/>
      <c r="W9" s="1149"/>
      <c r="X9" s="1088" t="s">
        <v>2161</v>
      </c>
      <c r="Y9" s="243"/>
      <c r="Z9" s="224"/>
      <c r="AA9" s="1067"/>
      <c r="AB9" s="1112"/>
      <c r="AC9" s="135"/>
      <c r="AD9" s="135"/>
      <c r="AE9" s="135"/>
    </row>
    <row r="10" spans="1:31" s="766" customFormat="1" ht="71.25" hidden="1" customHeight="1">
      <c r="A10" s="1523">
        <v>4</v>
      </c>
      <c r="B10" s="172" t="s">
        <v>1920</v>
      </c>
      <c r="C10" s="1523" t="s">
        <v>1902</v>
      </c>
      <c r="D10" s="752">
        <v>60000</v>
      </c>
      <c r="E10" s="122" t="s">
        <v>179</v>
      </c>
      <c r="F10" s="1149"/>
      <c r="G10" s="1149"/>
      <c r="H10" s="1149"/>
      <c r="I10" s="1149"/>
      <c r="J10" s="1149"/>
      <c r="K10" s="1149"/>
      <c r="L10" s="1149"/>
      <c r="M10" s="1149"/>
      <c r="N10" s="1149"/>
      <c r="O10" s="1149"/>
      <c r="P10" s="1149"/>
      <c r="Q10" s="1149"/>
      <c r="R10" s="1947" t="s">
        <v>2244</v>
      </c>
      <c r="S10" s="1947" t="s">
        <v>2244</v>
      </c>
      <c r="T10" s="1150" t="s">
        <v>2329</v>
      </c>
      <c r="U10" s="1149"/>
      <c r="V10" s="1149"/>
      <c r="W10" s="1149"/>
      <c r="X10" s="1523" t="s">
        <v>2216</v>
      </c>
      <c r="Y10" s="243"/>
      <c r="Z10" s="224"/>
      <c r="AA10" s="1067"/>
      <c r="AB10" s="1112" t="s">
        <v>2024</v>
      </c>
      <c r="AC10" s="135"/>
      <c r="AD10" s="135"/>
      <c r="AE10" s="135"/>
    </row>
    <row r="11" spans="1:31" s="34" customFormat="1" ht="44.25" hidden="1" customHeight="1">
      <c r="A11" s="1216"/>
      <c r="B11" s="1217"/>
      <c r="C11" s="1217"/>
      <c r="D11" s="1217"/>
      <c r="E11" s="1217"/>
      <c r="F11" s="1217"/>
      <c r="G11" s="1217"/>
      <c r="H11" s="1217"/>
      <c r="I11" s="1217"/>
      <c r="J11" s="1217"/>
      <c r="K11" s="1217"/>
      <c r="L11" s="1217"/>
      <c r="M11" s="1217"/>
      <c r="N11" s="1217"/>
      <c r="O11" s="1217"/>
      <c r="P11" s="1217"/>
      <c r="Q11" s="1217"/>
      <c r="R11" s="1217"/>
      <c r="S11" s="1217"/>
      <c r="T11" s="1217"/>
      <c r="U11" s="1217"/>
      <c r="V11" s="1217"/>
      <c r="W11" s="1217"/>
      <c r="X11" s="1218"/>
      <c r="Y11" s="1219"/>
      <c r="Z11" s="1219"/>
      <c r="AA11" s="1219"/>
    </row>
    <row r="12" spans="1:31" s="1824" customFormat="1" ht="44.25" hidden="1" customHeight="1">
      <c r="A12" s="2328" t="s">
        <v>2346</v>
      </c>
      <c r="B12" s="2329"/>
      <c r="C12" s="2329"/>
      <c r="D12" s="2329"/>
      <c r="E12" s="2329"/>
      <c r="F12" s="2329"/>
      <c r="G12" s="2329"/>
      <c r="H12" s="2329"/>
      <c r="I12" s="2329"/>
      <c r="J12" s="2329"/>
      <c r="K12" s="2329"/>
      <c r="L12" s="2329"/>
      <c r="M12" s="2329"/>
      <c r="N12" s="2329"/>
      <c r="O12" s="2329"/>
      <c r="P12" s="2329"/>
      <c r="Q12" s="2329"/>
      <c r="R12" s="2329"/>
      <c r="S12" s="2329"/>
      <c r="T12" s="2329"/>
      <c r="U12" s="2329"/>
      <c r="V12" s="2329"/>
      <c r="W12" s="2329"/>
      <c r="X12" s="2330"/>
      <c r="Y12" s="625"/>
      <c r="Z12" s="625"/>
      <c r="AA12" s="625"/>
    </row>
    <row r="13" spans="1:31" ht="120" hidden="1">
      <c r="A13" s="1253">
        <v>1</v>
      </c>
      <c r="B13" s="1254" t="s">
        <v>77</v>
      </c>
      <c r="C13" s="1255" t="s">
        <v>142</v>
      </c>
      <c r="D13" s="1256">
        <v>0</v>
      </c>
      <c r="E13" s="1255" t="s">
        <v>147</v>
      </c>
      <c r="F13" s="1258" t="s">
        <v>15</v>
      </c>
      <c r="G13" s="1259"/>
      <c r="H13" s="1259"/>
      <c r="I13" s="1259"/>
      <c r="J13" s="1260"/>
      <c r="K13" s="1260" t="s">
        <v>455</v>
      </c>
      <c r="L13" s="1260"/>
      <c r="M13" s="1261" t="s">
        <v>1467</v>
      </c>
      <c r="N13" s="1261" t="s">
        <v>1493</v>
      </c>
      <c r="O13" s="1261"/>
      <c r="P13" s="1262" t="s">
        <v>1607</v>
      </c>
      <c r="Q13" s="1262" t="s">
        <v>1626</v>
      </c>
      <c r="R13" s="1262"/>
      <c r="S13" s="1262"/>
      <c r="T13" s="1263"/>
      <c r="U13" s="1264" t="s">
        <v>1838</v>
      </c>
      <c r="V13" s="1199" t="s">
        <v>1263</v>
      </c>
      <c r="W13" s="1265" t="s">
        <v>1719</v>
      </c>
      <c r="X13" s="1266" t="s">
        <v>1839</v>
      </c>
      <c r="Y13" s="1267"/>
      <c r="Z13" s="1267"/>
      <c r="AA13" s="1268"/>
      <c r="AC13" s="1269"/>
      <c r="AD13" s="1269"/>
      <c r="AE13" s="1269"/>
    </row>
    <row r="14" spans="1:31" ht="165.75" hidden="1">
      <c r="A14" s="829">
        <v>2</v>
      </c>
      <c r="B14" s="709" t="s">
        <v>173</v>
      </c>
      <c r="C14" s="700" t="s">
        <v>142</v>
      </c>
      <c r="D14" s="741">
        <v>0</v>
      </c>
      <c r="E14" s="700" t="s">
        <v>147</v>
      </c>
      <c r="F14" s="710" t="s">
        <v>125</v>
      </c>
      <c r="G14" s="711" t="s">
        <v>1107</v>
      </c>
      <c r="H14" s="135"/>
      <c r="I14" s="122">
        <v>324231</v>
      </c>
      <c r="J14" s="712"/>
      <c r="K14" s="712" t="s">
        <v>440</v>
      </c>
      <c r="L14" s="712"/>
      <c r="M14" s="713" t="s">
        <v>1467</v>
      </c>
      <c r="N14" s="708" t="s">
        <v>1495</v>
      </c>
      <c r="O14" s="708"/>
      <c r="P14" s="690" t="s">
        <v>1607</v>
      </c>
      <c r="Q14" s="690" t="s">
        <v>1627</v>
      </c>
      <c r="R14" s="690"/>
      <c r="S14" s="690"/>
      <c r="T14" s="693"/>
      <c r="U14" s="714" t="s">
        <v>1816</v>
      </c>
      <c r="V14" s="1525" t="s">
        <v>1408</v>
      </c>
      <c r="W14" s="715" t="s">
        <v>315</v>
      </c>
      <c r="X14" s="1088" t="s">
        <v>1817</v>
      </c>
      <c r="Y14" s="651"/>
      <c r="Z14" s="651"/>
      <c r="AA14" s="649"/>
      <c r="AC14" s="1714"/>
      <c r="AD14" s="1714"/>
      <c r="AE14" s="1714"/>
    </row>
    <row r="15" spans="1:31" ht="63.75" hidden="1">
      <c r="A15" s="829">
        <v>3</v>
      </c>
      <c r="B15" s="709" t="s">
        <v>205</v>
      </c>
      <c r="C15" s="700" t="s">
        <v>142</v>
      </c>
      <c r="D15" s="741">
        <v>0</v>
      </c>
      <c r="E15" s="700" t="s">
        <v>147</v>
      </c>
      <c r="F15" s="710" t="s">
        <v>125</v>
      </c>
      <c r="G15" s="135"/>
      <c r="H15" s="135"/>
      <c r="I15" s="135"/>
      <c r="J15" s="712"/>
      <c r="K15" s="712" t="s">
        <v>457</v>
      </c>
      <c r="L15" s="712"/>
      <c r="M15" s="708" t="s">
        <v>1467</v>
      </c>
      <c r="N15" s="708" t="s">
        <v>1496</v>
      </c>
      <c r="O15" s="708"/>
      <c r="P15" s="690" t="s">
        <v>1607</v>
      </c>
      <c r="Q15" s="690" t="s">
        <v>1628</v>
      </c>
      <c r="R15" s="690"/>
      <c r="S15" s="690"/>
      <c r="T15" s="693"/>
      <c r="U15" s="746" t="s">
        <v>1820</v>
      </c>
      <c r="V15" s="179"/>
      <c r="W15" s="715" t="s">
        <v>53</v>
      </c>
      <c r="X15" s="1088" t="s">
        <v>1821</v>
      </c>
      <c r="Y15" s="376"/>
      <c r="Z15" s="1946"/>
      <c r="AA15" s="1728"/>
      <c r="AC15" s="1714"/>
      <c r="AD15" s="1714"/>
      <c r="AE15" s="1714"/>
    </row>
    <row r="16" spans="1:31" ht="76.5" hidden="1">
      <c r="A16" s="829">
        <v>4</v>
      </c>
      <c r="B16" s="709" t="s">
        <v>174</v>
      </c>
      <c r="C16" s="700" t="s">
        <v>142</v>
      </c>
      <c r="D16" s="741">
        <v>0</v>
      </c>
      <c r="E16" s="700" t="s">
        <v>147</v>
      </c>
      <c r="F16" s="710" t="s">
        <v>15</v>
      </c>
      <c r="G16" s="135"/>
      <c r="H16" s="135"/>
      <c r="I16" s="135"/>
      <c r="J16" s="712"/>
      <c r="K16" s="712" t="s">
        <v>458</v>
      </c>
      <c r="L16" s="712"/>
      <c r="M16" s="139" t="s">
        <v>1467</v>
      </c>
      <c r="N16" s="139" t="s">
        <v>1497</v>
      </c>
      <c r="O16" s="139"/>
      <c r="P16" s="690" t="s">
        <v>1607</v>
      </c>
      <c r="Q16" s="690" t="s">
        <v>1629</v>
      </c>
      <c r="R16" s="690"/>
      <c r="S16" s="690"/>
      <c r="T16" s="693"/>
      <c r="U16" s="714" t="s">
        <v>1834</v>
      </c>
      <c r="V16" s="172"/>
      <c r="W16" s="715" t="s">
        <v>191</v>
      </c>
      <c r="X16" s="1088" t="s">
        <v>1835</v>
      </c>
      <c r="Y16" s="376"/>
      <c r="Z16" s="1946"/>
      <c r="AA16" s="1728"/>
      <c r="AC16" s="1714"/>
      <c r="AD16" s="1714"/>
      <c r="AE16" s="1714"/>
    </row>
    <row r="17" spans="1:31" s="1563" customFormat="1" ht="204" hidden="1">
      <c r="A17" s="829">
        <v>5</v>
      </c>
      <c r="B17" s="721" t="s">
        <v>144</v>
      </c>
      <c r="C17" s="829" t="s">
        <v>122</v>
      </c>
      <c r="D17" s="741">
        <v>0</v>
      </c>
      <c r="E17" s="700" t="s">
        <v>179</v>
      </c>
      <c r="F17" s="724" t="s">
        <v>7</v>
      </c>
      <c r="G17" s="725" t="s">
        <v>316</v>
      </c>
      <c r="H17" s="725"/>
      <c r="I17" s="726">
        <v>16778.91</v>
      </c>
      <c r="J17" s="725"/>
      <c r="K17" s="725" t="s">
        <v>459</v>
      </c>
      <c r="L17" s="725"/>
      <c r="M17" s="695" t="s">
        <v>1498</v>
      </c>
      <c r="N17" s="695" t="s">
        <v>1499</v>
      </c>
      <c r="O17" s="695"/>
      <c r="P17" s="727" t="s">
        <v>1607</v>
      </c>
      <c r="Q17" s="727" t="s">
        <v>1607</v>
      </c>
      <c r="R17" s="727"/>
      <c r="S17" s="727"/>
      <c r="T17" s="728"/>
      <c r="U17" s="832" t="s">
        <v>1892</v>
      </c>
      <c r="V17" s="729" t="s">
        <v>1410</v>
      </c>
      <c r="W17" s="721" t="s">
        <v>1409</v>
      </c>
      <c r="X17" s="1089" t="s">
        <v>1590</v>
      </c>
      <c r="Y17" s="1824"/>
      <c r="Z17" s="1824"/>
      <c r="AA17" s="1728"/>
      <c r="AC17" s="1822"/>
      <c r="AD17" s="1822"/>
      <c r="AE17" s="1822"/>
    </row>
    <row r="18" spans="1:31" s="1563" customFormat="1" ht="44.25" hidden="1" customHeight="1">
      <c r="A18" s="829">
        <v>6</v>
      </c>
      <c r="B18" s="702" t="s">
        <v>38</v>
      </c>
      <c r="C18" s="829" t="s">
        <v>122</v>
      </c>
      <c r="D18" s="741">
        <v>0</v>
      </c>
      <c r="E18" s="700" t="s">
        <v>147</v>
      </c>
      <c r="F18" s="829" t="s">
        <v>1717</v>
      </c>
      <c r="G18" s="135"/>
      <c r="H18" s="135"/>
      <c r="I18" s="135"/>
      <c r="J18" s="135"/>
      <c r="K18" s="711" t="s">
        <v>460</v>
      </c>
      <c r="L18" s="711"/>
      <c r="M18" s="830" t="s">
        <v>1501</v>
      </c>
      <c r="N18" s="830" t="s">
        <v>1502</v>
      </c>
      <c r="O18" s="830"/>
      <c r="P18" s="1528" t="s">
        <v>1630</v>
      </c>
      <c r="Q18" s="1528" t="s">
        <v>1631</v>
      </c>
      <c r="R18" s="1528"/>
      <c r="S18" s="1528"/>
      <c r="T18" s="1525"/>
      <c r="U18" s="776" t="s">
        <v>1728</v>
      </c>
      <c r="V18" s="1525" t="s">
        <v>1411</v>
      </c>
      <c r="W18" s="702" t="s">
        <v>313</v>
      </c>
      <c r="X18" s="1523"/>
      <c r="Y18" s="1825"/>
      <c r="Z18" s="1825"/>
      <c r="AA18" s="1728"/>
      <c r="AC18" s="1822"/>
      <c r="AD18" s="1822"/>
      <c r="AE18" s="1822"/>
    </row>
    <row r="19" spans="1:31" s="1563" customFormat="1" ht="51" hidden="1">
      <c r="A19" s="829">
        <v>7</v>
      </c>
      <c r="B19" s="702" t="s">
        <v>69</v>
      </c>
      <c r="C19" s="829" t="s">
        <v>122</v>
      </c>
      <c r="D19" s="741">
        <v>0</v>
      </c>
      <c r="E19" s="829" t="s">
        <v>147</v>
      </c>
      <c r="F19" s="701"/>
      <c r="G19" s="711"/>
      <c r="H19" s="711"/>
      <c r="I19" s="711"/>
      <c r="J19" s="135"/>
      <c r="K19" s="711" t="s">
        <v>461</v>
      </c>
      <c r="L19" s="711"/>
      <c r="M19" s="830" t="s">
        <v>1467</v>
      </c>
      <c r="N19" s="830" t="s">
        <v>1500</v>
      </c>
      <c r="O19" s="830"/>
      <c r="P19" s="1528" t="s">
        <v>1607</v>
      </c>
      <c r="Q19" s="1528" t="s">
        <v>1632</v>
      </c>
      <c r="R19" s="1528"/>
      <c r="S19" s="1528"/>
      <c r="T19" s="1525"/>
      <c r="U19" s="1525" t="s">
        <v>1828</v>
      </c>
      <c r="V19" s="1525"/>
      <c r="W19" s="702" t="s">
        <v>313</v>
      </c>
      <c r="X19" s="1088" t="s">
        <v>1829</v>
      </c>
      <c r="Y19" s="1825"/>
      <c r="Z19" s="1825"/>
      <c r="AA19" s="1728"/>
      <c r="AC19" s="1822"/>
      <c r="AD19" s="1822"/>
      <c r="AE19" s="1822"/>
    </row>
    <row r="20" spans="1:31" s="730" customFormat="1" ht="63.75" hidden="1">
      <c r="A20" s="734">
        <v>8</v>
      </c>
      <c r="B20" s="830" t="s">
        <v>1302</v>
      </c>
      <c r="C20" s="1947" t="s">
        <v>122</v>
      </c>
      <c r="D20" s="122">
        <v>200000</v>
      </c>
      <c r="E20" s="1947" t="s">
        <v>147</v>
      </c>
      <c r="F20" s="736"/>
      <c r="G20" s="736"/>
      <c r="H20" s="736"/>
      <c r="I20" s="736"/>
      <c r="J20" s="736"/>
      <c r="K20" s="736"/>
      <c r="L20" s="736"/>
      <c r="M20" s="736"/>
      <c r="N20" s="736"/>
      <c r="O20" s="736"/>
      <c r="P20" s="1528" t="s">
        <v>1607</v>
      </c>
      <c r="Q20" s="1528" t="s">
        <v>1609</v>
      </c>
      <c r="R20" s="1528"/>
      <c r="S20" s="1528"/>
      <c r="T20" s="1525"/>
      <c r="U20" s="1525" t="s">
        <v>1893</v>
      </c>
      <c r="V20" s="736"/>
      <c r="W20" s="736"/>
      <c r="X20" s="1528" t="s">
        <v>1687</v>
      </c>
      <c r="Y20" s="122">
        <v>1800</v>
      </c>
      <c r="Z20" s="725" t="s">
        <v>179</v>
      </c>
      <c r="AA20" s="647"/>
      <c r="AC20" s="1114"/>
      <c r="AD20" s="1114"/>
      <c r="AE20" s="1114"/>
    </row>
    <row r="21" spans="1:31">
      <c r="A21" s="312"/>
      <c r="B21" s="313"/>
      <c r="C21" s="312"/>
      <c r="D21" s="880"/>
      <c r="E21" s="313"/>
      <c r="F21" s="1564"/>
      <c r="G21" s="1564"/>
      <c r="H21" s="1564"/>
      <c r="I21" s="1564"/>
      <c r="J21" s="1564"/>
      <c r="K21" s="1564"/>
      <c r="L21" s="1564"/>
      <c r="M21" s="330"/>
      <c r="N21" s="330"/>
      <c r="O21" s="330"/>
      <c r="P21" s="309"/>
      <c r="Q21" s="309"/>
      <c r="R21" s="309"/>
      <c r="S21" s="309"/>
      <c r="T21" s="330"/>
      <c r="U21" s="330"/>
      <c r="V21" s="330"/>
      <c r="W21" s="314"/>
      <c r="X21" s="309"/>
      <c r="Y21" s="1564"/>
      <c r="Z21" s="1564"/>
      <c r="AA21" s="309"/>
    </row>
    <row r="22" spans="1:31">
      <c r="A22" s="312"/>
      <c r="B22" s="313"/>
      <c r="C22" s="312"/>
      <c r="D22" s="880"/>
      <c r="E22" s="313"/>
      <c r="F22" s="1564"/>
      <c r="G22" s="1564"/>
      <c r="H22" s="1564"/>
      <c r="I22" s="1564"/>
      <c r="J22" s="1564"/>
      <c r="K22" s="1564"/>
      <c r="L22" s="1564"/>
      <c r="M22" s="330"/>
      <c r="N22" s="330"/>
      <c r="O22" s="330"/>
      <c r="P22" s="309"/>
      <c r="Q22" s="309"/>
      <c r="R22" s="309"/>
      <c r="S22" s="309"/>
      <c r="T22" s="330"/>
      <c r="U22" s="330"/>
      <c r="V22" s="330"/>
      <c r="W22" s="314"/>
      <c r="X22" s="309"/>
      <c r="Y22" s="1564"/>
      <c r="Z22" s="1564"/>
      <c r="AA22" s="309"/>
    </row>
    <row r="23" spans="1:31">
      <c r="A23" s="312"/>
      <c r="B23" s="313"/>
      <c r="C23" s="312"/>
      <c r="D23" s="880"/>
      <c r="E23" s="313"/>
      <c r="F23" s="1564"/>
      <c r="G23" s="1564"/>
      <c r="H23" s="1564"/>
      <c r="I23" s="1564"/>
      <c r="J23" s="1564"/>
      <c r="K23" s="1564"/>
      <c r="L23" s="1564"/>
      <c r="M23" s="330"/>
      <c r="N23" s="330"/>
      <c r="O23" s="330"/>
      <c r="P23" s="309"/>
      <c r="Q23" s="309"/>
      <c r="R23" s="309"/>
      <c r="S23" s="309"/>
      <c r="T23" s="330"/>
      <c r="U23" s="330"/>
      <c r="V23" s="330"/>
      <c r="W23" s="314"/>
      <c r="X23" s="309"/>
      <c r="Y23" s="1564"/>
      <c r="Z23" s="1564"/>
      <c r="AA23" s="309"/>
    </row>
    <row r="24" spans="1:31">
      <c r="A24" s="312"/>
      <c r="B24" s="313"/>
      <c r="C24" s="312"/>
      <c r="D24" s="880"/>
      <c r="E24" s="313"/>
      <c r="F24" s="1564"/>
      <c r="G24" s="1564"/>
      <c r="H24" s="1564"/>
      <c r="I24" s="1564"/>
      <c r="J24" s="1564"/>
      <c r="K24" s="1564"/>
      <c r="L24" s="1564"/>
      <c r="M24" s="330"/>
      <c r="N24" s="330"/>
      <c r="O24" s="330"/>
      <c r="P24" s="309"/>
      <c r="Q24" s="309"/>
      <c r="R24" s="309"/>
      <c r="S24" s="309"/>
      <c r="T24" s="330"/>
      <c r="U24" s="330"/>
      <c r="V24" s="330"/>
      <c r="W24" s="314"/>
      <c r="X24" s="309"/>
      <c r="Y24" s="1564"/>
      <c r="Z24" s="1564"/>
      <c r="AA24" s="309"/>
    </row>
    <row r="25" spans="1:31">
      <c r="A25" s="312"/>
      <c r="B25" s="313"/>
      <c r="C25" s="312"/>
      <c r="D25" s="880"/>
      <c r="E25" s="313"/>
      <c r="F25" s="1564"/>
      <c r="G25" s="1564"/>
      <c r="H25" s="1564"/>
      <c r="I25" s="1564"/>
      <c r="J25" s="1564"/>
      <c r="K25" s="1564"/>
      <c r="L25" s="1564"/>
      <c r="M25" s="330"/>
      <c r="N25" s="330"/>
      <c r="O25" s="330"/>
      <c r="P25" s="309"/>
      <c r="Q25" s="309"/>
      <c r="R25" s="309"/>
      <c r="S25" s="309"/>
      <c r="T25" s="330"/>
      <c r="U25" s="330"/>
      <c r="V25" s="330"/>
      <c r="W25" s="314"/>
      <c r="X25" s="309"/>
      <c r="Y25" s="1564"/>
      <c r="Z25" s="1564"/>
      <c r="AA25" s="309"/>
    </row>
    <row r="26" spans="1:31">
      <c r="A26" s="312"/>
      <c r="B26" s="313"/>
      <c r="C26" s="312"/>
      <c r="D26" s="880"/>
      <c r="E26" s="313"/>
      <c r="F26" s="1564"/>
      <c r="G26" s="1564"/>
      <c r="H26" s="1564"/>
      <c r="I26" s="1564"/>
      <c r="J26" s="1564"/>
      <c r="K26" s="1564"/>
      <c r="L26" s="1564"/>
      <c r="M26" s="330"/>
      <c r="N26" s="330"/>
      <c r="O26" s="330"/>
      <c r="P26" s="309"/>
      <c r="Q26" s="309"/>
      <c r="R26" s="309"/>
      <c r="S26" s="309"/>
      <c r="T26" s="330"/>
      <c r="U26" s="330"/>
      <c r="V26" s="330"/>
      <c r="W26" s="314"/>
      <c r="X26" s="309"/>
      <c r="Y26" s="1564"/>
      <c r="Z26" s="1564"/>
      <c r="AA26" s="309"/>
    </row>
    <row r="27" spans="1:31">
      <c r="A27" s="312"/>
      <c r="B27" s="313"/>
      <c r="C27" s="312"/>
      <c r="D27" s="880"/>
      <c r="E27" s="313"/>
      <c r="F27" s="1564"/>
      <c r="G27" s="1564"/>
      <c r="H27" s="1564"/>
      <c r="I27" s="1564"/>
      <c r="J27" s="1564"/>
      <c r="K27" s="1564"/>
      <c r="L27" s="1564"/>
      <c r="M27" s="330"/>
      <c r="N27" s="330"/>
      <c r="O27" s="330"/>
      <c r="P27" s="309"/>
      <c r="Q27" s="309"/>
      <c r="R27" s="309"/>
      <c r="S27" s="309"/>
      <c r="T27" s="330"/>
      <c r="U27" s="330"/>
      <c r="V27" s="330"/>
      <c r="W27" s="314"/>
      <c r="X27" s="309"/>
      <c r="Y27" s="1564"/>
      <c r="Z27" s="1564"/>
      <c r="AA27" s="309"/>
    </row>
    <row r="28" spans="1:31">
      <c r="A28" s="312"/>
      <c r="B28" s="313"/>
      <c r="C28" s="312"/>
      <c r="D28" s="880"/>
      <c r="E28" s="313"/>
      <c r="F28" s="1564"/>
      <c r="G28" s="1564"/>
      <c r="H28" s="1564"/>
      <c r="I28" s="1564"/>
      <c r="J28" s="1564"/>
      <c r="K28" s="1564"/>
      <c r="L28" s="1564"/>
      <c r="M28" s="330"/>
      <c r="N28" s="330"/>
      <c r="O28" s="330"/>
      <c r="P28" s="309"/>
      <c r="Q28" s="309"/>
      <c r="R28" s="309"/>
      <c r="S28" s="309"/>
      <c r="T28" s="330"/>
      <c r="U28" s="330"/>
      <c r="V28" s="330"/>
      <c r="W28" s="314"/>
      <c r="X28" s="309"/>
      <c r="Y28" s="1564"/>
      <c r="Z28" s="1564"/>
      <c r="AA28" s="309"/>
    </row>
    <row r="29" spans="1:31">
      <c r="A29" s="312"/>
      <c r="B29" s="313"/>
      <c r="C29" s="312"/>
      <c r="D29" s="880"/>
      <c r="E29" s="313"/>
      <c r="F29" s="1564"/>
      <c r="G29" s="1564"/>
      <c r="H29" s="1564"/>
      <c r="I29" s="1564"/>
      <c r="J29" s="1564"/>
      <c r="K29" s="1564"/>
      <c r="L29" s="1564"/>
      <c r="M29" s="330"/>
      <c r="N29" s="330"/>
      <c r="O29" s="330"/>
      <c r="P29" s="309"/>
      <c r="Q29" s="309"/>
      <c r="R29" s="309"/>
      <c r="S29" s="309"/>
      <c r="T29" s="330"/>
      <c r="U29" s="330"/>
      <c r="V29" s="330"/>
      <c r="W29" s="314"/>
      <c r="X29" s="309"/>
      <c r="Y29" s="1564"/>
      <c r="Z29" s="1564"/>
      <c r="AA29" s="309"/>
    </row>
    <row r="30" spans="1:31">
      <c r="A30" s="312"/>
      <c r="B30" s="313"/>
      <c r="C30" s="312"/>
      <c r="D30" s="880"/>
      <c r="E30" s="313"/>
      <c r="F30" s="1564"/>
      <c r="G30" s="1564"/>
      <c r="H30" s="1564"/>
      <c r="I30" s="1564"/>
      <c r="J30" s="1564"/>
      <c r="K30" s="1564"/>
      <c r="L30" s="1564"/>
      <c r="M30" s="330"/>
      <c r="N30" s="330"/>
      <c r="O30" s="330"/>
      <c r="P30" s="309"/>
      <c r="Q30" s="309"/>
      <c r="R30" s="309"/>
      <c r="S30" s="309"/>
      <c r="T30" s="330"/>
      <c r="U30" s="330"/>
      <c r="V30" s="330"/>
      <c r="W30" s="314"/>
      <c r="X30" s="309"/>
      <c r="Y30" s="1564"/>
      <c r="Z30" s="1564"/>
      <c r="AA30" s="309"/>
    </row>
    <row r="44" spans="2:27">
      <c r="B44" s="1820"/>
      <c r="C44" s="679"/>
      <c r="D44" s="623"/>
      <c r="E44" s="1820"/>
      <c r="F44" s="38"/>
      <c r="G44" s="103"/>
      <c r="H44" s="103"/>
      <c r="L44" s="26"/>
      <c r="M44" s="1820"/>
      <c r="N44" s="1820"/>
      <c r="O44" s="1820"/>
      <c r="U44" s="1820"/>
      <c r="W44" s="1820"/>
      <c r="AA44" s="1820"/>
    </row>
    <row r="45" spans="2:27">
      <c r="B45" s="1820"/>
      <c r="C45" s="679"/>
      <c r="D45" s="623"/>
      <c r="E45" s="1820"/>
      <c r="F45" s="38"/>
      <c r="G45" s="103"/>
      <c r="H45" s="103"/>
      <c r="L45" s="26"/>
      <c r="M45" s="1820"/>
      <c r="N45" s="1820"/>
      <c r="O45" s="1820"/>
      <c r="U45" s="1820"/>
      <c r="W45" s="1820"/>
      <c r="AA45" s="1820"/>
    </row>
    <row r="46" spans="2:27">
      <c r="B46" s="1820"/>
      <c r="C46" s="679"/>
      <c r="D46" s="623"/>
      <c r="E46" s="1820"/>
      <c r="F46" s="38"/>
      <c r="G46" s="103"/>
      <c r="H46" s="103"/>
      <c r="L46" s="26"/>
      <c r="M46" s="1820"/>
      <c r="N46" s="1820"/>
      <c r="O46" s="1820"/>
      <c r="U46" s="1820"/>
      <c r="W46" s="1820"/>
      <c r="AA46" s="1820"/>
    </row>
    <row r="47" spans="2:27">
      <c r="B47" s="1820"/>
      <c r="C47" s="679"/>
      <c r="D47" s="623"/>
      <c r="E47" s="1820"/>
      <c r="F47" s="38"/>
      <c r="G47" s="103"/>
      <c r="H47" s="103"/>
      <c r="L47" s="26"/>
      <c r="M47" s="1820"/>
      <c r="N47" s="1820"/>
      <c r="O47" s="1820"/>
      <c r="U47" s="1820"/>
      <c r="W47" s="1820"/>
      <c r="AA47" s="1820"/>
    </row>
    <row r="48" spans="2:27">
      <c r="B48" s="1820"/>
      <c r="C48" s="679"/>
      <c r="D48" s="623"/>
      <c r="E48" s="1820"/>
      <c r="F48" s="38"/>
      <c r="G48" s="103"/>
      <c r="H48" s="103"/>
      <c r="L48" s="26"/>
      <c r="M48" s="1820"/>
      <c r="N48" s="1820"/>
      <c r="O48" s="1820"/>
      <c r="U48" s="1820"/>
      <c r="W48" s="1820"/>
      <c r="AA48" s="1820"/>
    </row>
    <row r="49" spans="2:27">
      <c r="B49" s="1820"/>
      <c r="C49" s="679"/>
      <c r="D49" s="623"/>
      <c r="E49" s="1820"/>
      <c r="F49" s="38"/>
      <c r="G49" s="103"/>
      <c r="H49" s="103"/>
      <c r="L49" s="26"/>
      <c r="M49" s="1820"/>
      <c r="N49" s="1820"/>
      <c r="O49" s="1820"/>
      <c r="U49" s="1820"/>
      <c r="W49" s="1820"/>
      <c r="AA49" s="1820"/>
    </row>
    <row r="50" spans="2:27">
      <c r="B50" s="1820"/>
      <c r="C50" s="679"/>
      <c r="D50" s="623"/>
      <c r="E50" s="1820"/>
      <c r="F50" s="38"/>
      <c r="G50" s="103"/>
      <c r="H50" s="103"/>
      <c r="L50" s="26"/>
      <c r="M50" s="1820"/>
      <c r="N50" s="1820"/>
      <c r="O50" s="1820"/>
      <c r="U50" s="1820"/>
      <c r="W50" s="1820"/>
      <c r="AA50" s="1820"/>
    </row>
    <row r="51" spans="2:27">
      <c r="B51" s="1820"/>
      <c r="C51" s="679"/>
      <c r="D51" s="623"/>
      <c r="E51" s="1820"/>
      <c r="F51" s="38"/>
      <c r="G51" s="103"/>
      <c r="H51" s="103"/>
      <c r="L51" s="26"/>
      <c r="M51" s="1820"/>
      <c r="N51" s="1820"/>
      <c r="O51" s="1820"/>
      <c r="U51" s="1820"/>
      <c r="W51" s="1820"/>
      <c r="AA51" s="1820"/>
    </row>
    <row r="52" spans="2:27">
      <c r="B52" s="1820"/>
      <c r="C52" s="679"/>
      <c r="D52" s="623"/>
      <c r="E52" s="1820"/>
      <c r="F52" s="38"/>
      <c r="G52" s="103"/>
      <c r="H52" s="103"/>
      <c r="L52" s="26"/>
      <c r="M52" s="1820"/>
      <c r="N52" s="1820"/>
      <c r="O52" s="1820"/>
      <c r="U52" s="1820"/>
      <c r="W52" s="1820"/>
      <c r="AA52" s="1820"/>
    </row>
    <row r="53" spans="2:27">
      <c r="B53" s="1820"/>
      <c r="C53" s="679"/>
      <c r="D53" s="623"/>
      <c r="E53" s="1820"/>
      <c r="F53" s="38"/>
      <c r="G53" s="103"/>
      <c r="H53" s="103"/>
      <c r="L53" s="26"/>
      <c r="M53" s="1820"/>
      <c r="N53" s="1820"/>
      <c r="O53" s="1820"/>
      <c r="U53" s="1820"/>
      <c r="W53" s="1820"/>
      <c r="AA53" s="1820"/>
    </row>
    <row r="54" spans="2:27">
      <c r="B54" s="1820"/>
      <c r="C54" s="679"/>
      <c r="D54" s="623"/>
      <c r="E54" s="1820"/>
      <c r="F54" s="38"/>
      <c r="G54" s="103"/>
      <c r="H54" s="103"/>
      <c r="L54" s="26"/>
      <c r="M54" s="1820"/>
      <c r="N54" s="1820"/>
      <c r="O54" s="1820"/>
      <c r="U54" s="1820"/>
      <c r="W54" s="1820"/>
      <c r="AA54" s="1820"/>
    </row>
    <row r="55" spans="2:27">
      <c r="B55" s="1820"/>
      <c r="C55" s="679"/>
      <c r="D55" s="623"/>
      <c r="E55" s="1820"/>
      <c r="F55" s="38"/>
      <c r="G55" s="103"/>
      <c r="H55" s="103"/>
      <c r="L55" s="26"/>
      <c r="M55" s="1820"/>
      <c r="N55" s="1820"/>
      <c r="O55" s="1820"/>
      <c r="U55" s="1820"/>
      <c r="W55" s="1820"/>
      <c r="AA55" s="1820"/>
    </row>
    <row r="56" spans="2:27">
      <c r="B56" s="1820"/>
      <c r="C56" s="679"/>
      <c r="D56" s="623"/>
      <c r="E56" s="1820"/>
      <c r="F56" s="38"/>
      <c r="G56" s="103"/>
      <c r="H56" s="103"/>
      <c r="L56" s="26"/>
      <c r="M56" s="1820"/>
      <c r="N56" s="1820"/>
      <c r="O56" s="1820"/>
      <c r="U56" s="1820"/>
      <c r="W56" s="1820"/>
      <c r="AA56" s="1820"/>
    </row>
    <row r="57" spans="2:27">
      <c r="B57" s="1820"/>
      <c r="C57" s="679"/>
      <c r="D57" s="623"/>
      <c r="E57" s="1820"/>
      <c r="F57" s="38"/>
      <c r="G57" s="103"/>
      <c r="H57" s="103"/>
      <c r="L57" s="26"/>
      <c r="M57" s="1820"/>
      <c r="N57" s="1820"/>
      <c r="O57" s="1820"/>
      <c r="U57" s="1820"/>
      <c r="W57" s="1820"/>
      <c r="AA57" s="1820"/>
    </row>
    <row r="58" spans="2:27">
      <c r="B58" s="1820"/>
      <c r="C58" s="679"/>
      <c r="D58" s="623"/>
      <c r="E58" s="1820"/>
      <c r="F58" s="38"/>
      <c r="G58" s="103"/>
      <c r="H58" s="103"/>
      <c r="L58" s="26"/>
      <c r="M58" s="1820"/>
      <c r="N58" s="1820"/>
      <c r="O58" s="1820"/>
      <c r="U58" s="1820"/>
      <c r="W58" s="1820"/>
      <c r="AA58" s="1820"/>
    </row>
    <row r="59" spans="2:27">
      <c r="B59" s="1820"/>
      <c r="C59" s="679"/>
      <c r="D59" s="623"/>
      <c r="E59" s="1820"/>
      <c r="F59" s="38"/>
      <c r="G59" s="103"/>
      <c r="H59" s="103"/>
      <c r="L59" s="26"/>
      <c r="M59" s="1820"/>
      <c r="N59" s="1820"/>
      <c r="O59" s="1820"/>
      <c r="U59" s="1820"/>
      <c r="W59" s="1820"/>
      <c r="AA59" s="1820"/>
    </row>
    <row r="60" spans="2:27">
      <c r="B60" s="1820"/>
      <c r="C60" s="679"/>
      <c r="D60" s="623"/>
      <c r="E60" s="1820"/>
      <c r="F60" s="38"/>
      <c r="G60" s="103"/>
      <c r="H60" s="103"/>
      <c r="L60" s="26"/>
      <c r="M60" s="1820"/>
      <c r="N60" s="1820"/>
      <c r="O60" s="1820"/>
      <c r="U60" s="1820"/>
      <c r="W60" s="1820"/>
      <c r="AA60" s="1820"/>
    </row>
    <row r="61" spans="2:27">
      <c r="B61" s="1820"/>
      <c r="C61" s="679"/>
      <c r="D61" s="623"/>
      <c r="E61" s="1820"/>
      <c r="F61" s="38"/>
      <c r="G61" s="103"/>
      <c r="H61" s="103"/>
      <c r="L61" s="26"/>
      <c r="M61" s="1820"/>
      <c r="N61" s="1820"/>
      <c r="O61" s="1820"/>
      <c r="U61" s="1820"/>
      <c r="W61" s="1820"/>
      <c r="AA61" s="1820"/>
    </row>
    <row r="62" spans="2:27">
      <c r="B62" s="1820"/>
      <c r="C62" s="679"/>
      <c r="D62" s="623"/>
      <c r="E62" s="1820"/>
      <c r="F62" s="38"/>
      <c r="G62" s="103"/>
      <c r="H62" s="103"/>
      <c r="L62" s="26"/>
      <c r="M62" s="1820"/>
      <c r="N62" s="1820"/>
      <c r="O62" s="1820"/>
      <c r="U62" s="1820"/>
      <c r="W62" s="1820"/>
      <c r="AA62" s="1820"/>
    </row>
    <row r="63" spans="2:27">
      <c r="B63" s="1820"/>
      <c r="C63" s="679"/>
      <c r="D63" s="623"/>
      <c r="E63" s="1820"/>
      <c r="F63" s="38"/>
      <c r="G63" s="103"/>
      <c r="H63" s="103"/>
      <c r="L63" s="26"/>
      <c r="M63" s="1820"/>
      <c r="N63" s="1820"/>
      <c r="O63" s="1820"/>
      <c r="U63" s="1820"/>
      <c r="W63" s="1820"/>
      <c r="AA63" s="1820"/>
    </row>
    <row r="64" spans="2:27">
      <c r="B64" s="1820"/>
      <c r="C64" s="679"/>
      <c r="D64" s="623"/>
      <c r="E64" s="1820"/>
      <c r="F64" s="38"/>
      <c r="G64" s="103"/>
      <c r="H64" s="103"/>
      <c r="L64" s="26"/>
      <c r="M64" s="1820"/>
      <c r="N64" s="1820"/>
      <c r="O64" s="1820"/>
      <c r="U64" s="1820"/>
      <c r="W64" s="1820"/>
      <c r="AA64" s="1820"/>
    </row>
    <row r="65" spans="2:27">
      <c r="B65" s="1820"/>
      <c r="C65" s="679"/>
      <c r="D65" s="623"/>
      <c r="E65" s="1820"/>
      <c r="F65" s="38"/>
      <c r="G65" s="103"/>
      <c r="H65" s="103"/>
      <c r="L65" s="26"/>
      <c r="M65" s="1820"/>
      <c r="N65" s="1820"/>
      <c r="O65" s="1820"/>
      <c r="U65" s="1820"/>
      <c r="W65" s="1820"/>
      <c r="AA65" s="1820"/>
    </row>
    <row r="66" spans="2:27">
      <c r="B66" s="1820"/>
      <c r="C66" s="679"/>
      <c r="D66" s="623"/>
      <c r="E66" s="1820"/>
      <c r="F66" s="38"/>
      <c r="G66" s="103"/>
      <c r="H66" s="103"/>
      <c r="L66" s="26"/>
      <c r="M66" s="1820"/>
      <c r="N66" s="1820"/>
      <c r="O66" s="1820"/>
      <c r="U66" s="1820"/>
      <c r="W66" s="1820"/>
      <c r="AA66" s="1820"/>
    </row>
    <row r="67" spans="2:27">
      <c r="B67" s="1820"/>
      <c r="C67" s="679"/>
      <c r="D67" s="623"/>
      <c r="E67" s="1820"/>
      <c r="F67" s="38"/>
      <c r="G67" s="103"/>
      <c r="H67" s="103"/>
      <c r="L67" s="26"/>
      <c r="M67" s="1820"/>
      <c r="N67" s="1820"/>
      <c r="O67" s="1820"/>
      <c r="U67" s="1820"/>
      <c r="W67" s="1820"/>
      <c r="AA67" s="1820"/>
    </row>
    <row r="68" spans="2:27">
      <c r="B68" s="1820"/>
      <c r="C68" s="679"/>
      <c r="D68" s="623"/>
      <c r="E68" s="1820"/>
      <c r="F68" s="38"/>
      <c r="G68" s="103"/>
      <c r="H68" s="103"/>
      <c r="L68" s="26"/>
      <c r="M68" s="1820"/>
      <c r="N68" s="1820"/>
      <c r="O68" s="1820"/>
      <c r="U68" s="1820"/>
      <c r="W68" s="1820"/>
      <c r="AA68" s="1820"/>
    </row>
    <row r="69" spans="2:27">
      <c r="B69" s="1820"/>
      <c r="C69" s="679"/>
      <c r="D69" s="623"/>
      <c r="E69" s="1820"/>
      <c r="F69" s="38"/>
      <c r="G69" s="103"/>
      <c r="H69" s="103"/>
      <c r="L69" s="26"/>
      <c r="M69" s="1820"/>
      <c r="N69" s="1820"/>
      <c r="O69" s="1820"/>
      <c r="U69" s="1820"/>
      <c r="W69" s="1820"/>
      <c r="AA69" s="1820"/>
    </row>
    <row r="70" spans="2:27">
      <c r="B70" s="1820"/>
      <c r="C70" s="679"/>
      <c r="D70" s="623"/>
      <c r="E70" s="1820"/>
      <c r="F70" s="38"/>
      <c r="G70" s="103"/>
      <c r="H70" s="103"/>
      <c r="L70" s="26"/>
      <c r="M70" s="1820"/>
      <c r="N70" s="1820"/>
      <c r="O70" s="1820"/>
      <c r="U70" s="1820"/>
      <c r="W70" s="1820"/>
      <c r="AA70" s="1820"/>
    </row>
    <row r="71" spans="2:27">
      <c r="B71" s="1820"/>
      <c r="C71" s="679"/>
      <c r="D71" s="623"/>
      <c r="E71" s="1820"/>
      <c r="F71" s="38"/>
      <c r="G71" s="103"/>
      <c r="H71" s="103"/>
      <c r="L71" s="26"/>
      <c r="M71" s="1820"/>
      <c r="N71" s="1820"/>
      <c r="O71" s="1820"/>
      <c r="U71" s="1820"/>
      <c r="W71" s="1820"/>
      <c r="AA71" s="1820"/>
    </row>
  </sheetData>
  <mergeCells count="21">
    <mergeCell ref="A5:C5"/>
    <mergeCell ref="A6:X6"/>
    <mergeCell ref="A12:X12"/>
    <mergeCell ref="P2:Q2"/>
    <mergeCell ref="R2:S2"/>
    <mergeCell ref="T2:T3"/>
    <mergeCell ref="U2:U3"/>
    <mergeCell ref="V2:V3"/>
    <mergeCell ref="W2:W3"/>
    <mergeCell ref="X2:X3"/>
    <mergeCell ref="A4:AE4"/>
    <mergeCell ref="A1:X1"/>
    <mergeCell ref="A2:A3"/>
    <mergeCell ref="B2:B3"/>
    <mergeCell ref="C2:C3"/>
    <mergeCell ref="D2:D3"/>
    <mergeCell ref="E2:E3"/>
    <mergeCell ref="F2:F3"/>
    <mergeCell ref="G2:I2"/>
    <mergeCell ref="J2:L2"/>
    <mergeCell ref="M2:O2"/>
  </mergeCells>
  <pageMargins left="0.25" right="0.25"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sheetPr>
    <tabColor rgb="FF00B0F0"/>
  </sheetPr>
  <dimension ref="A1:AL20"/>
  <sheetViews>
    <sheetView zoomScaleNormal="100" workbookViewId="0">
      <pane ySplit="1" topLeftCell="A2" activePane="bottomLeft" state="frozen"/>
      <selection activeCell="AE9" activeCellId="4" sqref="Y11 E6 Z16 Y18 AE9"/>
      <selection pane="bottomLeft" activeCell="F22" sqref="F22"/>
    </sheetView>
  </sheetViews>
  <sheetFormatPr defaultColWidth="9.140625" defaultRowHeight="12.75"/>
  <cols>
    <col min="1" max="1" width="22.42578125" style="4" customWidth="1"/>
    <col min="2" max="2" width="28.140625" style="3" customWidth="1"/>
    <col min="3" max="3" width="10.5703125" style="4" hidden="1" customWidth="1"/>
    <col min="4" max="4" width="16.5703125" style="877" bestFit="1" customWidth="1"/>
    <col min="5" max="5" width="16.5703125" style="3" customWidth="1"/>
    <col min="6" max="6" width="16.85546875" style="877" customWidth="1"/>
    <col min="7" max="7" width="15" style="15" customWidth="1"/>
    <col min="8" max="8" width="10.140625" style="1820" hidden="1" customWidth="1"/>
    <col min="9" max="9" width="13.5703125" style="1820" hidden="1" customWidth="1"/>
    <col min="10" max="10" width="13.85546875" style="1820" hidden="1" customWidth="1"/>
    <col min="11" max="11" width="12.28515625" style="1820" hidden="1" customWidth="1"/>
    <col min="12" max="12" width="13" style="1820" hidden="1" customWidth="1"/>
    <col min="13" max="13" width="12.140625" style="1820" hidden="1" customWidth="1"/>
    <col min="14" max="14" width="11.42578125" style="1820" hidden="1" customWidth="1"/>
    <col min="15" max="15" width="15.28515625" style="38" hidden="1" customWidth="1"/>
    <col min="16" max="17" width="14.140625" style="38" hidden="1" customWidth="1"/>
    <col min="18" max="18" width="12.5703125" style="26" hidden="1" customWidth="1"/>
    <col min="19" max="21" width="12.140625" style="26" hidden="1" customWidth="1"/>
    <col min="22" max="22" width="36.140625" style="38" hidden="1" customWidth="1"/>
    <col min="23" max="23" width="35" style="38" hidden="1" customWidth="1"/>
    <col min="24" max="24" width="25.7109375" style="38" hidden="1" customWidth="1"/>
    <col min="25" max="25" width="27.28515625" style="103" hidden="1" customWidth="1"/>
    <col min="26" max="26" width="20.5703125" style="26" hidden="1" customWidth="1"/>
    <col min="27" max="27" width="13.42578125" style="1820" hidden="1" customWidth="1"/>
    <col min="28" max="28" width="14.140625" style="1820" hidden="1" customWidth="1"/>
    <col min="29" max="29" width="2.7109375" style="26" hidden="1" customWidth="1"/>
    <col min="30" max="30" width="4.5703125" style="1820" customWidth="1"/>
    <col min="31" max="31" width="5.7109375" style="1820" customWidth="1"/>
    <col min="32" max="32" width="14.42578125" style="1820" hidden="1" customWidth="1"/>
    <col min="33" max="33" width="9.140625" style="1820" hidden="1" customWidth="1"/>
    <col min="34" max="34" width="0" style="1820" hidden="1" customWidth="1"/>
    <col min="35" max="35" width="9.85546875" style="1820" hidden="1" customWidth="1"/>
    <col min="36" max="37" width="0" style="1820" hidden="1" customWidth="1"/>
    <col min="38" max="38" width="9.85546875" style="1820" hidden="1" customWidth="1"/>
    <col min="39" max="16384" width="9.140625" style="1820"/>
  </cols>
  <sheetData>
    <row r="1" spans="1:33" s="1822" customFormat="1" ht="44.25" hidden="1" customHeight="1">
      <c r="A1" s="2404" t="s">
        <v>2345</v>
      </c>
      <c r="B1" s="2404"/>
      <c r="C1" s="2404"/>
      <c r="D1" s="2404"/>
      <c r="E1" s="2404"/>
      <c r="F1" s="2404"/>
      <c r="G1" s="2404"/>
      <c r="H1" s="2404"/>
      <c r="I1" s="2404"/>
      <c r="J1" s="2404"/>
      <c r="K1" s="2404"/>
      <c r="L1" s="2404"/>
      <c r="M1" s="2404"/>
      <c r="N1" s="2404"/>
      <c r="O1" s="2404"/>
      <c r="P1" s="2404"/>
      <c r="Q1" s="2404"/>
      <c r="R1" s="2404"/>
      <c r="S1" s="2404"/>
      <c r="T1" s="2404"/>
      <c r="U1" s="2404"/>
      <c r="V1" s="2404"/>
      <c r="W1" s="2404"/>
      <c r="X1" s="2404"/>
      <c r="Y1" s="2404"/>
      <c r="Z1" s="2404"/>
      <c r="AA1" s="625"/>
      <c r="AB1" s="625"/>
      <c r="AC1" s="625"/>
    </row>
    <row r="2" spans="1:33" s="179" customFormat="1" ht="92.25" hidden="1" customHeight="1">
      <c r="A2" s="1182">
        <v>1</v>
      </c>
      <c r="B2" s="1247" t="s">
        <v>2351</v>
      </c>
      <c r="C2" s="1182" t="s">
        <v>122</v>
      </c>
      <c r="D2" s="1246">
        <v>80000</v>
      </c>
      <c r="E2" s="1088" t="s">
        <v>147</v>
      </c>
      <c r="F2" s="1246">
        <v>80000</v>
      </c>
      <c r="G2" s="1248" t="s">
        <v>64</v>
      </c>
      <c r="H2" s="1249"/>
      <c r="I2" s="1249"/>
      <c r="J2" s="1249"/>
      <c r="K2" s="1249"/>
      <c r="L2" s="1249"/>
      <c r="M2" s="1249"/>
      <c r="N2" s="1249"/>
      <c r="O2" s="1249"/>
      <c r="P2" s="1249"/>
      <c r="Q2" s="1249"/>
      <c r="R2" s="613" t="s">
        <v>2036</v>
      </c>
      <c r="S2" s="613" t="s">
        <v>2065</v>
      </c>
      <c r="T2" s="613" t="s">
        <v>2244</v>
      </c>
      <c r="U2" s="613" t="s">
        <v>2245</v>
      </c>
      <c r="V2" s="1250" t="s">
        <v>2335</v>
      </c>
      <c r="W2" s="1249"/>
      <c r="X2" s="1251"/>
      <c r="Y2" s="1249"/>
      <c r="Z2" s="613" t="s">
        <v>2164</v>
      </c>
      <c r="AA2" s="243">
        <v>3390</v>
      </c>
      <c r="AB2" s="224" t="s">
        <v>147</v>
      </c>
      <c r="AC2" s="1065"/>
      <c r="AD2" s="1112"/>
      <c r="AE2" s="135"/>
      <c r="AF2" s="135"/>
      <c r="AG2" s="135"/>
    </row>
    <row r="3" spans="1:33" s="766" customFormat="1" ht="111.75" hidden="1" customHeight="1">
      <c r="A3" s="1523">
        <v>2</v>
      </c>
      <c r="B3" s="172" t="s">
        <v>1965</v>
      </c>
      <c r="C3" s="1523" t="s">
        <v>122</v>
      </c>
      <c r="D3" s="122">
        <v>200000</v>
      </c>
      <c r="E3" s="1523" t="s">
        <v>179</v>
      </c>
      <c r="F3" s="122">
        <v>1000</v>
      </c>
      <c r="G3" s="1524" t="s">
        <v>1394</v>
      </c>
      <c r="H3" s="736"/>
      <c r="I3" s="736"/>
      <c r="J3" s="736"/>
      <c r="K3" s="736"/>
      <c r="L3" s="736"/>
      <c r="M3" s="736"/>
      <c r="N3" s="736"/>
      <c r="O3" s="736"/>
      <c r="P3" s="736"/>
      <c r="Q3" s="736"/>
      <c r="R3" s="1528" t="s">
        <v>2036</v>
      </c>
      <c r="S3" s="1528" t="s">
        <v>2037</v>
      </c>
      <c r="T3" s="1528" t="s">
        <v>2244</v>
      </c>
      <c r="U3" s="1528" t="s">
        <v>2248</v>
      </c>
      <c r="V3" s="1525" t="s">
        <v>2352</v>
      </c>
      <c r="W3" s="1525" t="s">
        <v>1698</v>
      </c>
      <c r="X3" s="736"/>
      <c r="Y3" s="736"/>
      <c r="Z3" s="1528" t="s">
        <v>2181</v>
      </c>
      <c r="AA3" s="122">
        <v>1800</v>
      </c>
      <c r="AB3" s="725" t="s">
        <v>179</v>
      </c>
      <c r="AC3" s="1065"/>
      <c r="AD3" s="1252"/>
      <c r="AE3" s="1114"/>
      <c r="AF3" s="1114"/>
      <c r="AG3" s="1114"/>
    </row>
    <row r="4" spans="1:33" s="766" customFormat="1" ht="81" hidden="1" customHeight="1">
      <c r="A4" s="1523">
        <v>3</v>
      </c>
      <c r="B4" s="172" t="s">
        <v>1919</v>
      </c>
      <c r="C4" s="1523" t="s">
        <v>1902</v>
      </c>
      <c r="D4" s="752">
        <v>150000</v>
      </c>
      <c r="E4" s="122" t="s">
        <v>179</v>
      </c>
      <c r="F4" s="122">
        <v>0</v>
      </c>
      <c r="G4" s="1524" t="s">
        <v>1954</v>
      </c>
      <c r="H4" s="1149"/>
      <c r="I4" s="1149"/>
      <c r="J4" s="1149"/>
      <c r="K4" s="1149"/>
      <c r="L4" s="1149"/>
      <c r="M4" s="1149"/>
      <c r="N4" s="1149"/>
      <c r="O4" s="1149"/>
      <c r="P4" s="1149"/>
      <c r="Q4" s="1149"/>
      <c r="R4" s="1149"/>
      <c r="S4" s="1149"/>
      <c r="T4" s="1823" t="s">
        <v>2244</v>
      </c>
      <c r="U4" s="1823" t="s">
        <v>2244</v>
      </c>
      <c r="V4" s="1150" t="s">
        <v>2329</v>
      </c>
      <c r="W4" s="1149"/>
      <c r="X4" s="1149"/>
      <c r="Y4" s="1149"/>
      <c r="Z4" s="1088" t="s">
        <v>2161</v>
      </c>
      <c r="AA4" s="243"/>
      <c r="AB4" s="224"/>
      <c r="AC4" s="1067"/>
      <c r="AD4" s="1112"/>
      <c r="AE4" s="135"/>
      <c r="AF4" s="135"/>
      <c r="AG4" s="135"/>
    </row>
    <row r="5" spans="1:33" s="766" customFormat="1" ht="71.25" hidden="1" customHeight="1">
      <c r="A5" s="1523">
        <v>4</v>
      </c>
      <c r="B5" s="172" t="s">
        <v>1920</v>
      </c>
      <c r="C5" s="1523" t="s">
        <v>1902</v>
      </c>
      <c r="D5" s="752">
        <v>60000</v>
      </c>
      <c r="E5" s="122" t="s">
        <v>179</v>
      </c>
      <c r="F5" s="122">
        <v>0</v>
      </c>
      <c r="G5" s="1524" t="s">
        <v>1955</v>
      </c>
      <c r="H5" s="1149"/>
      <c r="I5" s="1149"/>
      <c r="J5" s="1149"/>
      <c r="K5" s="1149"/>
      <c r="L5" s="1149"/>
      <c r="M5" s="1149"/>
      <c r="N5" s="1149"/>
      <c r="O5" s="1149"/>
      <c r="P5" s="1149"/>
      <c r="Q5" s="1149"/>
      <c r="R5" s="1149"/>
      <c r="S5" s="1149"/>
      <c r="T5" s="1823" t="s">
        <v>2244</v>
      </c>
      <c r="U5" s="1823" t="s">
        <v>2244</v>
      </c>
      <c r="V5" s="1150" t="s">
        <v>2329</v>
      </c>
      <c r="W5" s="1149"/>
      <c r="X5" s="1149"/>
      <c r="Y5" s="1149"/>
      <c r="Z5" s="1523" t="s">
        <v>2216</v>
      </c>
      <c r="AA5" s="243"/>
      <c r="AB5" s="224"/>
      <c r="AC5" s="1067"/>
      <c r="AD5" s="1112" t="s">
        <v>2024</v>
      </c>
      <c r="AE5" s="135"/>
      <c r="AF5" s="135"/>
      <c r="AG5" s="135"/>
    </row>
    <row r="6" spans="1:33" s="34" customFormat="1" ht="44.25" hidden="1" customHeight="1">
      <c r="A6" s="1216"/>
      <c r="B6" s="1217"/>
      <c r="C6" s="1217"/>
      <c r="D6" s="1217"/>
      <c r="E6" s="1217"/>
      <c r="F6" s="1217"/>
      <c r="G6" s="1217"/>
      <c r="H6" s="1217"/>
      <c r="I6" s="1217"/>
      <c r="J6" s="1217"/>
      <c r="K6" s="1217"/>
      <c r="L6" s="1217"/>
      <c r="M6" s="1217"/>
      <c r="N6" s="1217"/>
      <c r="O6" s="1217"/>
      <c r="P6" s="1217"/>
      <c r="Q6" s="1217"/>
      <c r="R6" s="1217"/>
      <c r="S6" s="1217"/>
      <c r="T6" s="1217"/>
      <c r="U6" s="1217"/>
      <c r="V6" s="1217"/>
      <c r="W6" s="1217"/>
      <c r="X6" s="1217"/>
      <c r="Y6" s="1217"/>
      <c r="Z6" s="1218"/>
      <c r="AA6" s="1219"/>
      <c r="AB6" s="1219"/>
      <c r="AC6" s="1219"/>
    </row>
    <row r="7" spans="1:33" s="1824" customFormat="1" ht="44.25" hidden="1" customHeight="1">
      <c r="A7" s="2328" t="s">
        <v>2346</v>
      </c>
      <c r="B7" s="2329"/>
      <c r="C7" s="2329"/>
      <c r="D7" s="2329"/>
      <c r="E7" s="2329"/>
      <c r="F7" s="2329"/>
      <c r="G7" s="2329"/>
      <c r="H7" s="2329"/>
      <c r="I7" s="2329"/>
      <c r="J7" s="2329"/>
      <c r="K7" s="2329"/>
      <c r="L7" s="2329"/>
      <c r="M7" s="2329"/>
      <c r="N7" s="2329"/>
      <c r="O7" s="2329"/>
      <c r="P7" s="2329"/>
      <c r="Q7" s="2329"/>
      <c r="R7" s="2329"/>
      <c r="S7" s="2329"/>
      <c r="T7" s="2329"/>
      <c r="U7" s="2329"/>
      <c r="V7" s="2329"/>
      <c r="W7" s="2329"/>
      <c r="X7" s="2329"/>
      <c r="Y7" s="2329"/>
      <c r="Z7" s="2330"/>
      <c r="AA7" s="625"/>
      <c r="AB7" s="625"/>
      <c r="AC7" s="625"/>
    </row>
    <row r="8" spans="1:33" ht="120" hidden="1">
      <c r="A8" s="1253">
        <v>1</v>
      </c>
      <c r="B8" s="1254" t="s">
        <v>77</v>
      </c>
      <c r="C8" s="1255" t="s">
        <v>142</v>
      </c>
      <c r="D8" s="1256">
        <v>0</v>
      </c>
      <c r="E8" s="1255" t="s">
        <v>147</v>
      </c>
      <c r="F8" s="1831">
        <v>0</v>
      </c>
      <c r="G8" s="1257" t="s">
        <v>1334</v>
      </c>
      <c r="H8" s="1258" t="s">
        <v>15</v>
      </c>
      <c r="I8" s="1259"/>
      <c r="J8" s="1259"/>
      <c r="K8" s="1259"/>
      <c r="L8" s="1260"/>
      <c r="M8" s="1260" t="s">
        <v>455</v>
      </c>
      <c r="N8" s="1260"/>
      <c r="O8" s="1261" t="s">
        <v>1467</v>
      </c>
      <c r="P8" s="1261" t="s">
        <v>1493</v>
      </c>
      <c r="Q8" s="1261"/>
      <c r="R8" s="1262" t="s">
        <v>1607</v>
      </c>
      <c r="S8" s="1262" t="s">
        <v>1626</v>
      </c>
      <c r="T8" s="1262"/>
      <c r="U8" s="1262"/>
      <c r="V8" s="1263"/>
      <c r="W8" s="1264" t="s">
        <v>1838</v>
      </c>
      <c r="X8" s="1199" t="s">
        <v>1263</v>
      </c>
      <c r="Y8" s="1265" t="s">
        <v>1719</v>
      </c>
      <c r="Z8" s="1266" t="s">
        <v>1839</v>
      </c>
      <c r="AA8" s="1267"/>
      <c r="AB8" s="1267"/>
      <c r="AC8" s="1268"/>
      <c r="AE8" s="1269"/>
      <c r="AF8" s="1269"/>
      <c r="AG8" s="1269"/>
    </row>
    <row r="9" spans="1:33" ht="165.75" hidden="1">
      <c r="A9" s="829">
        <v>2</v>
      </c>
      <c r="B9" s="709" t="s">
        <v>173</v>
      </c>
      <c r="C9" s="700" t="s">
        <v>142</v>
      </c>
      <c r="D9" s="741">
        <v>0</v>
      </c>
      <c r="E9" s="700" t="s">
        <v>147</v>
      </c>
      <c r="F9" s="122">
        <v>0</v>
      </c>
      <c r="G9" s="837" t="s">
        <v>226</v>
      </c>
      <c r="H9" s="710" t="s">
        <v>125</v>
      </c>
      <c r="I9" s="711" t="s">
        <v>1107</v>
      </c>
      <c r="J9" s="135"/>
      <c r="K9" s="122">
        <v>324231</v>
      </c>
      <c r="L9" s="712"/>
      <c r="M9" s="712" t="s">
        <v>440</v>
      </c>
      <c r="N9" s="712"/>
      <c r="O9" s="713" t="s">
        <v>1467</v>
      </c>
      <c r="P9" s="708" t="s">
        <v>1495</v>
      </c>
      <c r="Q9" s="708"/>
      <c r="R9" s="690" t="s">
        <v>1607</v>
      </c>
      <c r="S9" s="690" t="s">
        <v>1627</v>
      </c>
      <c r="T9" s="690"/>
      <c r="U9" s="690"/>
      <c r="V9" s="693"/>
      <c r="W9" s="714" t="s">
        <v>1816</v>
      </c>
      <c r="X9" s="1525" t="s">
        <v>1408</v>
      </c>
      <c r="Y9" s="715" t="s">
        <v>315</v>
      </c>
      <c r="Z9" s="1088" t="s">
        <v>1817</v>
      </c>
      <c r="AA9" s="651"/>
      <c r="AB9" s="651"/>
      <c r="AC9" s="649"/>
      <c r="AE9" s="1714"/>
      <c r="AF9" s="1714"/>
      <c r="AG9" s="1714"/>
    </row>
    <row r="10" spans="1:33" ht="63.75" hidden="1">
      <c r="A10" s="829">
        <v>3</v>
      </c>
      <c r="B10" s="709" t="s">
        <v>205</v>
      </c>
      <c r="C10" s="700" t="s">
        <v>142</v>
      </c>
      <c r="D10" s="741">
        <v>0</v>
      </c>
      <c r="E10" s="700" t="s">
        <v>147</v>
      </c>
      <c r="F10" s="122">
        <v>0</v>
      </c>
      <c r="G10" s="837" t="s">
        <v>299</v>
      </c>
      <c r="H10" s="710" t="s">
        <v>125</v>
      </c>
      <c r="I10" s="135"/>
      <c r="J10" s="135"/>
      <c r="K10" s="135"/>
      <c r="L10" s="712"/>
      <c r="M10" s="712" t="s">
        <v>457</v>
      </c>
      <c r="N10" s="712"/>
      <c r="O10" s="708" t="s">
        <v>1467</v>
      </c>
      <c r="P10" s="708" t="s">
        <v>1496</v>
      </c>
      <c r="Q10" s="708"/>
      <c r="R10" s="690" t="s">
        <v>1607</v>
      </c>
      <c r="S10" s="690" t="s">
        <v>1628</v>
      </c>
      <c r="T10" s="690"/>
      <c r="U10" s="690"/>
      <c r="V10" s="693"/>
      <c r="W10" s="746" t="s">
        <v>1820</v>
      </c>
      <c r="X10" s="179"/>
      <c r="Y10" s="715" t="s">
        <v>53</v>
      </c>
      <c r="Z10" s="1088" t="s">
        <v>1821</v>
      </c>
      <c r="AA10" s="376"/>
      <c r="AB10" s="1819"/>
      <c r="AC10" s="1728"/>
      <c r="AE10" s="1714"/>
      <c r="AF10" s="1714"/>
      <c r="AG10" s="1714"/>
    </row>
    <row r="11" spans="1:33" ht="76.5" hidden="1">
      <c r="A11" s="829">
        <v>4</v>
      </c>
      <c r="B11" s="709" t="s">
        <v>174</v>
      </c>
      <c r="C11" s="700" t="s">
        <v>142</v>
      </c>
      <c r="D11" s="741">
        <v>0</v>
      </c>
      <c r="E11" s="700" t="s">
        <v>147</v>
      </c>
      <c r="F11" s="122">
        <v>0</v>
      </c>
      <c r="G11" s="837" t="s">
        <v>301</v>
      </c>
      <c r="H11" s="710" t="s">
        <v>15</v>
      </c>
      <c r="I11" s="135"/>
      <c r="J11" s="135"/>
      <c r="K11" s="135"/>
      <c r="L11" s="712"/>
      <c r="M11" s="712" t="s">
        <v>458</v>
      </c>
      <c r="N11" s="712"/>
      <c r="O11" s="139" t="s">
        <v>1467</v>
      </c>
      <c r="P11" s="139" t="s">
        <v>1497</v>
      </c>
      <c r="Q11" s="139"/>
      <c r="R11" s="690" t="s">
        <v>1607</v>
      </c>
      <c r="S11" s="690" t="s">
        <v>1629</v>
      </c>
      <c r="T11" s="690"/>
      <c r="U11" s="690"/>
      <c r="V11" s="693"/>
      <c r="W11" s="714" t="s">
        <v>1834</v>
      </c>
      <c r="X11" s="172"/>
      <c r="Y11" s="715" t="s">
        <v>191</v>
      </c>
      <c r="Z11" s="1088" t="s">
        <v>1835</v>
      </c>
      <c r="AA11" s="376"/>
      <c r="AB11" s="1819"/>
      <c r="AC11" s="1728"/>
      <c r="AE11" s="1714"/>
      <c r="AF11" s="1714"/>
      <c r="AG11" s="1714"/>
    </row>
    <row r="12" spans="1:33" s="1563" customFormat="1" ht="204" hidden="1">
      <c r="A12" s="829">
        <v>5</v>
      </c>
      <c r="B12" s="721" t="s">
        <v>144</v>
      </c>
      <c r="C12" s="829" t="s">
        <v>122</v>
      </c>
      <c r="D12" s="741">
        <v>0</v>
      </c>
      <c r="E12" s="700" t="s">
        <v>179</v>
      </c>
      <c r="F12" s="122">
        <v>0</v>
      </c>
      <c r="G12" s="723" t="s">
        <v>278</v>
      </c>
      <c r="H12" s="724" t="s">
        <v>7</v>
      </c>
      <c r="I12" s="725" t="s">
        <v>316</v>
      </c>
      <c r="J12" s="725"/>
      <c r="K12" s="726">
        <v>16778.91</v>
      </c>
      <c r="L12" s="725"/>
      <c r="M12" s="725" t="s">
        <v>459</v>
      </c>
      <c r="N12" s="725"/>
      <c r="O12" s="695" t="s">
        <v>1498</v>
      </c>
      <c r="P12" s="695" t="s">
        <v>1499</v>
      </c>
      <c r="Q12" s="695"/>
      <c r="R12" s="727" t="s">
        <v>1607</v>
      </c>
      <c r="S12" s="727" t="s">
        <v>1607</v>
      </c>
      <c r="T12" s="727"/>
      <c r="U12" s="727"/>
      <c r="V12" s="728"/>
      <c r="W12" s="832" t="s">
        <v>1892</v>
      </c>
      <c r="X12" s="729" t="s">
        <v>1410</v>
      </c>
      <c r="Y12" s="721" t="s">
        <v>1409</v>
      </c>
      <c r="Z12" s="1089" t="s">
        <v>1590</v>
      </c>
      <c r="AA12" s="1824"/>
      <c r="AB12" s="1824"/>
      <c r="AC12" s="1728"/>
      <c r="AE12" s="1822"/>
      <c r="AF12" s="1822"/>
      <c r="AG12" s="1822"/>
    </row>
    <row r="13" spans="1:33" s="1563" customFormat="1" ht="44.25" hidden="1" customHeight="1">
      <c r="A13" s="829">
        <v>6</v>
      </c>
      <c r="B13" s="702" t="s">
        <v>38</v>
      </c>
      <c r="C13" s="829" t="s">
        <v>122</v>
      </c>
      <c r="D13" s="741">
        <v>0</v>
      </c>
      <c r="E13" s="700" t="s">
        <v>147</v>
      </c>
      <c r="F13" s="122">
        <v>0</v>
      </c>
      <c r="G13" s="837" t="s">
        <v>287</v>
      </c>
      <c r="H13" s="829" t="s">
        <v>1717</v>
      </c>
      <c r="I13" s="135"/>
      <c r="J13" s="135"/>
      <c r="K13" s="135"/>
      <c r="L13" s="135"/>
      <c r="M13" s="711" t="s">
        <v>460</v>
      </c>
      <c r="N13" s="711"/>
      <c r="O13" s="830" t="s">
        <v>1501</v>
      </c>
      <c r="P13" s="830" t="s">
        <v>1502</v>
      </c>
      <c r="Q13" s="830"/>
      <c r="R13" s="1528" t="s">
        <v>1630</v>
      </c>
      <c r="S13" s="1528" t="s">
        <v>1631</v>
      </c>
      <c r="T13" s="1528"/>
      <c r="U13" s="1528"/>
      <c r="V13" s="1525"/>
      <c r="W13" s="776" t="s">
        <v>1728</v>
      </c>
      <c r="X13" s="1525" t="s">
        <v>1411</v>
      </c>
      <c r="Y13" s="702" t="s">
        <v>313</v>
      </c>
      <c r="Z13" s="1523"/>
      <c r="AA13" s="1825"/>
      <c r="AB13" s="1825"/>
      <c r="AC13" s="1728"/>
      <c r="AE13" s="1822"/>
      <c r="AF13" s="1822"/>
      <c r="AG13" s="1822"/>
    </row>
    <row r="14" spans="1:33" s="1563" customFormat="1" ht="51" hidden="1">
      <c r="A14" s="829">
        <v>7</v>
      </c>
      <c r="B14" s="702" t="s">
        <v>69</v>
      </c>
      <c r="C14" s="829" t="s">
        <v>122</v>
      </c>
      <c r="D14" s="741">
        <v>0</v>
      </c>
      <c r="E14" s="829" t="s">
        <v>147</v>
      </c>
      <c r="F14" s="122">
        <v>0</v>
      </c>
      <c r="G14" s="837" t="s">
        <v>64</v>
      </c>
      <c r="H14" s="701"/>
      <c r="I14" s="711"/>
      <c r="J14" s="711"/>
      <c r="K14" s="711"/>
      <c r="L14" s="135"/>
      <c r="M14" s="711" t="s">
        <v>461</v>
      </c>
      <c r="N14" s="711"/>
      <c r="O14" s="830" t="s">
        <v>1467</v>
      </c>
      <c r="P14" s="830" t="s">
        <v>1500</v>
      </c>
      <c r="Q14" s="830"/>
      <c r="R14" s="1528" t="s">
        <v>1607</v>
      </c>
      <c r="S14" s="1528" t="s">
        <v>1632</v>
      </c>
      <c r="T14" s="1528"/>
      <c r="U14" s="1528"/>
      <c r="V14" s="1525"/>
      <c r="W14" s="1525" t="s">
        <v>1828</v>
      </c>
      <c r="X14" s="1525"/>
      <c r="Y14" s="702" t="s">
        <v>313</v>
      </c>
      <c r="Z14" s="1088" t="s">
        <v>1829</v>
      </c>
      <c r="AA14" s="1825"/>
      <c r="AB14" s="1825"/>
      <c r="AC14" s="1728"/>
      <c r="AE14" s="1822"/>
      <c r="AF14" s="1822"/>
      <c r="AG14" s="1822"/>
    </row>
    <row r="15" spans="1:33" s="730" customFormat="1" ht="63.75" hidden="1">
      <c r="A15" s="734">
        <v>8</v>
      </c>
      <c r="B15" s="830" t="s">
        <v>1302</v>
      </c>
      <c r="C15" s="1823" t="s">
        <v>122</v>
      </c>
      <c r="D15" s="122">
        <v>200000</v>
      </c>
      <c r="E15" s="1823" t="s">
        <v>147</v>
      </c>
      <c r="F15" s="122">
        <v>200000</v>
      </c>
      <c r="G15" s="231" t="s">
        <v>1394</v>
      </c>
      <c r="H15" s="736"/>
      <c r="I15" s="736"/>
      <c r="J15" s="736"/>
      <c r="K15" s="736"/>
      <c r="L15" s="736"/>
      <c r="M15" s="736"/>
      <c r="N15" s="736"/>
      <c r="O15" s="736"/>
      <c r="P15" s="736"/>
      <c r="Q15" s="736"/>
      <c r="R15" s="1528" t="s">
        <v>1607</v>
      </c>
      <c r="S15" s="1528" t="s">
        <v>1609</v>
      </c>
      <c r="T15" s="1528"/>
      <c r="U15" s="1528"/>
      <c r="V15" s="1525"/>
      <c r="W15" s="1525" t="s">
        <v>1893</v>
      </c>
      <c r="X15" s="736"/>
      <c r="Y15" s="736"/>
      <c r="Z15" s="1528" t="s">
        <v>1687</v>
      </c>
      <c r="AA15" s="122">
        <v>1800</v>
      </c>
      <c r="AB15" s="725" t="s">
        <v>179</v>
      </c>
      <c r="AC15" s="647"/>
      <c r="AE15" s="1114"/>
      <c r="AF15" s="1114"/>
      <c r="AG15" s="1114"/>
    </row>
    <row r="16" spans="1:33" s="807" customFormat="1" ht="62.25" customHeight="1">
      <c r="A16" s="2595" t="s">
        <v>2588</v>
      </c>
      <c r="B16" s="2596"/>
      <c r="C16" s="2596"/>
      <c r="D16" s="2596"/>
      <c r="E16" s="2596"/>
      <c r="F16" s="2596"/>
      <c r="G16" s="2596"/>
      <c r="H16" s="793"/>
      <c r="I16" s="793"/>
      <c r="J16" s="793"/>
      <c r="K16" s="793"/>
      <c r="L16" s="793"/>
      <c r="M16" s="793"/>
      <c r="N16" s="793"/>
      <c r="O16" s="793"/>
      <c r="P16" s="793"/>
      <c r="Q16" s="793"/>
      <c r="R16" s="1691"/>
      <c r="S16" s="1691"/>
      <c r="T16" s="1691"/>
      <c r="U16" s="1691"/>
      <c r="V16" s="1694"/>
      <c r="W16" s="1694"/>
      <c r="X16" s="793"/>
      <c r="Y16" s="793"/>
      <c r="Z16" s="1691"/>
      <c r="AA16" s="1898"/>
      <c r="AB16" s="1899"/>
      <c r="AC16" s="1900"/>
      <c r="AE16" s="1901"/>
      <c r="AF16" s="1901"/>
      <c r="AG16" s="1901"/>
    </row>
    <row r="17" spans="1:26" s="1563" customFormat="1" ht="77.25" customHeight="1">
      <c r="A17" s="2339"/>
      <c r="B17" s="2339"/>
      <c r="C17" s="2339"/>
      <c r="D17" s="2597" t="s">
        <v>2684</v>
      </c>
      <c r="E17" s="2354"/>
      <c r="F17" s="2339" t="s">
        <v>2685</v>
      </c>
      <c r="G17" s="2339"/>
      <c r="H17" s="2339"/>
      <c r="I17" s="2394"/>
      <c r="J17" s="2395"/>
      <c r="K17" s="2396"/>
      <c r="L17" s="2394"/>
      <c r="M17" s="2395"/>
      <c r="N17" s="2396"/>
      <c r="O17" s="2394"/>
      <c r="P17" s="2395"/>
      <c r="Q17" s="2396"/>
      <c r="R17" s="2394"/>
      <c r="S17" s="2395"/>
      <c r="T17" s="2396"/>
      <c r="U17" s="2394"/>
      <c r="V17" s="2395"/>
      <c r="W17" s="2396"/>
      <c r="X17" s="2394"/>
      <c r="Y17" s="2395"/>
      <c r="Z17" s="2396"/>
    </row>
    <row r="18" spans="1:26" s="1563" customFormat="1" ht="77.25" customHeight="1">
      <c r="A18" s="2339" t="s">
        <v>1372</v>
      </c>
      <c r="B18" s="2339"/>
      <c r="C18" s="2339"/>
      <c r="D18" s="2592" t="e">
        <f>#REF!+ΑΓΙΑΣΟΣ!E10+ΓΕΡΑ!E21+'ΕΡΕΣΟΣ-ΑΝΤΙΣΣΑ'!E14+ΕΥΕΡΓΕΤΟΥΛΑΣ!E8+ΘΕΡΜΗ!E10+ΚΑΛΛΟΝΗ!E20+ΜΑΝΤΑΜΑΔΟΣ!E9+ΜΗΘΥΜΝΑ!E6+ΜΥΤΙΛΗΝΗ!E70+ΠΕΤΡΑ!E10+ΠΛΩΜΑΡΙ!E20+ΠΟΛΙΧΝΙΤΟΣ!E8+'ΔΗΜΟΣ ΜΥΤΙΛΗΝΗΣ'!E53</f>
        <v>#REF!</v>
      </c>
      <c r="E18" s="2593"/>
      <c r="F18" s="2592" t="e">
        <f>#REF!+ΑΓΙΑΣΟΣ!F10+ΓΕΡΑ!F21+'ΕΡΕΣΟΣ-ΑΝΤΙΣΣΑ'!F14+ΕΥΕΡΓΕΤΟΥΛΑΣ!F8+ΘΕΡΜΗ!F10+ΚΑΛΛΟΝΗ!F20+ΜΑΝΤΑΜΑΔΟΣ!F9+ΜΗΘΥΜΝΑ!F6+ΠΕΤΡΑ!F10+ΠΛΩΜΑΡΙ!F20+ΠΟΛΙΧΝΙΤΟΣ!F8+ΜΥΤΙΛΗΝΗ!F70+'ΔΗΜΟΣ ΜΥΤΙΛΗΝΗΣ'!F53</f>
        <v>#REF!</v>
      </c>
      <c r="G18" s="2593"/>
      <c r="H18" s="1880"/>
      <c r="I18" s="1881"/>
      <c r="J18" s="1882"/>
      <c r="K18" s="1883"/>
      <c r="L18" s="1881"/>
      <c r="M18" s="1882"/>
      <c r="N18" s="1883"/>
      <c r="O18" s="1881"/>
      <c r="P18" s="1882"/>
      <c r="Q18" s="1883"/>
      <c r="R18" s="1881"/>
      <c r="S18" s="1882"/>
      <c r="T18" s="1883"/>
      <c r="U18" s="1881"/>
      <c r="V18" s="1882"/>
      <c r="W18" s="1883"/>
      <c r="X18" s="1881"/>
      <c r="Y18" s="1882"/>
      <c r="Z18" s="1883"/>
    </row>
    <row r="19" spans="1:26" s="1563" customFormat="1" ht="77.25" customHeight="1">
      <c r="A19" s="2339" t="s">
        <v>1908</v>
      </c>
      <c r="B19" s="2354"/>
      <c r="C19" s="2354"/>
      <c r="D19" s="2592">
        <f>ΑΓΙΑΣΟΣ!E14+ΓΕΡΑ!E25+ΕΥΕΡΓΕΤΟΥΛΑΣ!E14+ΘΕΡΜΗ!E16+ΜΥΤΙΛΗΝΗ!E78+ΠΛΩΜΑΡΙ!E27+'ΔΗΜΟΣ ΜΥΤΙΛΗΝΗΣ'!E83</f>
        <v>3906802.56</v>
      </c>
      <c r="E19" s="2593"/>
      <c r="F19" s="2592">
        <f>ΑΓΙΑΣΟΣ!F14+ΓΕΡΑ!F25+ΕΥΕΡΓΕΤΟΥΛΑΣ!F14+ΘΕΡΜΗ!F16+ΜΥΤΙΛΗΝΗ!F78+ΠΛΩΜΑΡΙ!F27+'ΔΗΜΟΣ ΜΥΤΙΛΗΝΗΣ'!F83</f>
        <v>2809002.56</v>
      </c>
      <c r="G19" s="2593"/>
      <c r="H19" s="1880"/>
      <c r="I19" s="1881"/>
      <c r="J19" s="1882"/>
      <c r="K19" s="1883"/>
      <c r="L19" s="1881"/>
      <c r="M19" s="1882"/>
      <c r="N19" s="1883"/>
      <c r="O19" s="1881"/>
      <c r="P19" s="1882"/>
      <c r="Q19" s="1883"/>
      <c r="R19" s="1881"/>
      <c r="S19" s="1882"/>
      <c r="T19" s="1883"/>
      <c r="U19" s="1881"/>
      <c r="V19" s="1882"/>
      <c r="W19" s="1883"/>
      <c r="X19" s="1881"/>
      <c r="Y19" s="1882"/>
      <c r="Z19" s="1883"/>
    </row>
    <row r="20" spans="1:26" s="1563" customFormat="1" ht="44.25" customHeight="1">
      <c r="A20" s="2333" t="s">
        <v>1371</v>
      </c>
      <c r="B20" s="2353"/>
      <c r="C20" s="2354"/>
      <c r="D20" s="2594" t="e">
        <f>SUM(D18:D19)</f>
        <v>#REF!</v>
      </c>
      <c r="E20" s="2354"/>
      <c r="F20" s="2594" t="e">
        <f>SUM(F18:F19)</f>
        <v>#REF!</v>
      </c>
      <c r="G20" s="2594"/>
      <c r="H20" s="875"/>
      <c r="I20" s="875"/>
      <c r="J20" s="875"/>
      <c r="K20" s="875"/>
      <c r="L20" s="875"/>
      <c r="M20" s="875"/>
      <c r="N20" s="875"/>
      <c r="O20" s="875"/>
      <c r="P20" s="875"/>
      <c r="Q20" s="875"/>
      <c r="R20" s="875"/>
      <c r="S20" s="875"/>
      <c r="T20" s="875"/>
      <c r="U20" s="875"/>
      <c r="V20" s="875"/>
      <c r="W20" s="875"/>
      <c r="X20" s="875"/>
      <c r="Y20" s="875"/>
      <c r="Z20" s="875"/>
    </row>
  </sheetData>
  <mergeCells count="21">
    <mergeCell ref="F20:G20"/>
    <mergeCell ref="A20:C20"/>
    <mergeCell ref="A16:G16"/>
    <mergeCell ref="A17:C17"/>
    <mergeCell ref="D17:E17"/>
    <mergeCell ref="F17:H17"/>
    <mergeCell ref="D19:E19"/>
    <mergeCell ref="F19:G19"/>
    <mergeCell ref="A19:C19"/>
    <mergeCell ref="D20:E20"/>
    <mergeCell ref="X17:Z17"/>
    <mergeCell ref="A18:C18"/>
    <mergeCell ref="A1:Z1"/>
    <mergeCell ref="A7:Z7"/>
    <mergeCell ref="D18:E18"/>
    <mergeCell ref="F18:G18"/>
    <mergeCell ref="I17:K17"/>
    <mergeCell ref="L17:N17"/>
    <mergeCell ref="O17:Q17"/>
    <mergeCell ref="R17:T17"/>
    <mergeCell ref="U17:W17"/>
  </mergeCells>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dimension ref="A1:D77"/>
  <sheetViews>
    <sheetView topLeftCell="A55" workbookViewId="0">
      <selection activeCell="E76" sqref="E76"/>
    </sheetView>
  </sheetViews>
  <sheetFormatPr defaultRowHeight="12.75"/>
  <cols>
    <col min="1" max="1" width="37.85546875" style="1553" customWidth="1"/>
    <col min="2" max="2" width="24.42578125" style="1557" customWidth="1"/>
    <col min="3" max="3" width="21.5703125" style="1557" customWidth="1"/>
    <col min="4" max="4" width="17.140625" style="1553" customWidth="1"/>
  </cols>
  <sheetData>
    <row r="1" spans="1:3" ht="43.5" customHeight="1">
      <c r="A1" s="1554" t="s">
        <v>2478</v>
      </c>
      <c r="B1" s="1549" t="s">
        <v>2322</v>
      </c>
      <c r="C1" s="1550" t="s">
        <v>2343</v>
      </c>
    </row>
    <row r="2" spans="1:3" ht="18" customHeight="1">
      <c r="A2" s="1555" t="s">
        <v>1372</v>
      </c>
      <c r="B2" s="1559">
        <v>367000</v>
      </c>
      <c r="C2" s="1559">
        <v>72000</v>
      </c>
    </row>
    <row r="3" spans="1:3" ht="18" customHeight="1">
      <c r="A3" s="1556" t="s">
        <v>1908</v>
      </c>
      <c r="B3" s="1558">
        <v>0</v>
      </c>
      <c r="C3" s="1558">
        <v>0</v>
      </c>
    </row>
    <row r="4" spans="1:3">
      <c r="A4" s="121" t="s">
        <v>1371</v>
      </c>
      <c r="B4" s="77">
        <f>SUM(B2:B3)</f>
        <v>367000</v>
      </c>
      <c r="C4" s="77">
        <f>SUM(C2:C3)</f>
        <v>72000</v>
      </c>
    </row>
    <row r="6" spans="1:3" ht="38.25">
      <c r="A6" s="1554" t="s">
        <v>2479</v>
      </c>
      <c r="B6" s="1549" t="s">
        <v>2322</v>
      </c>
      <c r="C6" s="1550" t="s">
        <v>2343</v>
      </c>
    </row>
    <row r="7" spans="1:3">
      <c r="A7" s="1555" t="s">
        <v>1372</v>
      </c>
      <c r="B7" s="1559">
        <v>0</v>
      </c>
      <c r="C7" s="1559">
        <v>0</v>
      </c>
    </row>
    <row r="8" spans="1:3">
      <c r="A8" s="1556" t="s">
        <v>1908</v>
      </c>
      <c r="B8" s="1558">
        <v>747615.72</v>
      </c>
      <c r="C8" s="1558">
        <v>5000</v>
      </c>
    </row>
    <row r="9" spans="1:3">
      <c r="A9" s="121" t="s">
        <v>1371</v>
      </c>
      <c r="B9" s="77">
        <f>SUM(B7:B8)</f>
        <v>747615.72</v>
      </c>
      <c r="C9" s="77">
        <f>SUM(C7:C8)</f>
        <v>5000</v>
      </c>
    </row>
    <row r="11" spans="1:3" ht="38.25">
      <c r="A11" s="1554" t="s">
        <v>2480</v>
      </c>
      <c r="B11" s="1549" t="s">
        <v>2322</v>
      </c>
      <c r="C11" s="1550" t="s">
        <v>2343</v>
      </c>
    </row>
    <row r="12" spans="1:3">
      <c r="A12" s="1555" t="s">
        <v>1372</v>
      </c>
      <c r="B12" s="1559">
        <v>769274.82</v>
      </c>
      <c r="C12" s="1559">
        <v>255274.82</v>
      </c>
    </row>
    <row r="13" spans="1:3">
      <c r="A13" s="1556" t="s">
        <v>1908</v>
      </c>
      <c r="B13" s="1558">
        <v>594680</v>
      </c>
      <c r="C13" s="1558">
        <v>0</v>
      </c>
    </row>
    <row r="14" spans="1:3">
      <c r="A14" s="121" t="s">
        <v>1371</v>
      </c>
      <c r="B14" s="77">
        <f>SUM(B12:B13)</f>
        <v>1363954.8199999998</v>
      </c>
      <c r="C14" s="77">
        <f>SUM(C12:C13)</f>
        <v>255274.82</v>
      </c>
    </row>
    <row r="16" spans="1:3" ht="38.25">
      <c r="A16" s="1554" t="s">
        <v>2481</v>
      </c>
      <c r="B16" s="1549" t="s">
        <v>2322</v>
      </c>
      <c r="C16" s="1550" t="s">
        <v>2343</v>
      </c>
    </row>
    <row r="17" spans="1:3">
      <c r="A17" s="1555" t="s">
        <v>1372</v>
      </c>
      <c r="B17" s="1559">
        <v>1257080.3600000001</v>
      </c>
      <c r="C17" s="1559">
        <v>932080.36</v>
      </c>
    </row>
    <row r="18" spans="1:3">
      <c r="A18" s="1556" t="s">
        <v>1908</v>
      </c>
      <c r="B18" s="1558">
        <v>424719.99</v>
      </c>
      <c r="C18" s="1558">
        <v>125000</v>
      </c>
    </row>
    <row r="19" spans="1:3">
      <c r="A19" s="121" t="s">
        <v>1371</v>
      </c>
      <c r="B19" s="77">
        <f>SUM(B17:B18)</f>
        <v>1681800.35</v>
      </c>
      <c r="C19" s="77">
        <f>SUM(C17:C18)</f>
        <v>1057080.3599999999</v>
      </c>
    </row>
    <row r="21" spans="1:3" ht="38.25">
      <c r="A21" s="1554" t="s">
        <v>2482</v>
      </c>
      <c r="B21" s="1549" t="s">
        <v>2322</v>
      </c>
      <c r="C21" s="1550" t="s">
        <v>2343</v>
      </c>
    </row>
    <row r="22" spans="1:3">
      <c r="A22" s="1555" t="s">
        <v>1372</v>
      </c>
      <c r="B22" s="1559">
        <v>713393</v>
      </c>
      <c r="C22" s="1559">
        <v>73393</v>
      </c>
    </row>
    <row r="23" spans="1:3">
      <c r="A23" s="1556" t="s">
        <v>1908</v>
      </c>
      <c r="B23" s="1558">
        <v>0</v>
      </c>
      <c r="C23" s="1558">
        <v>0</v>
      </c>
    </row>
    <row r="24" spans="1:3">
      <c r="A24" s="121" t="s">
        <v>1371</v>
      </c>
      <c r="B24" s="77">
        <f>SUM(B22:B23)</f>
        <v>713393</v>
      </c>
      <c r="C24" s="77">
        <f>SUM(C22:C23)</f>
        <v>73393</v>
      </c>
    </row>
    <row r="26" spans="1:3" ht="38.25">
      <c r="A26" s="1554" t="s">
        <v>2484</v>
      </c>
      <c r="B26" s="1551" t="s">
        <v>2322</v>
      </c>
      <c r="C26" s="1552" t="s">
        <v>2343</v>
      </c>
    </row>
    <row r="27" spans="1:3">
      <c r="A27" s="1555" t="s">
        <v>1372</v>
      </c>
      <c r="B27" s="1559">
        <v>396218</v>
      </c>
      <c r="C27" s="1559">
        <v>217218</v>
      </c>
    </row>
    <row r="28" spans="1:3">
      <c r="A28" s="1556" t="s">
        <v>1908</v>
      </c>
      <c r="B28" s="1558">
        <v>0</v>
      </c>
      <c r="C28" s="1558">
        <v>0</v>
      </c>
    </row>
    <row r="29" spans="1:3">
      <c r="A29" s="121" t="s">
        <v>1371</v>
      </c>
      <c r="B29" s="77">
        <f>SUM(B27:B28)</f>
        <v>396218</v>
      </c>
      <c r="C29" s="77">
        <f>SUM(C27:C28)</f>
        <v>217218</v>
      </c>
    </row>
    <row r="31" spans="1:3" ht="38.25">
      <c r="A31" s="1554" t="s">
        <v>2485</v>
      </c>
      <c r="B31" s="1551" t="s">
        <v>2322</v>
      </c>
      <c r="C31" s="1552" t="s">
        <v>2343</v>
      </c>
    </row>
    <row r="32" spans="1:3">
      <c r="A32" s="1555" t="s">
        <v>1372</v>
      </c>
      <c r="B32" s="1559">
        <v>3782174.44</v>
      </c>
      <c r="C32" s="1559">
        <v>3101582.64</v>
      </c>
    </row>
    <row r="33" spans="1:3">
      <c r="A33" s="1556" t="s">
        <v>1908</v>
      </c>
      <c r="B33" s="1558">
        <v>892715.72</v>
      </c>
      <c r="C33" s="1558">
        <v>20000</v>
      </c>
    </row>
    <row r="34" spans="1:3">
      <c r="A34" s="121" t="s">
        <v>1371</v>
      </c>
      <c r="B34" s="77">
        <f>SUM(B32:B33)</f>
        <v>4674890.16</v>
      </c>
      <c r="C34" s="77">
        <f>SUM(C32:C33)</f>
        <v>3121582.64</v>
      </c>
    </row>
    <row r="36" spans="1:3" ht="38.25">
      <c r="A36" s="1554" t="s">
        <v>2486</v>
      </c>
      <c r="B36" s="1551" t="s">
        <v>2322</v>
      </c>
      <c r="C36" s="1552" t="s">
        <v>2343</v>
      </c>
    </row>
    <row r="37" spans="1:3">
      <c r="A37" s="1555" t="s">
        <v>1372</v>
      </c>
      <c r="B37" s="1559">
        <v>1136614.7</v>
      </c>
      <c r="C37" s="1559">
        <v>1134614.7</v>
      </c>
    </row>
    <row r="38" spans="1:3">
      <c r="A38" s="1556" t="s">
        <v>1908</v>
      </c>
      <c r="B38" s="1558">
        <v>515000</v>
      </c>
      <c r="C38" s="1558">
        <v>340000</v>
      </c>
    </row>
    <row r="39" spans="1:3">
      <c r="A39" s="121" t="s">
        <v>1371</v>
      </c>
      <c r="B39" s="77">
        <f>SUM(B37:B38)</f>
        <v>1651614.7</v>
      </c>
      <c r="C39" s="77">
        <f>SUM(C37:C38)</f>
        <v>1474614.7</v>
      </c>
    </row>
    <row r="41" spans="1:3" ht="38.25">
      <c r="A41" s="1554" t="s">
        <v>2487</v>
      </c>
      <c r="B41" s="1551" t="s">
        <v>2322</v>
      </c>
      <c r="C41" s="1552" t="s">
        <v>2343</v>
      </c>
    </row>
    <row r="42" spans="1:3">
      <c r="A42" s="1555" t="s">
        <v>1372</v>
      </c>
      <c r="B42" s="1559">
        <v>373823.18</v>
      </c>
      <c r="C42" s="1559">
        <v>273823.18</v>
      </c>
    </row>
    <row r="43" spans="1:3">
      <c r="A43" s="1556" t="s">
        <v>1908</v>
      </c>
      <c r="B43" s="1558">
        <v>140000</v>
      </c>
      <c r="C43" s="1558">
        <v>140000</v>
      </c>
    </row>
    <row r="44" spans="1:3">
      <c r="A44" s="121" t="s">
        <v>1371</v>
      </c>
      <c r="B44" s="77">
        <f>SUM(B42:B43)</f>
        <v>513823.18</v>
      </c>
      <c r="C44" s="77">
        <f>SUM(C42:C43)</f>
        <v>413823.18</v>
      </c>
    </row>
    <row r="46" spans="1:3" ht="38.25">
      <c r="A46" s="1554" t="s">
        <v>2488</v>
      </c>
      <c r="B46" s="1551" t="s">
        <v>2322</v>
      </c>
      <c r="C46" s="1552" t="s">
        <v>2343</v>
      </c>
    </row>
    <row r="47" spans="1:3">
      <c r="A47" s="1555" t="s">
        <v>1372</v>
      </c>
      <c r="B47" s="1559">
        <v>8760366.3599999994</v>
      </c>
      <c r="C47" s="1559">
        <v>7617092.9900000002</v>
      </c>
    </row>
    <row r="48" spans="1:3">
      <c r="A48" s="1556" t="s">
        <v>1908</v>
      </c>
      <c r="B48" s="1558">
        <v>4410973.2</v>
      </c>
      <c r="C48" s="1558">
        <v>1266000</v>
      </c>
    </row>
    <row r="49" spans="1:3">
      <c r="A49" s="121" t="s">
        <v>1371</v>
      </c>
      <c r="B49" s="77">
        <f>SUM(B47:B48)</f>
        <v>13171339.559999999</v>
      </c>
      <c r="C49" s="77">
        <f>SUM(C47:C48)</f>
        <v>8883092.9900000002</v>
      </c>
    </row>
    <row r="51" spans="1:3" ht="38.25">
      <c r="A51" s="1554" t="s">
        <v>2489</v>
      </c>
      <c r="B51" s="1551" t="s">
        <v>2322</v>
      </c>
      <c r="C51" s="1552" t="s">
        <v>2343</v>
      </c>
    </row>
    <row r="52" spans="1:3">
      <c r="A52" s="1555" t="s">
        <v>1372</v>
      </c>
      <c r="B52" s="1559">
        <v>1248568.42</v>
      </c>
      <c r="C52" s="1559">
        <v>1203568.42</v>
      </c>
    </row>
    <row r="53" spans="1:3">
      <c r="A53" s="1556" t="s">
        <v>1908</v>
      </c>
      <c r="B53" s="1558">
        <v>80000</v>
      </c>
      <c r="C53" s="1558">
        <v>80000</v>
      </c>
    </row>
    <row r="54" spans="1:3">
      <c r="A54" s="121" t="s">
        <v>1371</v>
      </c>
      <c r="B54" s="77">
        <f>SUM(B52:B53)</f>
        <v>1328568.42</v>
      </c>
      <c r="C54" s="77">
        <f>SUM(C52:C53)</f>
        <v>1283568.42</v>
      </c>
    </row>
    <row r="56" spans="1:3" ht="38.25">
      <c r="A56" s="1554" t="s">
        <v>2490</v>
      </c>
      <c r="B56" s="1551" t="s">
        <v>2322</v>
      </c>
      <c r="C56" s="1552" t="s">
        <v>2343</v>
      </c>
    </row>
    <row r="57" spans="1:3">
      <c r="A57" s="1555" t="s">
        <v>1372</v>
      </c>
      <c r="B57" s="1559">
        <v>1451325.9</v>
      </c>
      <c r="C57" s="1559">
        <v>1086325.8999999999</v>
      </c>
    </row>
    <row r="58" spans="1:3">
      <c r="A58" s="1556" t="s">
        <v>1908</v>
      </c>
      <c r="B58" s="1558">
        <v>739960</v>
      </c>
      <c r="C58" s="1558">
        <v>5000</v>
      </c>
    </row>
    <row r="59" spans="1:3">
      <c r="A59" s="121" t="s">
        <v>1371</v>
      </c>
      <c r="B59" s="77">
        <f>SUM(B57:B58)</f>
        <v>2191285.9</v>
      </c>
      <c r="C59" s="77">
        <f>SUM(C57:C58)</f>
        <v>1091325.8999999999</v>
      </c>
    </row>
    <row r="61" spans="1:3" ht="38.25">
      <c r="A61" s="1554" t="s">
        <v>2491</v>
      </c>
      <c r="B61" s="1551" t="s">
        <v>2322</v>
      </c>
      <c r="C61" s="1552" t="s">
        <v>2343</v>
      </c>
    </row>
    <row r="62" spans="1:3">
      <c r="A62" s="1555" t="s">
        <v>1372</v>
      </c>
      <c r="B62" s="1559">
        <v>2981786.91</v>
      </c>
      <c r="C62" s="1559">
        <v>2401786.91</v>
      </c>
    </row>
    <row r="63" spans="1:3">
      <c r="A63" s="1556" t="s">
        <v>1908</v>
      </c>
      <c r="B63" s="1558">
        <v>50000</v>
      </c>
      <c r="C63" s="1558">
        <v>5000</v>
      </c>
    </row>
    <row r="64" spans="1:3">
      <c r="A64" s="121" t="s">
        <v>1371</v>
      </c>
      <c r="B64" s="77">
        <f>SUM(B62:B63)</f>
        <v>3031786.91</v>
      </c>
      <c r="C64" s="77">
        <f>SUM(C62:C63)</f>
        <v>2406786.91</v>
      </c>
    </row>
    <row r="66" spans="1:3" ht="38.25">
      <c r="A66" s="1554" t="s">
        <v>1994</v>
      </c>
      <c r="B66" s="1551" t="s">
        <v>2322</v>
      </c>
      <c r="C66" s="1552" t="s">
        <v>2343</v>
      </c>
    </row>
    <row r="67" spans="1:3">
      <c r="A67" s="1555" t="s">
        <v>1372</v>
      </c>
      <c r="B67" s="1559">
        <v>8927300.5999999996</v>
      </c>
      <c r="C67" s="1559">
        <v>3162342.6</v>
      </c>
    </row>
    <row r="68" spans="1:3">
      <c r="A68" s="1556" t="s">
        <v>1908</v>
      </c>
      <c r="B68" s="1558">
        <v>4544000</v>
      </c>
      <c r="C68" s="1558">
        <v>3753000</v>
      </c>
    </row>
    <row r="69" spans="1:3">
      <c r="A69" s="121" t="s">
        <v>1371</v>
      </c>
      <c r="B69" s="77">
        <f>SUM(B67:B68)</f>
        <v>13471300.6</v>
      </c>
      <c r="C69" s="77">
        <f>SUM(C67:C68)</f>
        <v>6915342.5999999996</v>
      </c>
    </row>
    <row r="73" spans="1:3" ht="38.25">
      <c r="A73" s="1554" t="s">
        <v>1371</v>
      </c>
      <c r="B73" s="1551" t="s">
        <v>2322</v>
      </c>
      <c r="C73" s="1552" t="s">
        <v>2343</v>
      </c>
    </row>
    <row r="74" spans="1:3">
      <c r="A74" s="1555" t="s">
        <v>1372</v>
      </c>
      <c r="B74" s="1559">
        <f>SUM(B67,B62,B57,B52,B47,B42,B37,B32,B27,B22,B17,B12,B7,B2)</f>
        <v>32164926.689999998</v>
      </c>
      <c r="C74" s="1559">
        <f>SUM(C67,C62,C57,C52,C47,C42,C37,C32,C27,C22,C17,C12,C7,C2)</f>
        <v>21531103.52</v>
      </c>
    </row>
    <row r="75" spans="1:3">
      <c r="A75" s="1556" t="s">
        <v>1908</v>
      </c>
      <c r="B75" s="1558">
        <f>SUM(B68,B63,B58,B53,B48,B43,B38,B33,B28,B23,B18,B13,B8,B3)</f>
        <v>13139664.630000001</v>
      </c>
      <c r="C75" s="1558">
        <f>SUM(C68,C63,C58,C53,C48,C43,C38,C33,C28,C23,C18,C13,C8,C3)</f>
        <v>5739000</v>
      </c>
    </row>
    <row r="76" spans="1:3">
      <c r="A76" s="121" t="s">
        <v>1371</v>
      </c>
      <c r="B76" s="77">
        <f>SUM(B74:B75)</f>
        <v>45304591.32</v>
      </c>
      <c r="C76" s="77">
        <f>SUM(C74:C75)</f>
        <v>27270103.52</v>
      </c>
    </row>
    <row r="77" spans="1:3">
      <c r="B77" s="1557">
        <f>SUM(B69,B64,B59,B54,B49,B44,B39,B34,B29,B24,B19,B14,B9,B4)</f>
        <v>45304591.320000008</v>
      </c>
      <c r="C77" s="1557">
        <f>SUM(C69,C64,C59,C54,C49,C44,C39,C34,C29,C24,C19,C14,C9,C4)</f>
        <v>27270103.52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I30"/>
  <sheetViews>
    <sheetView workbookViewId="0">
      <selection sqref="A1:I29"/>
    </sheetView>
  </sheetViews>
  <sheetFormatPr defaultRowHeight="12.75"/>
  <sheetData>
    <row r="1" spans="1:9">
      <c r="A1" s="2598" t="s">
        <v>2683</v>
      </c>
      <c r="B1" s="2598"/>
      <c r="C1" s="2598"/>
      <c r="D1" s="2598"/>
      <c r="E1" s="2598"/>
      <c r="F1" s="2598"/>
      <c r="G1" s="2598"/>
      <c r="H1" s="2598"/>
      <c r="I1" s="2598"/>
    </row>
    <row r="2" spans="1:9">
      <c r="A2" s="2598"/>
      <c r="B2" s="2598"/>
      <c r="C2" s="2598"/>
      <c r="D2" s="2598"/>
      <c r="E2" s="2598"/>
      <c r="F2" s="2598"/>
      <c r="G2" s="2598"/>
      <c r="H2" s="2598"/>
      <c r="I2" s="2598"/>
    </row>
    <row r="3" spans="1:9">
      <c r="A3" s="2598"/>
      <c r="B3" s="2598"/>
      <c r="C3" s="2598"/>
      <c r="D3" s="2598"/>
      <c r="E3" s="2598"/>
      <c r="F3" s="2598"/>
      <c r="G3" s="2598"/>
      <c r="H3" s="2598"/>
      <c r="I3" s="2598"/>
    </row>
    <row r="4" spans="1:9">
      <c r="A4" s="2598"/>
      <c r="B4" s="2598"/>
      <c r="C4" s="2598"/>
      <c r="D4" s="2598"/>
      <c r="E4" s="2598"/>
      <c r="F4" s="2598"/>
      <c r="G4" s="2598"/>
      <c r="H4" s="2598"/>
      <c r="I4" s="2598"/>
    </row>
    <row r="5" spans="1:9">
      <c r="A5" s="2598"/>
      <c r="B5" s="2598"/>
      <c r="C5" s="2598"/>
      <c r="D5" s="2598"/>
      <c r="E5" s="2598"/>
      <c r="F5" s="2598"/>
      <c r="G5" s="2598"/>
      <c r="H5" s="2598"/>
      <c r="I5" s="2598"/>
    </row>
    <row r="6" spans="1:9">
      <c r="A6" s="2598"/>
      <c r="B6" s="2598"/>
      <c r="C6" s="2598"/>
      <c r="D6" s="2598"/>
      <c r="E6" s="2598"/>
      <c r="F6" s="2598"/>
      <c r="G6" s="2598"/>
      <c r="H6" s="2598"/>
      <c r="I6" s="2598"/>
    </row>
    <row r="7" spans="1:9">
      <c r="A7" s="2598"/>
      <c r="B7" s="2598"/>
      <c r="C7" s="2598"/>
      <c r="D7" s="2598"/>
      <c r="E7" s="2598"/>
      <c r="F7" s="2598"/>
      <c r="G7" s="2598"/>
      <c r="H7" s="2598"/>
      <c r="I7" s="2598"/>
    </row>
    <row r="8" spans="1:9">
      <c r="A8" s="2598"/>
      <c r="B8" s="2598"/>
      <c r="C8" s="2598"/>
      <c r="D8" s="2598"/>
      <c r="E8" s="2598"/>
      <c r="F8" s="2598"/>
      <c r="G8" s="2598"/>
      <c r="H8" s="2598"/>
      <c r="I8" s="2598"/>
    </row>
    <row r="9" spans="1:9">
      <c r="A9" s="2598"/>
      <c r="B9" s="2598"/>
      <c r="C9" s="2598"/>
      <c r="D9" s="2598"/>
      <c r="E9" s="2598"/>
      <c r="F9" s="2598"/>
      <c r="G9" s="2598"/>
      <c r="H9" s="2598"/>
      <c r="I9" s="2598"/>
    </row>
    <row r="10" spans="1:9">
      <c r="A10" s="2598"/>
      <c r="B10" s="2598"/>
      <c r="C10" s="2598"/>
      <c r="D10" s="2598"/>
      <c r="E10" s="2598"/>
      <c r="F10" s="2598"/>
      <c r="G10" s="2598"/>
      <c r="H10" s="2598"/>
      <c r="I10" s="2598"/>
    </row>
    <row r="11" spans="1:9">
      <c r="A11" s="2598"/>
      <c r="B11" s="2598"/>
      <c r="C11" s="2598"/>
      <c r="D11" s="2598"/>
      <c r="E11" s="2598"/>
      <c r="F11" s="2598"/>
      <c r="G11" s="2598"/>
      <c r="H11" s="2598"/>
      <c r="I11" s="2598"/>
    </row>
    <row r="12" spans="1:9">
      <c r="A12" s="2598"/>
      <c r="B12" s="2598"/>
      <c r="C12" s="2598"/>
      <c r="D12" s="2598"/>
      <c r="E12" s="2598"/>
      <c r="F12" s="2598"/>
      <c r="G12" s="2598"/>
      <c r="H12" s="2598"/>
      <c r="I12" s="2598"/>
    </row>
    <row r="13" spans="1:9">
      <c r="A13" s="2598"/>
      <c r="B13" s="2598"/>
      <c r="C13" s="2598"/>
      <c r="D13" s="2598"/>
      <c r="E13" s="2598"/>
      <c r="F13" s="2598"/>
      <c r="G13" s="2598"/>
      <c r="H13" s="2598"/>
      <c r="I13" s="2598"/>
    </row>
    <row r="14" spans="1:9">
      <c r="A14" s="2598"/>
      <c r="B14" s="2598"/>
      <c r="C14" s="2598"/>
      <c r="D14" s="2598"/>
      <c r="E14" s="2598"/>
      <c r="F14" s="2598"/>
      <c r="G14" s="2598"/>
      <c r="H14" s="2598"/>
      <c r="I14" s="2598"/>
    </row>
    <row r="15" spans="1:9">
      <c r="A15" s="2598"/>
      <c r="B15" s="2598"/>
      <c r="C15" s="2598"/>
      <c r="D15" s="2598"/>
      <c r="E15" s="2598"/>
      <c r="F15" s="2598"/>
      <c r="G15" s="2598"/>
      <c r="H15" s="2598"/>
      <c r="I15" s="2598"/>
    </row>
    <row r="16" spans="1:9">
      <c r="A16" s="2598"/>
      <c r="B16" s="2598"/>
      <c r="C16" s="2598"/>
      <c r="D16" s="2598"/>
      <c r="E16" s="2598"/>
      <c r="F16" s="2598"/>
      <c r="G16" s="2598"/>
      <c r="H16" s="2598"/>
      <c r="I16" s="2598"/>
    </row>
    <row r="17" spans="1:9">
      <c r="A17" s="2598"/>
      <c r="B17" s="2598"/>
      <c r="C17" s="2598"/>
      <c r="D17" s="2598"/>
      <c r="E17" s="2598"/>
      <c r="F17" s="2598"/>
      <c r="G17" s="2598"/>
      <c r="H17" s="2598"/>
      <c r="I17" s="2598"/>
    </row>
    <row r="18" spans="1:9">
      <c r="A18" s="2598"/>
      <c r="B18" s="2598"/>
      <c r="C18" s="2598"/>
      <c r="D18" s="2598"/>
      <c r="E18" s="2598"/>
      <c r="F18" s="2598"/>
      <c r="G18" s="2598"/>
      <c r="H18" s="2598"/>
      <c r="I18" s="2598"/>
    </row>
    <row r="19" spans="1:9">
      <c r="A19" s="2598"/>
      <c r="B19" s="2598"/>
      <c r="C19" s="2598"/>
      <c r="D19" s="2598"/>
      <c r="E19" s="2598"/>
      <c r="F19" s="2598"/>
      <c r="G19" s="2598"/>
      <c r="H19" s="2598"/>
      <c r="I19" s="2598"/>
    </row>
    <row r="20" spans="1:9">
      <c r="A20" s="2598"/>
      <c r="B20" s="2598"/>
      <c r="C20" s="2598"/>
      <c r="D20" s="2598"/>
      <c r="E20" s="2598"/>
      <c r="F20" s="2598"/>
      <c r="G20" s="2598"/>
      <c r="H20" s="2598"/>
      <c r="I20" s="2598"/>
    </row>
    <row r="21" spans="1:9">
      <c r="A21" s="2598"/>
      <c r="B21" s="2598"/>
      <c r="C21" s="2598"/>
      <c r="D21" s="2598"/>
      <c r="E21" s="2598"/>
      <c r="F21" s="2598"/>
      <c r="G21" s="2598"/>
      <c r="H21" s="2598"/>
      <c r="I21" s="2598"/>
    </row>
    <row r="22" spans="1:9">
      <c r="A22" s="2598"/>
      <c r="B22" s="2598"/>
      <c r="C22" s="2598"/>
      <c r="D22" s="2598"/>
      <c r="E22" s="2598"/>
      <c r="F22" s="2598"/>
      <c r="G22" s="2598"/>
      <c r="H22" s="2598"/>
      <c r="I22" s="2598"/>
    </row>
    <row r="23" spans="1:9">
      <c r="A23" s="2598"/>
      <c r="B23" s="2598"/>
      <c r="C23" s="2598"/>
      <c r="D23" s="2598"/>
      <c r="E23" s="2598"/>
      <c r="F23" s="2598"/>
      <c r="G23" s="2598"/>
      <c r="H23" s="2598"/>
      <c r="I23" s="2598"/>
    </row>
    <row r="24" spans="1:9">
      <c r="A24" s="2598"/>
      <c r="B24" s="2598"/>
      <c r="C24" s="2598"/>
      <c r="D24" s="2598"/>
      <c r="E24" s="2598"/>
      <c r="F24" s="2598"/>
      <c r="G24" s="2598"/>
      <c r="H24" s="2598"/>
      <c r="I24" s="2598"/>
    </row>
    <row r="25" spans="1:9">
      <c r="A25" s="2598"/>
      <c r="B25" s="2598"/>
      <c r="C25" s="2598"/>
      <c r="D25" s="2598"/>
      <c r="E25" s="2598"/>
      <c r="F25" s="2598"/>
      <c r="G25" s="2598"/>
      <c r="H25" s="2598"/>
      <c r="I25" s="2598"/>
    </row>
    <row r="26" spans="1:9">
      <c r="A26" s="2598"/>
      <c r="B26" s="2598"/>
      <c r="C26" s="2598"/>
      <c r="D26" s="2598"/>
      <c r="E26" s="2598"/>
      <c r="F26" s="2598"/>
      <c r="G26" s="2598"/>
      <c r="H26" s="2598"/>
      <c r="I26" s="2598"/>
    </row>
    <row r="27" spans="1:9">
      <c r="A27" s="2598"/>
      <c r="B27" s="2598"/>
      <c r="C27" s="2598"/>
      <c r="D27" s="2598"/>
      <c r="E27" s="2598"/>
      <c r="F27" s="2598"/>
      <c r="G27" s="2598"/>
      <c r="H27" s="2598"/>
      <c r="I27" s="2598"/>
    </row>
    <row r="28" spans="1:9">
      <c r="A28" s="2598"/>
      <c r="B28" s="2598"/>
      <c r="C28" s="2598"/>
      <c r="D28" s="2598"/>
      <c r="E28" s="2598"/>
      <c r="F28" s="2598"/>
      <c r="G28" s="2598"/>
      <c r="H28" s="2598"/>
      <c r="I28" s="2598"/>
    </row>
    <row r="29" spans="1:9">
      <c r="A29" s="2598"/>
      <c r="B29" s="2598"/>
      <c r="C29" s="2598"/>
      <c r="D29" s="2598"/>
      <c r="E29" s="2598"/>
      <c r="F29" s="2598"/>
      <c r="G29" s="2598"/>
      <c r="H29" s="2598"/>
      <c r="I29" s="2598"/>
    </row>
    <row r="30" spans="1:9">
      <c r="A30" s="1553"/>
    </row>
  </sheetData>
  <mergeCells count="1">
    <mergeCell ref="A1:I29"/>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E133"/>
  <sheetViews>
    <sheetView workbookViewId="0">
      <selection sqref="A1:E132"/>
    </sheetView>
  </sheetViews>
  <sheetFormatPr defaultRowHeight="12.75"/>
  <cols>
    <col min="1" max="1" width="3.85546875" customWidth="1"/>
    <col min="2" max="2" width="46.7109375" customWidth="1"/>
    <col min="3" max="3" width="19.42578125" customWidth="1"/>
    <col min="4" max="4" width="13.7109375" customWidth="1"/>
    <col min="5" max="5" width="13.42578125" customWidth="1"/>
  </cols>
  <sheetData>
    <row r="1" spans="1:5" ht="70.5" customHeight="1">
      <c r="A1" s="2599" t="s">
        <v>1337</v>
      </c>
      <c r="B1" s="2599"/>
      <c r="C1" s="2599"/>
      <c r="D1" s="2599"/>
      <c r="E1" s="2599"/>
    </row>
    <row r="2" spans="1:5" ht="44.25" customHeight="1">
      <c r="A2" s="2600" t="s">
        <v>1338</v>
      </c>
      <c r="B2" s="2601"/>
      <c r="C2" s="2601"/>
      <c r="D2" s="2601"/>
      <c r="E2" s="2602"/>
    </row>
    <row r="3" spans="1:5" ht="48" customHeight="1">
      <c r="A3" s="2605" t="s">
        <v>1339</v>
      </c>
      <c r="B3" s="2606"/>
      <c r="C3" s="2606"/>
      <c r="D3" s="2606"/>
      <c r="E3" s="2607"/>
    </row>
    <row r="4" spans="1:5" ht="12.75" customHeight="1">
      <c r="A4" s="2603" t="s">
        <v>100</v>
      </c>
      <c r="B4" s="2604" t="s">
        <v>103</v>
      </c>
      <c r="C4" s="2603" t="s">
        <v>1315</v>
      </c>
      <c r="D4" s="2603" t="s">
        <v>101</v>
      </c>
      <c r="E4" s="2603" t="s">
        <v>48</v>
      </c>
    </row>
    <row r="5" spans="1:5" ht="39.75" customHeight="1">
      <c r="A5" s="2603"/>
      <c r="B5" s="2604"/>
      <c r="C5" s="2603"/>
      <c r="D5" s="2603"/>
      <c r="E5" s="2603"/>
    </row>
    <row r="6" spans="1:5" ht="55.5" customHeight="1">
      <c r="A6" s="580">
        <v>1</v>
      </c>
      <c r="B6" s="581" t="s">
        <v>1340</v>
      </c>
      <c r="C6" s="582">
        <v>19256</v>
      </c>
      <c r="D6" s="580" t="s">
        <v>142</v>
      </c>
      <c r="E6" s="580" t="s">
        <v>147</v>
      </c>
    </row>
    <row r="7" spans="1:5" ht="51" customHeight="1">
      <c r="A7" s="580">
        <v>2</v>
      </c>
      <c r="B7" s="583" t="s">
        <v>1341</v>
      </c>
      <c r="C7" s="584">
        <v>32000</v>
      </c>
      <c r="D7" s="585" t="s">
        <v>122</v>
      </c>
      <c r="E7" s="585" t="s">
        <v>179</v>
      </c>
    </row>
    <row r="8" spans="1:5" ht="55.5" customHeight="1">
      <c r="A8" s="586"/>
      <c r="B8" s="587" t="s">
        <v>1342</v>
      </c>
      <c r="C8" s="588">
        <f>SUM(C6:C7)</f>
        <v>51256</v>
      </c>
    </row>
    <row r="12" spans="1:5" ht="62.25" customHeight="1">
      <c r="A12" s="2608" t="s">
        <v>1343</v>
      </c>
      <c r="B12" s="2609"/>
      <c r="C12" s="2609"/>
      <c r="D12" s="2609"/>
      <c r="E12" s="2610"/>
    </row>
    <row r="13" spans="1:5">
      <c r="A13" s="2603" t="s">
        <v>100</v>
      </c>
      <c r="B13" s="2604" t="s">
        <v>103</v>
      </c>
      <c r="C13" s="2603" t="s">
        <v>1315</v>
      </c>
      <c r="D13" s="2603" t="s">
        <v>101</v>
      </c>
      <c r="E13" s="2603" t="s">
        <v>48</v>
      </c>
    </row>
    <row r="14" spans="1:5">
      <c r="A14" s="2603"/>
      <c r="B14" s="2604"/>
      <c r="C14" s="2603"/>
      <c r="D14" s="2603"/>
      <c r="E14" s="2603"/>
    </row>
    <row r="15" spans="1:5" ht="24">
      <c r="A15" s="589">
        <v>1</v>
      </c>
      <c r="B15" s="398" t="s">
        <v>547</v>
      </c>
      <c r="C15" s="399">
        <v>65000</v>
      </c>
      <c r="D15" s="590" t="s">
        <v>1054</v>
      </c>
      <c r="E15" s="397" t="s">
        <v>179</v>
      </c>
    </row>
    <row r="16" spans="1:5" ht="24">
      <c r="A16" s="397">
        <v>2</v>
      </c>
      <c r="B16" s="398" t="s">
        <v>548</v>
      </c>
      <c r="C16" s="399">
        <v>65000</v>
      </c>
      <c r="D16" s="591" t="s">
        <v>122</v>
      </c>
      <c r="E16" s="397" t="s">
        <v>179</v>
      </c>
    </row>
    <row r="17" spans="1:5" ht="25.5">
      <c r="A17" s="589">
        <v>3</v>
      </c>
      <c r="B17" s="592" t="s">
        <v>545</v>
      </c>
      <c r="C17" s="399">
        <v>100000</v>
      </c>
      <c r="D17" s="591" t="s">
        <v>122</v>
      </c>
      <c r="E17" s="397" t="s">
        <v>179</v>
      </c>
    </row>
    <row r="18" spans="1:5" ht="24">
      <c r="A18" s="589">
        <v>4</v>
      </c>
      <c r="B18" s="398" t="s">
        <v>546</v>
      </c>
      <c r="C18" s="399">
        <v>100000</v>
      </c>
      <c r="D18" s="593" t="s">
        <v>122</v>
      </c>
      <c r="E18" s="397" t="s">
        <v>179</v>
      </c>
    </row>
    <row r="19" spans="1:5" ht="24">
      <c r="A19" s="397">
        <v>5</v>
      </c>
      <c r="B19" s="398" t="s">
        <v>540</v>
      </c>
      <c r="C19" s="399">
        <v>100000</v>
      </c>
      <c r="D19" s="400" t="s">
        <v>122</v>
      </c>
      <c r="E19" s="397" t="s">
        <v>179</v>
      </c>
    </row>
    <row r="20" spans="1:5" ht="24">
      <c r="A20" s="589">
        <v>6</v>
      </c>
      <c r="B20" s="398" t="s">
        <v>541</v>
      </c>
      <c r="C20" s="399">
        <v>70000</v>
      </c>
      <c r="D20" s="400" t="s">
        <v>122</v>
      </c>
      <c r="E20" s="397" t="s">
        <v>179</v>
      </c>
    </row>
    <row r="21" spans="1:5" ht="24">
      <c r="A21" s="589">
        <v>7</v>
      </c>
      <c r="B21" s="398" t="s">
        <v>543</v>
      </c>
      <c r="C21" s="399">
        <v>150000</v>
      </c>
      <c r="D21" s="400" t="s">
        <v>122</v>
      </c>
      <c r="E21" s="397" t="s">
        <v>179</v>
      </c>
    </row>
    <row r="22" spans="1:5" ht="24">
      <c r="A22" s="397">
        <v>8</v>
      </c>
      <c r="B22" s="398" t="s">
        <v>1051</v>
      </c>
      <c r="C22" s="594">
        <v>70000</v>
      </c>
      <c r="D22" s="593" t="s">
        <v>122</v>
      </c>
      <c r="E22" s="594" t="s">
        <v>179</v>
      </c>
    </row>
    <row r="23" spans="1:5" ht="25.5">
      <c r="A23" s="589">
        <v>9</v>
      </c>
      <c r="B23" s="595" t="s">
        <v>177</v>
      </c>
      <c r="C23" s="594">
        <v>70000</v>
      </c>
      <c r="D23" s="593" t="s">
        <v>122</v>
      </c>
      <c r="E23" s="594" t="s">
        <v>179</v>
      </c>
    </row>
    <row r="24" spans="1:5" ht="72">
      <c r="A24" s="592"/>
      <c r="B24" s="596" t="s">
        <v>1344</v>
      </c>
      <c r="C24" s="597">
        <f>SUM(C15:C23)</f>
        <v>790000</v>
      </c>
      <c r="D24" s="598"/>
      <c r="E24" s="598"/>
    </row>
    <row r="25" spans="1:5" ht="18">
      <c r="A25" s="599"/>
      <c r="B25" s="600"/>
      <c r="C25" s="601"/>
      <c r="D25" s="333"/>
      <c r="E25" s="333"/>
    </row>
    <row r="26" spans="1:5" ht="18">
      <c r="A26" s="599"/>
      <c r="B26" s="600"/>
      <c r="C26" s="601"/>
      <c r="D26" s="333"/>
      <c r="E26" s="333"/>
    </row>
    <row r="27" spans="1:5" ht="18">
      <c r="A27" s="599"/>
      <c r="B27" s="600"/>
      <c r="C27" s="601"/>
      <c r="D27" s="333"/>
      <c r="E27" s="333"/>
    </row>
    <row r="28" spans="1:5" ht="18">
      <c r="A28" s="599"/>
      <c r="B28" s="600"/>
      <c r="C28" s="601"/>
      <c r="D28" s="333"/>
      <c r="E28" s="333"/>
    </row>
    <row r="29" spans="1:5">
      <c r="A29" s="407"/>
      <c r="B29" s="407"/>
      <c r="C29" s="407"/>
      <c r="D29" s="407"/>
      <c r="E29" s="407"/>
    </row>
    <row r="30" spans="1:5" ht="45.75" customHeight="1">
      <c r="A30" s="2611" t="s">
        <v>1345</v>
      </c>
      <c r="B30" s="2612"/>
      <c r="C30" s="2612"/>
      <c r="D30" s="2612"/>
      <c r="E30" s="2612"/>
    </row>
    <row r="31" spans="1:5" ht="18">
      <c r="A31" s="2394" t="s">
        <v>1346</v>
      </c>
      <c r="B31" s="2395"/>
      <c r="C31" s="2395"/>
      <c r="D31" s="2395"/>
      <c r="E31" s="2395"/>
    </row>
    <row r="32" spans="1:5" ht="12.75" customHeight="1">
      <c r="A32" s="2603" t="s">
        <v>100</v>
      </c>
      <c r="B32" s="2604" t="s">
        <v>103</v>
      </c>
      <c r="C32" s="2603" t="s">
        <v>1315</v>
      </c>
      <c r="D32" s="2603" t="s">
        <v>101</v>
      </c>
      <c r="E32" s="2603" t="s">
        <v>48</v>
      </c>
    </row>
    <row r="33" spans="1:5">
      <c r="A33" s="2603"/>
      <c r="B33" s="2604"/>
      <c r="C33" s="2603"/>
      <c r="D33" s="2603"/>
      <c r="E33" s="2603"/>
    </row>
    <row r="34" spans="1:5" ht="25.5">
      <c r="A34" s="575">
        <v>1</v>
      </c>
      <c r="B34" s="575" t="s">
        <v>1284</v>
      </c>
      <c r="C34" s="565">
        <v>15000</v>
      </c>
      <c r="D34" s="575" t="s">
        <v>1317</v>
      </c>
      <c r="E34" s="575" t="s">
        <v>1047</v>
      </c>
    </row>
    <row r="35" spans="1:5">
      <c r="A35" s="575">
        <v>2</v>
      </c>
      <c r="B35" s="575" t="s">
        <v>1277</v>
      </c>
      <c r="C35" s="565">
        <v>15000</v>
      </c>
      <c r="D35" s="575" t="s">
        <v>1317</v>
      </c>
      <c r="E35" s="575" t="s">
        <v>1047</v>
      </c>
    </row>
    <row r="36" spans="1:5">
      <c r="A36" s="575">
        <v>3</v>
      </c>
      <c r="B36" s="575" t="s">
        <v>1276</v>
      </c>
      <c r="C36" s="565">
        <v>15000</v>
      </c>
      <c r="D36" s="575" t="s">
        <v>1317</v>
      </c>
      <c r="E36" s="575" t="s">
        <v>1318</v>
      </c>
    </row>
    <row r="37" spans="1:5" ht="25.5">
      <c r="A37" s="575">
        <v>4</v>
      </c>
      <c r="B37" s="575" t="s">
        <v>1283</v>
      </c>
      <c r="C37" s="565">
        <v>15000</v>
      </c>
      <c r="D37" s="570" t="s">
        <v>1319</v>
      </c>
      <c r="E37" s="575" t="s">
        <v>1047</v>
      </c>
    </row>
    <row r="38" spans="1:5" ht="25.5">
      <c r="A38" s="575">
        <v>5</v>
      </c>
      <c r="B38" s="575" t="s">
        <v>1347</v>
      </c>
      <c r="C38" s="565">
        <v>15000</v>
      </c>
      <c r="D38" s="570" t="s">
        <v>1319</v>
      </c>
      <c r="E38" s="575" t="s">
        <v>1047</v>
      </c>
    </row>
    <row r="39" spans="1:5">
      <c r="A39" s="575">
        <v>6</v>
      </c>
      <c r="B39" s="575" t="s">
        <v>1348</v>
      </c>
      <c r="C39" s="565">
        <v>15000</v>
      </c>
      <c r="D39" s="570" t="s">
        <v>1319</v>
      </c>
      <c r="E39" s="575" t="s">
        <v>1047</v>
      </c>
    </row>
    <row r="40" spans="1:5">
      <c r="A40" s="575">
        <v>7</v>
      </c>
      <c r="B40" s="575" t="s">
        <v>1280</v>
      </c>
      <c r="C40" s="565">
        <v>15000</v>
      </c>
      <c r="D40" s="570" t="s">
        <v>1319</v>
      </c>
      <c r="E40" s="575" t="s">
        <v>1047</v>
      </c>
    </row>
    <row r="41" spans="1:5" ht="25.5">
      <c r="A41" s="575">
        <v>8</v>
      </c>
      <c r="B41" s="575" t="s">
        <v>1285</v>
      </c>
      <c r="C41" s="565">
        <v>15000</v>
      </c>
      <c r="D41" s="570" t="s">
        <v>1319</v>
      </c>
      <c r="E41" s="575" t="s">
        <v>1047</v>
      </c>
    </row>
    <row r="42" spans="1:5">
      <c r="A42" s="575">
        <v>9</v>
      </c>
      <c r="B42" s="575" t="s">
        <v>1282</v>
      </c>
      <c r="C42" s="565">
        <v>15000</v>
      </c>
      <c r="D42" s="570" t="s">
        <v>1319</v>
      </c>
      <c r="E42" s="575" t="s">
        <v>1047</v>
      </c>
    </row>
    <row r="43" spans="1:5">
      <c r="A43" s="575">
        <v>10</v>
      </c>
      <c r="B43" s="575" t="s">
        <v>1275</v>
      </c>
      <c r="C43" s="565">
        <v>20000</v>
      </c>
      <c r="D43" s="570" t="s">
        <v>1319</v>
      </c>
      <c r="E43" s="575" t="s">
        <v>1047</v>
      </c>
    </row>
    <row r="44" spans="1:5">
      <c r="A44" s="575">
        <v>11</v>
      </c>
      <c r="B44" s="575" t="s">
        <v>1281</v>
      </c>
      <c r="C44" s="565">
        <v>15000</v>
      </c>
      <c r="D44" s="570" t="s">
        <v>1319</v>
      </c>
      <c r="E44" s="575" t="s">
        <v>1047</v>
      </c>
    </row>
    <row r="45" spans="1:5">
      <c r="A45" s="575">
        <v>12</v>
      </c>
      <c r="B45" s="575" t="s">
        <v>1278</v>
      </c>
      <c r="C45" s="565">
        <v>15000</v>
      </c>
      <c r="D45" s="570" t="s">
        <v>1319</v>
      </c>
      <c r="E45" s="575" t="s">
        <v>1047</v>
      </c>
    </row>
    <row r="46" spans="1:5">
      <c r="A46" s="575">
        <v>13</v>
      </c>
      <c r="B46" s="575" t="s">
        <v>1279</v>
      </c>
      <c r="C46" s="565">
        <v>15000</v>
      </c>
      <c r="D46" s="570" t="s">
        <v>1319</v>
      </c>
      <c r="E46" s="575" t="s">
        <v>1047</v>
      </c>
    </row>
    <row r="47" spans="1:5" ht="25.5">
      <c r="A47" s="575">
        <v>14</v>
      </c>
      <c r="B47" s="44" t="s">
        <v>1286</v>
      </c>
      <c r="C47" s="105">
        <v>20000</v>
      </c>
      <c r="D47" s="577" t="s">
        <v>145</v>
      </c>
      <c r="E47" s="40" t="s">
        <v>1047</v>
      </c>
    </row>
    <row r="48" spans="1:5">
      <c r="A48" s="602">
        <v>10</v>
      </c>
      <c r="B48" s="44" t="s">
        <v>1304</v>
      </c>
      <c r="C48" s="105">
        <v>70000</v>
      </c>
      <c r="D48" s="577" t="s">
        <v>145</v>
      </c>
      <c r="E48" s="40" t="s">
        <v>1047</v>
      </c>
    </row>
    <row r="49" spans="1:5" ht="47.25">
      <c r="A49" s="603"/>
      <c r="B49" s="604" t="s">
        <v>1349</v>
      </c>
      <c r="C49" s="605">
        <f>SUM(C34:C48)</f>
        <v>290000</v>
      </c>
      <c r="D49" s="407"/>
      <c r="E49" s="407"/>
    </row>
    <row r="50" spans="1:5" ht="18">
      <c r="A50" s="599"/>
      <c r="B50" s="600"/>
      <c r="C50" s="601"/>
      <c r="D50" s="333"/>
      <c r="E50" s="333"/>
    </row>
    <row r="51" spans="1:5" ht="18">
      <c r="A51" s="599"/>
      <c r="B51" s="600"/>
      <c r="C51" s="601"/>
      <c r="D51" s="333"/>
      <c r="E51" s="333"/>
    </row>
    <row r="52" spans="1:5" ht="18">
      <c r="A52" s="2339" t="s">
        <v>1350</v>
      </c>
      <c r="B52" s="2339"/>
      <c r="C52" s="2339"/>
      <c r="D52" s="2339"/>
      <c r="E52" s="2339"/>
    </row>
    <row r="53" spans="1:5" ht="12.75" customHeight="1">
      <c r="A53" s="2603" t="s">
        <v>100</v>
      </c>
      <c r="B53" s="2604" t="s">
        <v>103</v>
      </c>
      <c r="C53" s="2603" t="s">
        <v>1315</v>
      </c>
      <c r="D53" s="2603" t="s">
        <v>101</v>
      </c>
      <c r="E53" s="2603" t="s">
        <v>48</v>
      </c>
    </row>
    <row r="54" spans="1:5">
      <c r="A54" s="2603"/>
      <c r="B54" s="2604"/>
      <c r="C54" s="2603"/>
      <c r="D54" s="2603"/>
      <c r="E54" s="2603"/>
    </row>
    <row r="55" spans="1:5" ht="25.5">
      <c r="A55" s="574">
        <v>1</v>
      </c>
      <c r="B55" s="575" t="s">
        <v>1301</v>
      </c>
      <c r="C55" s="565">
        <v>50000</v>
      </c>
      <c r="D55" s="577" t="s">
        <v>122</v>
      </c>
      <c r="E55" s="579" t="s">
        <v>179</v>
      </c>
    </row>
    <row r="56" spans="1:5" ht="25.5">
      <c r="A56" s="574">
        <v>2</v>
      </c>
      <c r="B56" s="575" t="s">
        <v>1299</v>
      </c>
      <c r="C56" s="565">
        <v>80000</v>
      </c>
      <c r="D56" s="289" t="s">
        <v>122</v>
      </c>
      <c r="E56" s="579" t="s">
        <v>179</v>
      </c>
    </row>
    <row r="57" spans="1:5" ht="25.5">
      <c r="A57" s="574">
        <v>3</v>
      </c>
      <c r="B57" s="575" t="s">
        <v>1300</v>
      </c>
      <c r="C57" s="565">
        <v>80000</v>
      </c>
      <c r="D57" s="577" t="s">
        <v>122</v>
      </c>
      <c r="E57" s="579" t="s">
        <v>179</v>
      </c>
    </row>
    <row r="58" spans="1:5" ht="25.5">
      <c r="A58" s="574">
        <v>4</v>
      </c>
      <c r="B58" s="575" t="s">
        <v>1302</v>
      </c>
      <c r="C58" s="565">
        <v>80000</v>
      </c>
      <c r="D58" s="577" t="s">
        <v>122</v>
      </c>
      <c r="E58" s="579" t="s">
        <v>179</v>
      </c>
    </row>
    <row r="59" spans="1:5" ht="25.5">
      <c r="A59" s="574">
        <v>5</v>
      </c>
      <c r="B59" s="575" t="s">
        <v>1297</v>
      </c>
      <c r="C59" s="565">
        <v>100000</v>
      </c>
      <c r="D59" s="577" t="s">
        <v>122</v>
      </c>
      <c r="E59" s="579" t="s">
        <v>179</v>
      </c>
    </row>
    <row r="60" spans="1:5" ht="25.5">
      <c r="A60" s="574">
        <v>6</v>
      </c>
      <c r="B60" s="575" t="s">
        <v>1303</v>
      </c>
      <c r="C60" s="565">
        <v>30000</v>
      </c>
      <c r="D60" s="579" t="s">
        <v>122</v>
      </c>
      <c r="E60" s="579" t="s">
        <v>179</v>
      </c>
    </row>
    <row r="61" spans="1:5" ht="51">
      <c r="A61" s="574">
        <v>7</v>
      </c>
      <c r="B61" s="606" t="s">
        <v>1351</v>
      </c>
      <c r="C61" s="565">
        <v>100000</v>
      </c>
      <c r="D61" s="576" t="s">
        <v>296</v>
      </c>
      <c r="E61" s="577" t="s">
        <v>179</v>
      </c>
    </row>
    <row r="62" spans="1:5" ht="51">
      <c r="A62" s="574">
        <v>8</v>
      </c>
      <c r="B62" s="607" t="s">
        <v>1352</v>
      </c>
      <c r="C62" s="565">
        <v>50000</v>
      </c>
      <c r="D62" s="576" t="s">
        <v>296</v>
      </c>
      <c r="E62" s="579" t="s">
        <v>179</v>
      </c>
    </row>
    <row r="63" spans="1:5" ht="25.5">
      <c r="A63" s="574">
        <v>9</v>
      </c>
      <c r="B63" s="575" t="s">
        <v>1298</v>
      </c>
      <c r="C63" s="565">
        <v>80000</v>
      </c>
      <c r="D63" s="301" t="s">
        <v>296</v>
      </c>
      <c r="E63" s="291" t="s">
        <v>179</v>
      </c>
    </row>
    <row r="64" spans="1:5" ht="47.25">
      <c r="A64" s="608"/>
      <c r="B64" s="609" t="s">
        <v>1353</v>
      </c>
      <c r="C64" s="610">
        <f>SUM(C55:C63)</f>
        <v>650000</v>
      </c>
    </row>
    <row r="65" spans="1:5" ht="18">
      <c r="A65" s="599"/>
      <c r="B65" s="600"/>
      <c r="C65" s="601"/>
      <c r="D65" s="332"/>
      <c r="E65" s="332"/>
    </row>
    <row r="66" spans="1:5" ht="18">
      <c r="A66" s="599"/>
      <c r="B66" s="600"/>
      <c r="C66" s="601"/>
      <c r="D66" s="333"/>
      <c r="E66" s="333"/>
    </row>
    <row r="67" spans="1:5" ht="18">
      <c r="A67" s="2339" t="s">
        <v>1354</v>
      </c>
      <c r="B67" s="2339"/>
      <c r="C67" s="2339"/>
      <c r="D67" s="2339"/>
      <c r="E67" s="2339"/>
    </row>
    <row r="68" spans="1:5">
      <c r="A68" s="2603" t="s">
        <v>100</v>
      </c>
      <c r="B68" s="2604" t="s">
        <v>103</v>
      </c>
      <c r="C68" s="2603" t="s">
        <v>1315</v>
      </c>
      <c r="D68" s="2603" t="s">
        <v>101</v>
      </c>
      <c r="E68" s="2603" t="s">
        <v>48</v>
      </c>
    </row>
    <row r="69" spans="1:5">
      <c r="A69" s="2603"/>
      <c r="B69" s="2604"/>
      <c r="C69" s="2603"/>
      <c r="D69" s="2603"/>
      <c r="E69" s="2603"/>
    </row>
    <row r="70" spans="1:5" ht="25.5">
      <c r="A70" s="68">
        <v>1</v>
      </c>
      <c r="B70" s="74" t="s">
        <v>1290</v>
      </c>
      <c r="C70" s="70">
        <v>15000</v>
      </c>
      <c r="D70" s="124" t="s">
        <v>1320</v>
      </c>
      <c r="E70" s="68" t="s">
        <v>179</v>
      </c>
    </row>
    <row r="71" spans="1:5" ht="25.5">
      <c r="A71" s="68">
        <v>2</v>
      </c>
      <c r="B71" s="74" t="s">
        <v>1291</v>
      </c>
      <c r="C71" s="70">
        <v>15000</v>
      </c>
      <c r="D71" s="124" t="s">
        <v>1320</v>
      </c>
      <c r="E71" s="611" t="s">
        <v>179</v>
      </c>
    </row>
    <row r="72" spans="1:5" ht="25.5">
      <c r="A72" s="68">
        <v>3</v>
      </c>
      <c r="B72" s="74" t="s">
        <v>1294</v>
      </c>
      <c r="C72" s="70">
        <v>15000</v>
      </c>
      <c r="D72" s="124" t="s">
        <v>1320</v>
      </c>
      <c r="E72" s="68" t="s">
        <v>179</v>
      </c>
    </row>
    <row r="73" spans="1:5" ht="25.5">
      <c r="A73" s="68">
        <v>4</v>
      </c>
      <c r="B73" s="74" t="s">
        <v>1293</v>
      </c>
      <c r="C73" s="70">
        <v>15000</v>
      </c>
      <c r="D73" s="124" t="s">
        <v>1320</v>
      </c>
      <c r="E73" s="68" t="s">
        <v>179</v>
      </c>
    </row>
    <row r="74" spans="1:5" ht="38.25">
      <c r="A74" s="68">
        <v>5</v>
      </c>
      <c r="B74" s="74" t="s">
        <v>1312</v>
      </c>
      <c r="C74" s="70">
        <v>20000</v>
      </c>
      <c r="D74" s="611" t="s">
        <v>142</v>
      </c>
      <c r="E74" s="68" t="s">
        <v>179</v>
      </c>
    </row>
    <row r="75" spans="1:5" ht="38.25">
      <c r="A75" s="68">
        <v>6</v>
      </c>
      <c r="B75" s="74" t="s">
        <v>1313</v>
      </c>
      <c r="C75" s="70">
        <v>50000</v>
      </c>
      <c r="D75" s="611" t="s">
        <v>142</v>
      </c>
      <c r="E75" s="68" t="s">
        <v>179</v>
      </c>
    </row>
    <row r="76" spans="1:5" ht="25.5">
      <c r="A76" s="68">
        <v>7</v>
      </c>
      <c r="B76" s="74" t="s">
        <v>1314</v>
      </c>
      <c r="C76" s="70">
        <v>50000</v>
      </c>
      <c r="D76" s="611" t="s">
        <v>142</v>
      </c>
      <c r="E76" s="68" t="s">
        <v>179</v>
      </c>
    </row>
    <row r="77" spans="1:5" ht="25.5">
      <c r="A77" s="68">
        <v>8</v>
      </c>
      <c r="B77" s="74" t="s">
        <v>1292</v>
      </c>
      <c r="C77" s="70">
        <v>15000</v>
      </c>
      <c r="D77" s="68" t="s">
        <v>202</v>
      </c>
      <c r="E77" s="68" t="s">
        <v>179</v>
      </c>
    </row>
    <row r="78" spans="1:5" ht="25.5">
      <c r="A78" s="577">
        <v>9</v>
      </c>
      <c r="B78" s="575" t="s">
        <v>1355</v>
      </c>
      <c r="C78" s="565">
        <v>100000</v>
      </c>
      <c r="D78" s="575" t="s">
        <v>142</v>
      </c>
      <c r="E78" s="578" t="s">
        <v>179</v>
      </c>
    </row>
    <row r="79" spans="1:5" ht="25.5">
      <c r="A79" s="68">
        <v>10</v>
      </c>
      <c r="B79" s="612" t="s">
        <v>1336</v>
      </c>
      <c r="C79" s="613">
        <v>15000</v>
      </c>
      <c r="D79" s="611" t="s">
        <v>142</v>
      </c>
      <c r="E79" s="68" t="s">
        <v>179</v>
      </c>
    </row>
    <row r="80" spans="1:5" ht="31.5">
      <c r="A80" s="608"/>
      <c r="B80" s="609" t="s">
        <v>1356</v>
      </c>
      <c r="C80" s="610">
        <f>SUM(C70:C79)</f>
        <v>310000</v>
      </c>
    </row>
    <row r="88" spans="1:5" ht="18">
      <c r="A88" s="2339" t="s">
        <v>1357</v>
      </c>
      <c r="B88" s="2339"/>
      <c r="C88" s="2339"/>
      <c r="D88" s="2339"/>
      <c r="E88" s="2339"/>
    </row>
    <row r="89" spans="1:5">
      <c r="A89" s="2603" t="s">
        <v>100</v>
      </c>
      <c r="B89" s="2604" t="s">
        <v>103</v>
      </c>
      <c r="C89" s="2603" t="s">
        <v>1315</v>
      </c>
      <c r="D89" s="2603" t="s">
        <v>101</v>
      </c>
      <c r="E89" s="2603" t="s">
        <v>48</v>
      </c>
    </row>
    <row r="90" spans="1:5">
      <c r="A90" s="2603"/>
      <c r="B90" s="2604"/>
      <c r="C90" s="2603"/>
      <c r="D90" s="2603"/>
      <c r="E90" s="2603"/>
    </row>
    <row r="91" spans="1:5" ht="25.5">
      <c r="A91" s="575">
        <v>1</v>
      </c>
      <c r="B91" s="575" t="s">
        <v>1296</v>
      </c>
      <c r="C91" s="565">
        <v>150000</v>
      </c>
      <c r="D91" s="315" t="s">
        <v>122</v>
      </c>
      <c r="E91" s="302" t="s">
        <v>179</v>
      </c>
    </row>
    <row r="92" spans="1:5" ht="31.5">
      <c r="A92" s="608"/>
      <c r="B92" s="609" t="s">
        <v>1358</v>
      </c>
      <c r="C92" s="614">
        <v>150000</v>
      </c>
    </row>
    <row r="98" spans="1:5" ht="18">
      <c r="A98" s="2339" t="s">
        <v>1359</v>
      </c>
      <c r="B98" s="2339"/>
      <c r="C98" s="2339"/>
      <c r="D98" s="2339"/>
      <c r="E98" s="2339"/>
    </row>
    <row r="99" spans="1:5">
      <c r="A99" s="2603" t="s">
        <v>100</v>
      </c>
      <c r="B99" s="2604" t="s">
        <v>103</v>
      </c>
      <c r="C99" s="2603" t="s">
        <v>1315</v>
      </c>
      <c r="D99" s="2603" t="s">
        <v>101</v>
      </c>
      <c r="E99" s="2603" t="s">
        <v>48</v>
      </c>
    </row>
    <row r="100" spans="1:5">
      <c r="A100" s="2603"/>
      <c r="B100" s="2604"/>
      <c r="C100" s="2603"/>
      <c r="D100" s="2603"/>
      <c r="E100" s="2603"/>
    </row>
    <row r="101" spans="1:5">
      <c r="A101" s="67">
        <v>1</v>
      </c>
      <c r="B101" s="67" t="s">
        <v>1305</v>
      </c>
      <c r="C101" s="77">
        <v>40000</v>
      </c>
      <c r="D101" s="615" t="s">
        <v>122</v>
      </c>
      <c r="E101" s="116" t="s">
        <v>179</v>
      </c>
    </row>
    <row r="102" spans="1:5">
      <c r="A102" s="170">
        <v>2</v>
      </c>
      <c r="B102" s="67" t="s">
        <v>1310</v>
      </c>
      <c r="C102" s="77">
        <v>150000</v>
      </c>
      <c r="D102" s="116" t="s">
        <v>122</v>
      </c>
      <c r="E102" s="116" t="s">
        <v>179</v>
      </c>
    </row>
    <row r="103" spans="1:5" ht="25.5">
      <c r="A103" s="67">
        <v>3</v>
      </c>
      <c r="B103" s="67" t="s">
        <v>1308</v>
      </c>
      <c r="C103" s="77">
        <v>120000</v>
      </c>
      <c r="D103" s="616" t="s">
        <v>122</v>
      </c>
      <c r="E103" s="413" t="s">
        <v>179</v>
      </c>
    </row>
    <row r="104" spans="1:5">
      <c r="A104" s="67">
        <v>4</v>
      </c>
      <c r="B104" s="67" t="s">
        <v>1306</v>
      </c>
      <c r="C104" s="77">
        <v>135000</v>
      </c>
      <c r="D104" s="413" t="s">
        <v>296</v>
      </c>
      <c r="E104" s="116" t="s">
        <v>179</v>
      </c>
    </row>
    <row r="105" spans="1:5" ht="25.5">
      <c r="A105" s="170">
        <v>5</v>
      </c>
      <c r="B105" s="67" t="s">
        <v>1307</v>
      </c>
      <c r="C105" s="77">
        <v>15000</v>
      </c>
      <c r="D105" s="77" t="s">
        <v>122</v>
      </c>
      <c r="E105" s="77" t="s">
        <v>179</v>
      </c>
    </row>
    <row r="106" spans="1:5">
      <c r="A106" s="67">
        <v>6</v>
      </c>
      <c r="B106" s="67" t="s">
        <v>1311</v>
      </c>
      <c r="C106" s="77">
        <v>350000</v>
      </c>
      <c r="D106" s="77" t="s">
        <v>122</v>
      </c>
      <c r="E106" s="77" t="s">
        <v>179</v>
      </c>
    </row>
    <row r="107" spans="1:5">
      <c r="A107" s="67">
        <v>7</v>
      </c>
      <c r="B107" s="67" t="s">
        <v>1309</v>
      </c>
      <c r="C107" s="77">
        <v>120000</v>
      </c>
      <c r="D107" s="617" t="s">
        <v>296</v>
      </c>
      <c r="E107" s="616" t="s">
        <v>179</v>
      </c>
    </row>
    <row r="108" spans="1:5" ht="47.25">
      <c r="A108" s="608"/>
      <c r="B108" s="609" t="s">
        <v>1360</v>
      </c>
      <c r="C108" s="610">
        <f>SUM(C101:C107)</f>
        <v>930000</v>
      </c>
    </row>
    <row r="117" spans="1:5" ht="18">
      <c r="A117" s="2339" t="s">
        <v>1361</v>
      </c>
      <c r="B117" s="2339"/>
      <c r="C117" s="2339"/>
      <c r="D117" s="2339"/>
      <c r="E117" s="2339"/>
    </row>
    <row r="118" spans="1:5">
      <c r="A118" s="2603" t="s">
        <v>100</v>
      </c>
      <c r="B118" s="2604" t="s">
        <v>103</v>
      </c>
      <c r="C118" s="2603" t="s">
        <v>1315</v>
      </c>
      <c r="D118" s="2603" t="s">
        <v>101</v>
      </c>
      <c r="E118" s="2603" t="s">
        <v>48</v>
      </c>
    </row>
    <row r="119" spans="1:5">
      <c r="A119" s="2603"/>
      <c r="B119" s="2604"/>
      <c r="C119" s="2603"/>
      <c r="D119" s="2603"/>
      <c r="E119" s="2603"/>
    </row>
    <row r="120" spans="1:5" ht="51">
      <c r="A120" s="602">
        <v>1</v>
      </c>
      <c r="B120" s="206" t="s">
        <v>1362</v>
      </c>
      <c r="C120" s="105">
        <v>450000</v>
      </c>
      <c r="D120" s="331" t="s">
        <v>40</v>
      </c>
      <c r="E120" s="331" t="s">
        <v>179</v>
      </c>
    </row>
    <row r="121" spans="1:5" ht="51">
      <c r="A121" s="602">
        <v>2</v>
      </c>
      <c r="B121" s="206" t="s">
        <v>1363</v>
      </c>
      <c r="C121" s="105">
        <v>450000</v>
      </c>
      <c r="D121" s="331" t="s">
        <v>40</v>
      </c>
      <c r="E121" s="331" t="s">
        <v>179</v>
      </c>
    </row>
    <row r="122" spans="1:5" ht="25.5">
      <c r="A122" s="40">
        <v>3</v>
      </c>
      <c r="B122" s="44" t="s">
        <v>1287</v>
      </c>
      <c r="C122" s="105">
        <v>140000</v>
      </c>
      <c r="D122" s="331" t="s">
        <v>40</v>
      </c>
      <c r="E122" s="331" t="s">
        <v>179</v>
      </c>
    </row>
    <row r="123" spans="1:5">
      <c r="A123" s="602">
        <v>4</v>
      </c>
      <c r="B123" s="44" t="s">
        <v>1289</v>
      </c>
      <c r="C123" s="105">
        <v>199000</v>
      </c>
      <c r="D123" s="331" t="s">
        <v>40</v>
      </c>
      <c r="E123" s="331" t="s">
        <v>179</v>
      </c>
    </row>
    <row r="124" spans="1:5">
      <c r="A124" s="602">
        <v>5</v>
      </c>
      <c r="B124" s="44" t="s">
        <v>1288</v>
      </c>
      <c r="C124" s="105">
        <v>199000</v>
      </c>
      <c r="D124" s="331" t="s">
        <v>40</v>
      </c>
      <c r="E124" s="331" t="s">
        <v>179</v>
      </c>
    </row>
    <row r="125" spans="1:5" ht="25.5">
      <c r="A125" s="40">
        <v>6</v>
      </c>
      <c r="B125" s="44" t="s">
        <v>1364</v>
      </c>
      <c r="C125" s="105">
        <v>199000</v>
      </c>
      <c r="D125" s="331" t="s">
        <v>40</v>
      </c>
      <c r="E125" s="331" t="s">
        <v>179</v>
      </c>
    </row>
    <row r="126" spans="1:5" ht="25.5">
      <c r="A126" s="602">
        <v>7</v>
      </c>
      <c r="B126" s="44" t="s">
        <v>1365</v>
      </c>
      <c r="C126" s="105">
        <v>199000</v>
      </c>
      <c r="D126" s="331" t="s">
        <v>40</v>
      </c>
      <c r="E126" s="331" t="s">
        <v>179</v>
      </c>
    </row>
    <row r="127" spans="1:5" ht="38.25">
      <c r="A127" s="602">
        <v>8</v>
      </c>
      <c r="B127" s="44" t="s">
        <v>1366</v>
      </c>
      <c r="C127" s="105">
        <v>199000</v>
      </c>
      <c r="D127" s="577" t="s">
        <v>145</v>
      </c>
      <c r="E127" s="331" t="s">
        <v>179</v>
      </c>
    </row>
    <row r="128" spans="1:5" ht="38.25">
      <c r="A128" s="40">
        <v>9</v>
      </c>
      <c r="B128" s="44" t="s">
        <v>1367</v>
      </c>
      <c r="C128" s="105">
        <v>199000</v>
      </c>
      <c r="D128" s="577" t="s">
        <v>145</v>
      </c>
      <c r="E128" s="331" t="s">
        <v>179</v>
      </c>
    </row>
    <row r="129" spans="1:5">
      <c r="A129" s="602">
        <v>11</v>
      </c>
      <c r="B129" s="44" t="s">
        <v>1368</v>
      </c>
      <c r="C129" s="105">
        <v>70000</v>
      </c>
      <c r="D129" s="40" t="s">
        <v>122</v>
      </c>
      <c r="E129" s="331" t="s">
        <v>179</v>
      </c>
    </row>
    <row r="130" spans="1:5" ht="25.5">
      <c r="A130" s="40">
        <v>12</v>
      </c>
      <c r="B130" s="44" t="s">
        <v>1369</v>
      </c>
      <c r="C130" s="105">
        <v>23400</v>
      </c>
      <c r="D130" s="40" t="s">
        <v>145</v>
      </c>
      <c r="E130" s="331" t="s">
        <v>179</v>
      </c>
    </row>
    <row r="131" spans="1:5" ht="25.5">
      <c r="A131" s="372">
        <v>13</v>
      </c>
      <c r="B131" s="575" t="s">
        <v>1295</v>
      </c>
      <c r="C131" s="565">
        <v>40000</v>
      </c>
      <c r="D131" s="576" t="s">
        <v>296</v>
      </c>
      <c r="E131" s="577" t="s">
        <v>179</v>
      </c>
    </row>
    <row r="132" spans="1:5" ht="31.5">
      <c r="A132" s="608"/>
      <c r="B132" s="609" t="s">
        <v>1370</v>
      </c>
      <c r="C132" s="610">
        <f>SUM(C120:C131)</f>
        <v>2367400</v>
      </c>
    </row>
    <row r="133" spans="1:5">
      <c r="C133" s="618"/>
    </row>
  </sheetData>
  <mergeCells count="51">
    <mergeCell ref="A98:E98"/>
    <mergeCell ref="A99:A100"/>
    <mergeCell ref="B99:B100"/>
    <mergeCell ref="C99:C100"/>
    <mergeCell ref="D99:D100"/>
    <mergeCell ref="E99:E100"/>
    <mergeCell ref="A117:E117"/>
    <mergeCell ref="A118:A119"/>
    <mergeCell ref="B118:B119"/>
    <mergeCell ref="C118:C119"/>
    <mergeCell ref="D118:D119"/>
    <mergeCell ref="E118:E119"/>
    <mergeCell ref="C89:C90"/>
    <mergeCell ref="D89:D90"/>
    <mergeCell ref="E89:E90"/>
    <mergeCell ref="A67:E67"/>
    <mergeCell ref="A68:A69"/>
    <mergeCell ref="B68:B69"/>
    <mergeCell ref="C68:C69"/>
    <mergeCell ref="D68:D69"/>
    <mergeCell ref="E68:E69"/>
    <mergeCell ref="A88:E88"/>
    <mergeCell ref="A89:A90"/>
    <mergeCell ref="B89:B90"/>
    <mergeCell ref="A52:E52"/>
    <mergeCell ref="A53:A54"/>
    <mergeCell ref="B53:B54"/>
    <mergeCell ref="C53:C54"/>
    <mergeCell ref="D53:D54"/>
    <mergeCell ref="E53:E54"/>
    <mergeCell ref="A30:E30"/>
    <mergeCell ref="A31:E31"/>
    <mergeCell ref="A32:A33"/>
    <mergeCell ref="B32:B33"/>
    <mergeCell ref="C32:C33"/>
    <mergeCell ref="D32:D33"/>
    <mergeCell ref="E32:E33"/>
    <mergeCell ref="A12:E12"/>
    <mergeCell ref="A13:A14"/>
    <mergeCell ref="B13:B14"/>
    <mergeCell ref="C13:C14"/>
    <mergeCell ref="D13:D14"/>
    <mergeCell ref="E13:E14"/>
    <mergeCell ref="A1:E1"/>
    <mergeCell ref="A2:E2"/>
    <mergeCell ref="A4:A5"/>
    <mergeCell ref="B4:B5"/>
    <mergeCell ref="C4:C5"/>
    <mergeCell ref="D4:D5"/>
    <mergeCell ref="E4:E5"/>
    <mergeCell ref="A3:E3"/>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AT152"/>
  <sheetViews>
    <sheetView workbookViewId="0">
      <pane ySplit="3" topLeftCell="A4" activePane="bottomLeft" state="frozen"/>
      <selection activeCell="P3" sqref="P3:Q4"/>
      <selection pane="bottomLeft" activeCell="A5" sqref="A5:U5"/>
    </sheetView>
  </sheetViews>
  <sheetFormatPr defaultRowHeight="12.75"/>
  <cols>
    <col min="1" max="1" width="5.5703125" customWidth="1"/>
    <col min="2" max="2" width="25.42578125" customWidth="1"/>
    <col min="3" max="3" width="12.140625" customWidth="1"/>
    <col min="4" max="4" width="10.28515625" customWidth="1"/>
    <col min="5" max="5" width="11.7109375" customWidth="1"/>
    <col min="6" max="6" width="11.28515625" customWidth="1"/>
    <col min="7" max="7" width="12.5703125" customWidth="1"/>
    <col min="8" max="8" width="15" customWidth="1"/>
    <col min="9" max="9" width="11.28515625" customWidth="1"/>
    <col min="10" max="10" width="12.42578125" hidden="1" customWidth="1"/>
    <col min="11" max="11" width="12.7109375" hidden="1" customWidth="1"/>
    <col min="12" max="12" width="12.85546875" hidden="1" customWidth="1"/>
    <col min="13" max="13" width="12.28515625" hidden="1" customWidth="1"/>
    <col min="14" max="14" width="10.28515625" hidden="1" customWidth="1"/>
    <col min="15" max="15" width="27.28515625" customWidth="1"/>
    <col min="16" max="16" width="23" customWidth="1"/>
    <col min="17" max="17" width="15.140625" hidden="1" customWidth="1"/>
    <col min="18" max="18" width="13.28515625" hidden="1" customWidth="1"/>
    <col min="19" max="19" width="12" hidden="1" customWidth="1"/>
    <col min="20" max="20" width="16.140625" style="39" hidden="1" customWidth="1"/>
    <col min="21" max="21" width="26.5703125" customWidth="1"/>
  </cols>
  <sheetData>
    <row r="1" spans="1:39" ht="47.25" customHeight="1">
      <c r="A1" s="2650" t="s">
        <v>1141</v>
      </c>
      <c r="B1" s="2651"/>
      <c r="C1" s="2651"/>
      <c r="D1" s="2651"/>
      <c r="E1" s="2651"/>
      <c r="F1" s="2651"/>
      <c r="G1" s="2651"/>
      <c r="H1" s="2651"/>
      <c r="I1" s="2651"/>
      <c r="J1" s="2651"/>
      <c r="K1" s="2651"/>
      <c r="L1" s="2651"/>
      <c r="M1" s="2651"/>
      <c r="N1" s="2651"/>
      <c r="O1" s="2651"/>
      <c r="P1" s="2651"/>
      <c r="Q1" s="2651"/>
      <c r="R1" s="2651"/>
      <c r="S1" s="2651"/>
      <c r="T1" s="2651"/>
      <c r="U1" s="2614"/>
    </row>
    <row r="2" spans="1:39" ht="25.5" customHeight="1">
      <c r="A2" s="2645" t="s">
        <v>100</v>
      </c>
      <c r="B2" s="2649" t="s">
        <v>103</v>
      </c>
      <c r="C2" s="2645" t="s">
        <v>297</v>
      </c>
      <c r="D2" s="2645" t="s">
        <v>101</v>
      </c>
      <c r="E2" s="2645" t="s">
        <v>48</v>
      </c>
      <c r="F2" s="2645" t="s">
        <v>298</v>
      </c>
      <c r="G2" s="2309" t="s">
        <v>253</v>
      </c>
      <c r="H2" s="2372" t="s">
        <v>171</v>
      </c>
      <c r="I2" s="2372" t="s">
        <v>245</v>
      </c>
      <c r="J2" s="2372"/>
      <c r="K2" s="2372"/>
      <c r="L2" s="2372" t="s">
        <v>423</v>
      </c>
      <c r="M2" s="2372"/>
      <c r="N2" s="2372"/>
      <c r="O2" s="2645" t="s">
        <v>357</v>
      </c>
      <c r="P2" s="2645" t="s">
        <v>358</v>
      </c>
      <c r="Q2" s="2645" t="s">
        <v>305</v>
      </c>
      <c r="R2" s="2646" t="s">
        <v>428</v>
      </c>
      <c r="S2" s="2647" t="s">
        <v>429</v>
      </c>
      <c r="T2" s="2648" t="s">
        <v>538</v>
      </c>
      <c r="U2" s="2645" t="s">
        <v>1120</v>
      </c>
      <c r="V2" s="2613"/>
      <c r="W2" s="2613"/>
    </row>
    <row r="3" spans="1:39" ht="59.25" customHeight="1">
      <c r="A3" s="2645"/>
      <c r="B3" s="2649"/>
      <c r="C3" s="2645"/>
      <c r="D3" s="2645"/>
      <c r="E3" s="2645"/>
      <c r="F3" s="2645"/>
      <c r="G3" s="2309"/>
      <c r="H3" s="2372"/>
      <c r="I3" s="395" t="s">
        <v>1215</v>
      </c>
      <c r="J3" s="373" t="s">
        <v>247</v>
      </c>
      <c r="K3" s="373" t="s">
        <v>248</v>
      </c>
      <c r="L3" s="374" t="s">
        <v>425</v>
      </c>
      <c r="M3" s="374" t="s">
        <v>426</v>
      </c>
      <c r="N3" s="374" t="s">
        <v>427</v>
      </c>
      <c r="O3" s="2645"/>
      <c r="P3" s="2645"/>
      <c r="Q3" s="2645"/>
      <c r="R3" s="2646"/>
      <c r="S3" s="2647"/>
      <c r="T3" s="2648"/>
      <c r="U3" s="2645"/>
      <c r="V3" s="2614"/>
      <c r="W3" s="2614"/>
      <c r="X3" s="332"/>
      <c r="Y3" s="332"/>
      <c r="Z3" s="332"/>
      <c r="AA3" s="332"/>
      <c r="AB3" s="332"/>
      <c r="AC3" s="332"/>
      <c r="AD3" s="332"/>
      <c r="AE3" s="332"/>
      <c r="AF3" s="332"/>
      <c r="AG3" s="332"/>
    </row>
    <row r="4" spans="1:39" ht="30" customHeight="1">
      <c r="A4" s="2615" t="s">
        <v>1108</v>
      </c>
      <c r="B4" s="2616"/>
      <c r="C4" s="2616"/>
      <c r="D4" s="2616"/>
      <c r="E4" s="2616"/>
      <c r="F4" s="2616"/>
      <c r="G4" s="2616"/>
      <c r="H4" s="2616"/>
      <c r="I4" s="2616"/>
      <c r="J4" s="2616"/>
      <c r="K4" s="2616"/>
      <c r="L4" s="2616"/>
      <c r="M4" s="2616"/>
      <c r="N4" s="2616"/>
      <c r="O4" s="2616"/>
      <c r="P4" s="2616"/>
      <c r="Q4" s="2616"/>
      <c r="R4" s="2616"/>
      <c r="S4" s="2616"/>
      <c r="T4" s="2616"/>
      <c r="U4" s="2617"/>
      <c r="V4" s="369"/>
      <c r="W4" s="369"/>
      <c r="X4" s="369"/>
      <c r="Y4" s="369"/>
      <c r="Z4" s="370"/>
      <c r="AA4" s="370"/>
      <c r="AB4" s="371"/>
      <c r="AC4" s="332"/>
      <c r="AD4" s="332"/>
      <c r="AE4" s="332"/>
      <c r="AF4" s="332"/>
      <c r="AG4" s="332"/>
    </row>
    <row r="5" spans="1:39" ht="121.5" customHeight="1">
      <c r="A5" s="354">
        <v>4</v>
      </c>
      <c r="B5" s="348" t="s">
        <v>1025</v>
      </c>
      <c r="C5" s="355">
        <v>32000</v>
      </c>
      <c r="D5" s="350" t="s">
        <v>122</v>
      </c>
      <c r="E5" s="354"/>
      <c r="F5" s="355"/>
      <c r="G5" s="356"/>
      <c r="H5" s="440" t="s">
        <v>1118</v>
      </c>
      <c r="I5" s="396"/>
      <c r="J5" s="441"/>
      <c r="K5" s="441"/>
      <c r="L5" s="441"/>
      <c r="M5" s="441"/>
      <c r="N5" s="441"/>
      <c r="O5" s="442" t="s">
        <v>1142</v>
      </c>
      <c r="P5" s="290"/>
      <c r="Q5" s="441"/>
      <c r="R5" s="441"/>
      <c r="S5" s="441"/>
      <c r="T5" s="443"/>
      <c r="U5" s="358" t="s">
        <v>1143</v>
      </c>
    </row>
    <row r="6" spans="1:39" ht="33" customHeight="1">
      <c r="A6" s="2618" t="s">
        <v>1109</v>
      </c>
      <c r="B6" s="2619"/>
      <c r="C6" s="2619"/>
      <c r="D6" s="2619"/>
      <c r="E6" s="2619"/>
      <c r="F6" s="2619"/>
      <c r="G6" s="2619"/>
      <c r="H6" s="2619"/>
      <c r="I6" s="2619"/>
      <c r="J6" s="2619"/>
      <c r="K6" s="2619"/>
      <c r="L6" s="2619"/>
      <c r="M6" s="2619"/>
      <c r="N6" s="2619"/>
      <c r="O6" s="2619"/>
      <c r="P6" s="2619"/>
      <c r="Q6" s="2619"/>
      <c r="R6" s="2619"/>
      <c r="S6" s="2619"/>
      <c r="T6" s="2619"/>
      <c r="U6" s="2620"/>
    </row>
    <row r="7" spans="1:39" ht="64.5" customHeight="1">
      <c r="A7" s="426">
        <v>6</v>
      </c>
      <c r="B7" s="558" t="s">
        <v>410</v>
      </c>
      <c r="C7" s="444">
        <v>20000</v>
      </c>
      <c r="D7" s="400" t="s">
        <v>198</v>
      </c>
      <c r="E7" s="415"/>
      <c r="F7" s="444"/>
      <c r="G7" s="401"/>
      <c r="H7" s="445"/>
      <c r="I7" s="399"/>
      <c r="J7" s="423"/>
      <c r="K7" s="415"/>
      <c r="L7" s="415"/>
      <c r="M7" s="415"/>
      <c r="N7" s="415"/>
      <c r="O7" s="427" t="s">
        <v>1144</v>
      </c>
      <c r="P7" s="398"/>
      <c r="Q7" s="415"/>
      <c r="R7" s="415"/>
      <c r="S7" s="415"/>
      <c r="T7" s="415"/>
      <c r="U7" s="422" t="s">
        <v>1121</v>
      </c>
    </row>
    <row r="8" spans="1:39" ht="57" customHeight="1">
      <c r="A8" s="397">
        <v>7</v>
      </c>
      <c r="B8" s="398" t="s">
        <v>547</v>
      </c>
      <c r="C8" s="399">
        <v>65000</v>
      </c>
      <c r="D8" s="400" t="s">
        <v>1054</v>
      </c>
      <c r="E8" s="400"/>
      <c r="F8" s="446"/>
      <c r="G8" s="401"/>
      <c r="H8" s="422"/>
      <c r="I8" s="422"/>
      <c r="J8" s="422"/>
      <c r="K8" s="422"/>
      <c r="L8" s="422"/>
      <c r="M8" s="422"/>
      <c r="N8" s="422"/>
      <c r="O8" s="427" t="s">
        <v>1145</v>
      </c>
      <c r="P8" s="398"/>
      <c r="Q8" s="422"/>
      <c r="R8" s="422"/>
      <c r="S8" s="422"/>
      <c r="T8" s="400"/>
      <c r="U8" s="422" t="s">
        <v>1121</v>
      </c>
      <c r="V8" s="407"/>
      <c r="W8" s="407"/>
      <c r="X8" s="407"/>
      <c r="Y8" s="407"/>
      <c r="Z8" s="407"/>
      <c r="AA8" s="407"/>
      <c r="AB8" s="407"/>
      <c r="AC8" s="407"/>
      <c r="AD8" s="407"/>
      <c r="AE8" s="407"/>
      <c r="AF8" s="407"/>
    </row>
    <row r="9" spans="1:39" ht="34.5" customHeight="1">
      <c r="A9" s="2621" t="s">
        <v>1110</v>
      </c>
      <c r="B9" s="2621"/>
      <c r="C9" s="2621"/>
      <c r="D9" s="2621"/>
      <c r="E9" s="2621"/>
      <c r="F9" s="2621"/>
      <c r="G9" s="2621"/>
      <c r="H9" s="2621"/>
      <c r="I9" s="2621"/>
      <c r="J9" s="2621"/>
      <c r="K9" s="2621"/>
      <c r="L9" s="2621"/>
      <c r="M9" s="2621"/>
      <c r="N9" s="2621"/>
      <c r="O9" s="2621"/>
      <c r="P9" s="2621"/>
      <c r="Q9" s="2621"/>
      <c r="R9" s="2621"/>
      <c r="S9" s="2621"/>
      <c r="T9" s="2621"/>
      <c r="U9" s="2622"/>
      <c r="V9" s="407"/>
      <c r="W9" s="407"/>
      <c r="X9" s="407"/>
      <c r="Y9" s="407"/>
      <c r="Z9" s="407"/>
      <c r="AA9" s="407"/>
      <c r="AB9" s="407"/>
      <c r="AC9" s="407"/>
      <c r="AD9" s="407"/>
      <c r="AE9" s="407"/>
      <c r="AF9" s="407"/>
    </row>
    <row r="10" spans="1:39" ht="100.5" customHeight="1">
      <c r="A10" s="350">
        <v>9</v>
      </c>
      <c r="B10" s="346" t="s">
        <v>362</v>
      </c>
      <c r="C10" s="355">
        <v>42000</v>
      </c>
      <c r="D10" s="350" t="s">
        <v>122</v>
      </c>
      <c r="E10" s="350"/>
      <c r="F10" s="355"/>
      <c r="G10" s="359"/>
      <c r="H10" s="440" t="s">
        <v>1118</v>
      </c>
      <c r="I10" s="358"/>
      <c r="J10" s="358"/>
      <c r="K10" s="358"/>
      <c r="L10" s="358"/>
      <c r="M10" s="358"/>
      <c r="N10" s="358"/>
      <c r="O10" s="346" t="s">
        <v>1146</v>
      </c>
      <c r="P10" s="290"/>
      <c r="Q10" s="358"/>
      <c r="R10" s="358"/>
      <c r="S10" s="358"/>
      <c r="T10" s="351"/>
      <c r="U10" s="358" t="s">
        <v>1147</v>
      </c>
      <c r="V10" s="407"/>
      <c r="W10" s="407"/>
      <c r="X10" s="407"/>
      <c r="Y10" s="407"/>
      <c r="Z10" s="407"/>
      <c r="AA10" s="407"/>
      <c r="AB10" s="407"/>
      <c r="AC10" s="407"/>
      <c r="AD10" s="407"/>
      <c r="AE10" s="407"/>
      <c r="AF10" s="407"/>
    </row>
    <row r="11" spans="1:39" ht="105" customHeight="1">
      <c r="A11" s="400">
        <v>10</v>
      </c>
      <c r="B11" s="447" t="s">
        <v>363</v>
      </c>
      <c r="C11" s="425">
        <v>15000</v>
      </c>
      <c r="D11" s="400" t="s">
        <v>122</v>
      </c>
      <c r="E11" s="400"/>
      <c r="F11" s="425"/>
      <c r="G11" s="401"/>
      <c r="H11" s="448" t="s">
        <v>1118</v>
      </c>
      <c r="I11" s="415"/>
      <c r="J11" s="415"/>
      <c r="K11" s="415"/>
      <c r="L11" s="415"/>
      <c r="M11" s="415"/>
      <c r="N11" s="415"/>
      <c r="O11" s="427" t="s">
        <v>1148</v>
      </c>
      <c r="P11" s="398"/>
      <c r="Q11" s="415"/>
      <c r="R11" s="415"/>
      <c r="S11" s="415"/>
      <c r="T11" s="419"/>
      <c r="U11" s="415" t="s">
        <v>1121</v>
      </c>
      <c r="V11" s="407"/>
      <c r="W11" s="407"/>
      <c r="X11" s="407"/>
      <c r="Y11" s="407"/>
      <c r="Z11" s="407"/>
      <c r="AA11" s="407"/>
      <c r="AB11" s="407"/>
      <c r="AC11" s="407"/>
      <c r="AD11" s="407"/>
      <c r="AE11" s="407"/>
      <c r="AF11" s="407"/>
    </row>
    <row r="12" spans="1:39" ht="157.5" customHeight="1">
      <c r="A12" s="413">
        <v>12</v>
      </c>
      <c r="B12" s="410" t="s">
        <v>412</v>
      </c>
      <c r="C12" s="412">
        <v>60000</v>
      </c>
      <c r="D12" s="413" t="s">
        <v>142</v>
      </c>
      <c r="E12" s="449" t="s">
        <v>179</v>
      </c>
      <c r="F12" s="412">
        <v>60000</v>
      </c>
      <c r="G12" s="414" t="s">
        <v>1105</v>
      </c>
      <c r="H12" s="449"/>
      <c r="I12" s="418"/>
      <c r="J12" s="418"/>
      <c r="K12" s="418"/>
      <c r="L12" s="418"/>
      <c r="M12" s="418"/>
      <c r="N12" s="418"/>
      <c r="O12" s="450" t="s">
        <v>1149</v>
      </c>
      <c r="P12" s="451"/>
      <c r="Q12" s="452" t="s">
        <v>1150</v>
      </c>
      <c r="R12" s="418"/>
      <c r="S12" s="418"/>
      <c r="T12" s="413"/>
      <c r="U12" s="449" t="s">
        <v>1151</v>
      </c>
    </row>
    <row r="13" spans="1:39" ht="99" customHeight="1">
      <c r="A13" s="405">
        <v>13</v>
      </c>
      <c r="B13" s="403" t="s">
        <v>418</v>
      </c>
      <c r="C13" s="404">
        <v>4999.6000000000004</v>
      </c>
      <c r="D13" s="405" t="s">
        <v>122</v>
      </c>
      <c r="E13" s="453" t="s">
        <v>179</v>
      </c>
      <c r="F13" s="404">
        <v>4999.6000000000004</v>
      </c>
      <c r="G13" s="406" t="s">
        <v>1093</v>
      </c>
      <c r="H13" s="454"/>
      <c r="I13" s="454"/>
      <c r="J13" s="454"/>
      <c r="K13" s="454"/>
      <c r="L13" s="454"/>
      <c r="M13" s="454"/>
      <c r="N13" s="454"/>
      <c r="O13" s="455" t="s">
        <v>1152</v>
      </c>
      <c r="P13" s="402" t="s">
        <v>1055</v>
      </c>
      <c r="Q13" s="456" t="s">
        <v>1150</v>
      </c>
      <c r="R13" s="454"/>
      <c r="S13" s="454"/>
      <c r="T13" s="405"/>
      <c r="U13" s="453" t="s">
        <v>1121</v>
      </c>
    </row>
    <row r="14" spans="1:39" ht="62.25" customHeight="1">
      <c r="A14" s="405">
        <v>14</v>
      </c>
      <c r="B14" s="403" t="s">
        <v>548</v>
      </c>
      <c r="C14" s="404">
        <v>65000</v>
      </c>
      <c r="D14" s="405" t="s">
        <v>122</v>
      </c>
      <c r="E14" s="405"/>
      <c r="F14" s="453"/>
      <c r="G14" s="406"/>
      <c r="H14" s="454"/>
      <c r="I14" s="454"/>
      <c r="J14" s="454"/>
      <c r="K14" s="454"/>
      <c r="L14" s="454"/>
      <c r="M14" s="454"/>
      <c r="N14" s="454"/>
      <c r="O14" s="455" t="s">
        <v>1145</v>
      </c>
      <c r="P14" s="403"/>
      <c r="Q14" s="454"/>
      <c r="R14" s="454"/>
      <c r="S14" s="454"/>
      <c r="T14" s="405"/>
      <c r="U14" s="453" t="s">
        <v>1121</v>
      </c>
    </row>
    <row r="15" spans="1:39" ht="35.25" customHeight="1">
      <c r="A15" s="2657" t="s">
        <v>1111</v>
      </c>
      <c r="B15" s="2658"/>
      <c r="C15" s="2658"/>
      <c r="D15" s="2658"/>
      <c r="E15" s="2658"/>
      <c r="F15" s="2658"/>
      <c r="G15" s="2658"/>
      <c r="H15" s="2658"/>
      <c r="I15" s="2658"/>
      <c r="J15" s="2658"/>
      <c r="K15" s="2658"/>
      <c r="L15" s="2658"/>
      <c r="M15" s="2658"/>
      <c r="N15" s="2658"/>
      <c r="O15" s="2658"/>
      <c r="P15" s="2658"/>
      <c r="Q15" s="2658"/>
      <c r="R15" s="2658"/>
      <c r="S15" s="2658"/>
      <c r="T15" s="2658"/>
      <c r="U15" s="2644"/>
    </row>
    <row r="16" spans="1:39" s="33" customFormat="1" ht="120">
      <c r="A16" s="400">
        <v>13</v>
      </c>
      <c r="B16" s="457" t="s">
        <v>27</v>
      </c>
      <c r="C16" s="399">
        <v>85000</v>
      </c>
      <c r="D16" s="400" t="s">
        <v>122</v>
      </c>
      <c r="E16" s="400" t="s">
        <v>26</v>
      </c>
      <c r="F16" s="399">
        <v>69000</v>
      </c>
      <c r="G16" s="458" t="s">
        <v>178</v>
      </c>
      <c r="H16" s="421" t="s">
        <v>2</v>
      </c>
      <c r="I16" s="459"/>
      <c r="J16" s="415"/>
      <c r="K16" s="415"/>
      <c r="L16" s="415"/>
      <c r="M16" s="424"/>
      <c r="N16" s="424" t="s">
        <v>443</v>
      </c>
      <c r="O16" s="427" t="s">
        <v>1153</v>
      </c>
      <c r="P16" s="408" t="s">
        <v>1129</v>
      </c>
      <c r="Q16" s="408" t="s">
        <v>308</v>
      </c>
      <c r="R16" s="460"/>
      <c r="S16" s="399">
        <v>85000</v>
      </c>
      <c r="T16" s="400" t="s">
        <v>26</v>
      </c>
      <c r="U16" s="415" t="s">
        <v>1121</v>
      </c>
      <c r="V16" s="16"/>
      <c r="W16" s="16"/>
      <c r="X16" s="16"/>
      <c r="Y16" s="16"/>
      <c r="Z16" s="16"/>
      <c r="AA16" s="16"/>
      <c r="AB16" s="16"/>
      <c r="AC16" s="16"/>
      <c r="AD16" s="16"/>
      <c r="AE16" s="16"/>
      <c r="AF16" s="16"/>
      <c r="AG16" s="16"/>
      <c r="AH16" s="16"/>
      <c r="AI16" s="16"/>
      <c r="AJ16" s="16"/>
      <c r="AK16" s="16"/>
      <c r="AL16" s="16"/>
      <c r="AM16" s="16"/>
    </row>
    <row r="17" spans="1:21" s="7" customFormat="1" ht="75.75" customHeight="1">
      <c r="A17" s="400">
        <v>17</v>
      </c>
      <c r="B17" s="424" t="s">
        <v>25</v>
      </c>
      <c r="C17" s="419">
        <v>8328</v>
      </c>
      <c r="D17" s="400" t="s">
        <v>122</v>
      </c>
      <c r="E17" s="423" t="s">
        <v>26</v>
      </c>
      <c r="F17" s="399">
        <v>8328</v>
      </c>
      <c r="G17" s="461" t="s">
        <v>228</v>
      </c>
      <c r="H17" s="421" t="s">
        <v>2</v>
      </c>
      <c r="I17" s="421"/>
      <c r="J17" s="415"/>
      <c r="K17" s="415"/>
      <c r="L17" s="415"/>
      <c r="M17" s="424"/>
      <c r="N17" s="424" t="s">
        <v>444</v>
      </c>
      <c r="O17" s="424"/>
      <c r="P17" s="409" t="s">
        <v>309</v>
      </c>
      <c r="Q17" s="316" t="s">
        <v>309</v>
      </c>
      <c r="R17" s="462"/>
      <c r="S17" s="304">
        <v>8328</v>
      </c>
      <c r="T17" s="325" t="s">
        <v>26</v>
      </c>
      <c r="U17" s="415" t="s">
        <v>1121</v>
      </c>
    </row>
    <row r="18" spans="1:21" s="7" customFormat="1" ht="77.25" customHeight="1">
      <c r="A18" s="413">
        <v>18</v>
      </c>
      <c r="B18" s="410" t="s">
        <v>28</v>
      </c>
      <c r="C18" s="412">
        <v>6000</v>
      </c>
      <c r="D18" s="413" t="s">
        <v>122</v>
      </c>
      <c r="E18" s="413" t="s">
        <v>147</v>
      </c>
      <c r="F18" s="412">
        <v>9300</v>
      </c>
      <c r="G18" s="414" t="s">
        <v>157</v>
      </c>
      <c r="H18" s="413" t="s">
        <v>310</v>
      </c>
      <c r="I18" s="449"/>
      <c r="J18" s="463"/>
      <c r="K18" s="449"/>
      <c r="L18" s="449"/>
      <c r="M18" s="410"/>
      <c r="N18" s="410" t="s">
        <v>445</v>
      </c>
      <c r="O18" s="450" t="s">
        <v>1229</v>
      </c>
      <c r="P18" s="410" t="s">
        <v>1126</v>
      </c>
      <c r="Q18" s="410" t="s">
        <v>1126</v>
      </c>
      <c r="R18" s="464"/>
      <c r="S18" s="416">
        <v>6000</v>
      </c>
      <c r="T18" s="413" t="s">
        <v>147</v>
      </c>
      <c r="U18" s="416" t="s">
        <v>1125</v>
      </c>
    </row>
    <row r="19" spans="1:21" s="34" customFormat="1" ht="96">
      <c r="A19" s="465">
        <v>21</v>
      </c>
      <c r="B19" s="297" t="s">
        <v>1043</v>
      </c>
      <c r="C19" s="337">
        <v>1000</v>
      </c>
      <c r="D19" s="352" t="s">
        <v>122</v>
      </c>
      <c r="E19" s="352" t="s">
        <v>26</v>
      </c>
      <c r="F19" s="337">
        <v>1000</v>
      </c>
      <c r="G19" s="341" t="s">
        <v>1044</v>
      </c>
      <c r="H19" s="466"/>
      <c r="I19" s="367"/>
      <c r="J19" s="367"/>
      <c r="K19" s="367"/>
      <c r="L19" s="340"/>
      <c r="M19" s="340"/>
      <c r="N19" s="297" t="s">
        <v>1045</v>
      </c>
      <c r="O19" s="297"/>
      <c r="P19" s="297" t="s">
        <v>250</v>
      </c>
      <c r="Q19" s="297" t="s">
        <v>250</v>
      </c>
      <c r="R19" s="338"/>
      <c r="S19" s="336">
        <v>1000</v>
      </c>
      <c r="T19" s="352" t="s">
        <v>26</v>
      </c>
      <c r="U19" s="379" t="s">
        <v>1127</v>
      </c>
    </row>
    <row r="20" spans="1:21" ht="59.25" customHeight="1">
      <c r="A20" s="415">
        <v>18</v>
      </c>
      <c r="B20" s="398" t="s">
        <v>361</v>
      </c>
      <c r="C20" s="467">
        <v>28000</v>
      </c>
      <c r="D20" s="400" t="s">
        <v>122</v>
      </c>
      <c r="E20" s="400"/>
      <c r="F20" s="467"/>
      <c r="G20" s="401"/>
      <c r="H20" s="448" t="s">
        <v>1118</v>
      </c>
      <c r="I20" s="400"/>
      <c r="J20" s="400"/>
      <c r="K20" s="399"/>
      <c r="L20" s="399"/>
      <c r="M20" s="399"/>
      <c r="N20" s="399"/>
      <c r="O20" s="468" t="s">
        <v>1154</v>
      </c>
      <c r="P20" s="398"/>
      <c r="Q20" s="415"/>
      <c r="R20" s="415"/>
      <c r="S20" s="415"/>
      <c r="T20" s="419"/>
      <c r="U20" s="415" t="s">
        <v>1121</v>
      </c>
    </row>
    <row r="21" spans="1:21" ht="109.5" customHeight="1">
      <c r="A21" s="338">
        <v>19</v>
      </c>
      <c r="B21" s="297" t="s">
        <v>407</v>
      </c>
      <c r="C21" s="339">
        <v>75000</v>
      </c>
      <c r="D21" s="340" t="s">
        <v>122</v>
      </c>
      <c r="E21" s="340" t="s">
        <v>179</v>
      </c>
      <c r="F21" s="339">
        <v>74354</v>
      </c>
      <c r="G21" s="341" t="s">
        <v>1095</v>
      </c>
      <c r="H21" s="338"/>
      <c r="I21" s="338"/>
      <c r="J21" s="338"/>
      <c r="K21" s="338"/>
      <c r="L21" s="338"/>
      <c r="M21" s="338"/>
      <c r="N21" s="338"/>
      <c r="O21" s="297" t="s">
        <v>1234</v>
      </c>
      <c r="P21" s="297"/>
      <c r="Q21" s="469" t="s">
        <v>1150</v>
      </c>
      <c r="R21" s="338"/>
      <c r="S21" s="338"/>
      <c r="T21" s="340"/>
      <c r="U21" s="470" t="s">
        <v>1155</v>
      </c>
    </row>
    <row r="22" spans="1:21" ht="142.5" customHeight="1">
      <c r="A22" s="415">
        <v>20</v>
      </c>
      <c r="B22" s="398" t="s">
        <v>408</v>
      </c>
      <c r="C22" s="399">
        <v>50000</v>
      </c>
      <c r="D22" s="400" t="s">
        <v>122</v>
      </c>
      <c r="E22" s="400" t="s">
        <v>179</v>
      </c>
      <c r="F22" s="399">
        <v>50000</v>
      </c>
      <c r="G22" s="401" t="s">
        <v>1096</v>
      </c>
      <c r="H22" s="415"/>
      <c r="I22" s="415"/>
      <c r="J22" s="415"/>
      <c r="K22" s="415"/>
      <c r="L22" s="415"/>
      <c r="M22" s="415"/>
      <c r="N22" s="415"/>
      <c r="O22" s="427" t="s">
        <v>1156</v>
      </c>
      <c r="P22" s="398"/>
      <c r="Q22" s="471" t="s">
        <v>1150</v>
      </c>
      <c r="R22" s="415"/>
      <c r="S22" s="415"/>
      <c r="T22" s="400"/>
      <c r="U22" s="415" t="s">
        <v>1121</v>
      </c>
    </row>
    <row r="23" spans="1:21" ht="31.5" customHeight="1">
      <c r="A23" s="2618" t="s">
        <v>722</v>
      </c>
      <c r="B23" s="2619"/>
      <c r="C23" s="2619"/>
      <c r="D23" s="2619"/>
      <c r="E23" s="2619"/>
      <c r="F23" s="2619"/>
      <c r="G23" s="2619"/>
      <c r="H23" s="2619"/>
      <c r="I23" s="2619"/>
      <c r="J23" s="2619"/>
      <c r="K23" s="2619"/>
      <c r="L23" s="2619"/>
      <c r="M23" s="2619"/>
      <c r="N23" s="2619"/>
      <c r="O23" s="2619"/>
      <c r="P23" s="2619"/>
      <c r="Q23" s="2619"/>
      <c r="R23" s="2619"/>
      <c r="S23" s="2619"/>
      <c r="T23" s="2619"/>
      <c r="U23" s="2644"/>
    </row>
    <row r="24" spans="1:21" s="32" customFormat="1" ht="129.75" customHeight="1">
      <c r="A24" s="400">
        <v>16</v>
      </c>
      <c r="B24" s="472" t="s">
        <v>107</v>
      </c>
      <c r="C24" s="399">
        <v>3400</v>
      </c>
      <c r="D24" s="423" t="s">
        <v>145</v>
      </c>
      <c r="E24" s="400" t="s">
        <v>75</v>
      </c>
      <c r="F24" s="399">
        <v>3400</v>
      </c>
      <c r="G24" s="461" t="s">
        <v>267</v>
      </c>
      <c r="H24" s="421"/>
      <c r="I24" s="421"/>
      <c r="J24" s="421"/>
      <c r="K24" s="421"/>
      <c r="L24" s="421"/>
      <c r="M24" s="423" t="s">
        <v>451</v>
      </c>
      <c r="N24" s="423" t="s">
        <v>452</v>
      </c>
      <c r="O24" s="423"/>
      <c r="P24" s="424"/>
      <c r="Q24" s="473"/>
      <c r="R24" s="474"/>
      <c r="S24" s="399">
        <v>3400</v>
      </c>
      <c r="T24" s="400" t="s">
        <v>75</v>
      </c>
      <c r="U24" s="415" t="s">
        <v>1121</v>
      </c>
    </row>
    <row r="25" spans="1:21" s="7" customFormat="1" ht="52.5" customHeight="1">
      <c r="A25" s="400">
        <v>18</v>
      </c>
      <c r="B25" s="398" t="s">
        <v>183</v>
      </c>
      <c r="C25" s="419">
        <v>5000</v>
      </c>
      <c r="D25" s="400" t="s">
        <v>122</v>
      </c>
      <c r="E25" s="400" t="s">
        <v>147</v>
      </c>
      <c r="F25" s="399">
        <v>5000</v>
      </c>
      <c r="G25" s="401" t="s">
        <v>268</v>
      </c>
      <c r="H25" s="415"/>
      <c r="I25" s="415"/>
      <c r="J25" s="400"/>
      <c r="K25" s="400"/>
      <c r="L25" s="400"/>
      <c r="M25" s="400"/>
      <c r="N25" s="400" t="s">
        <v>453</v>
      </c>
      <c r="O25" s="400"/>
      <c r="P25" s="427" t="s">
        <v>1157</v>
      </c>
      <c r="Q25" s="427" t="s">
        <v>1157</v>
      </c>
      <c r="R25" s="460"/>
      <c r="S25" s="399">
        <v>5000</v>
      </c>
      <c r="T25" s="400" t="s">
        <v>147</v>
      </c>
      <c r="U25" s="415" t="s">
        <v>1121</v>
      </c>
    </row>
    <row r="26" spans="1:21" ht="31.5" customHeight="1">
      <c r="A26" s="426">
        <v>21</v>
      </c>
      <c r="B26" s="398" t="s">
        <v>1114</v>
      </c>
      <c r="C26" s="425">
        <v>100000</v>
      </c>
      <c r="D26" s="444" t="s">
        <v>122</v>
      </c>
      <c r="E26" s="426" t="s">
        <v>26</v>
      </c>
      <c r="F26" s="419">
        <v>100000</v>
      </c>
      <c r="G26" s="401" t="s">
        <v>1115</v>
      </c>
      <c r="H26" s="475"/>
      <c r="I26" s="476"/>
      <c r="J26" s="476"/>
      <c r="K26" s="476"/>
      <c r="L26" s="476"/>
      <c r="M26" s="476"/>
      <c r="N26" s="476"/>
      <c r="O26" s="476"/>
      <c r="P26" s="476"/>
      <c r="Q26" s="476"/>
      <c r="R26" s="476"/>
      <c r="S26" s="476"/>
      <c r="T26" s="476"/>
      <c r="U26" s="415" t="s">
        <v>1121</v>
      </c>
    </row>
    <row r="27" spans="1:21" ht="28.5" customHeight="1">
      <c r="A27" s="2618" t="s">
        <v>752</v>
      </c>
      <c r="B27" s="2619"/>
      <c r="C27" s="2619"/>
      <c r="D27" s="2619"/>
      <c r="E27" s="2619"/>
      <c r="F27" s="2619"/>
      <c r="G27" s="2619"/>
      <c r="H27" s="2619"/>
      <c r="I27" s="2619"/>
      <c r="J27" s="2619"/>
      <c r="K27" s="2619"/>
      <c r="L27" s="2619"/>
      <c r="M27" s="2619"/>
      <c r="N27" s="2619"/>
      <c r="O27" s="2619"/>
      <c r="P27" s="2619"/>
      <c r="Q27" s="2619"/>
      <c r="R27" s="2619"/>
      <c r="S27" s="2619"/>
      <c r="T27" s="2619"/>
      <c r="U27" s="2644"/>
    </row>
    <row r="28" spans="1:21" s="21" customFormat="1" ht="88.5" customHeight="1">
      <c r="A28" s="340">
        <v>13</v>
      </c>
      <c r="B28" s="297" t="s">
        <v>38</v>
      </c>
      <c r="C28" s="428">
        <v>12000</v>
      </c>
      <c r="D28" s="340" t="s">
        <v>122</v>
      </c>
      <c r="E28" s="340" t="s">
        <v>147</v>
      </c>
      <c r="F28" s="339">
        <v>11820.97</v>
      </c>
      <c r="G28" s="341" t="s">
        <v>270</v>
      </c>
      <c r="H28" s="361"/>
      <c r="I28" s="361"/>
      <c r="J28" s="361"/>
      <c r="K28" s="361"/>
      <c r="L28" s="361"/>
      <c r="M28" s="361"/>
      <c r="N28" s="338" t="s">
        <v>460</v>
      </c>
      <c r="O28" s="342" t="s">
        <v>1235</v>
      </c>
      <c r="P28" s="297" t="s">
        <v>313</v>
      </c>
      <c r="Q28" s="297" t="s">
        <v>313</v>
      </c>
      <c r="R28" s="361"/>
      <c r="S28" s="339">
        <v>12000</v>
      </c>
      <c r="T28" s="340" t="s">
        <v>147</v>
      </c>
      <c r="U28" s="428" t="s">
        <v>1158</v>
      </c>
    </row>
    <row r="29" spans="1:21" s="7" customFormat="1" ht="54.75" customHeight="1">
      <c r="A29" s="400">
        <v>14</v>
      </c>
      <c r="B29" s="398" t="s">
        <v>69</v>
      </c>
      <c r="C29" s="419">
        <v>4000</v>
      </c>
      <c r="D29" s="400" t="s">
        <v>122</v>
      </c>
      <c r="E29" s="400" t="s">
        <v>147</v>
      </c>
      <c r="F29" s="399">
        <v>4000</v>
      </c>
      <c r="G29" s="401" t="s">
        <v>110</v>
      </c>
      <c r="H29" s="415"/>
      <c r="I29" s="422"/>
      <c r="J29" s="415"/>
      <c r="K29" s="415"/>
      <c r="L29" s="415"/>
      <c r="M29" s="422"/>
      <c r="N29" s="415" t="s">
        <v>461</v>
      </c>
      <c r="O29" s="415"/>
      <c r="P29" s="398" t="s">
        <v>313</v>
      </c>
      <c r="Q29" s="398" t="s">
        <v>313</v>
      </c>
      <c r="R29" s="415"/>
      <c r="S29" s="399">
        <v>4000</v>
      </c>
      <c r="T29" s="400" t="s">
        <v>147</v>
      </c>
      <c r="U29" s="415" t="s">
        <v>1121</v>
      </c>
    </row>
    <row r="30" spans="1:21" s="7" customFormat="1" ht="73.5" customHeight="1">
      <c r="A30" s="400">
        <v>15</v>
      </c>
      <c r="B30" s="398" t="s">
        <v>235</v>
      </c>
      <c r="C30" s="425">
        <v>5000</v>
      </c>
      <c r="D30" s="423" t="s">
        <v>145</v>
      </c>
      <c r="E30" s="423" t="s">
        <v>179</v>
      </c>
      <c r="F30" s="425">
        <v>5000</v>
      </c>
      <c r="G30" s="401" t="s">
        <v>117</v>
      </c>
      <c r="H30" s="415"/>
      <c r="I30" s="426"/>
      <c r="J30" s="415"/>
      <c r="K30" s="415"/>
      <c r="L30" s="415"/>
      <c r="M30" s="477"/>
      <c r="N30" s="478" t="s">
        <v>462</v>
      </c>
      <c r="O30" s="478"/>
      <c r="P30" s="427" t="s">
        <v>1159</v>
      </c>
      <c r="Q30" s="427" t="s">
        <v>1159</v>
      </c>
      <c r="R30" s="415"/>
      <c r="S30" s="479" t="s">
        <v>1060</v>
      </c>
      <c r="T30" s="480" t="s">
        <v>179</v>
      </c>
      <c r="U30" s="415" t="s">
        <v>1121</v>
      </c>
    </row>
    <row r="31" spans="1:21" s="7" customFormat="1" ht="168">
      <c r="A31" s="400">
        <v>16</v>
      </c>
      <c r="B31" s="398" t="s">
        <v>241</v>
      </c>
      <c r="C31" s="425">
        <v>1500</v>
      </c>
      <c r="D31" s="423" t="s">
        <v>145</v>
      </c>
      <c r="E31" s="423" t="s">
        <v>179</v>
      </c>
      <c r="F31" s="425">
        <v>1500</v>
      </c>
      <c r="G31" s="401" t="s">
        <v>212</v>
      </c>
      <c r="H31" s="415"/>
      <c r="I31" s="481"/>
      <c r="J31" s="415"/>
      <c r="K31" s="415"/>
      <c r="L31" s="415"/>
      <c r="M31" s="400"/>
      <c r="N31" s="398" t="s">
        <v>463</v>
      </c>
      <c r="O31" s="398"/>
      <c r="P31" s="411" t="s">
        <v>385</v>
      </c>
      <c r="Q31" s="411" t="s">
        <v>385</v>
      </c>
      <c r="R31" s="415"/>
      <c r="S31" s="432" t="s">
        <v>434</v>
      </c>
      <c r="T31" s="423" t="s">
        <v>179</v>
      </c>
      <c r="U31" s="415" t="s">
        <v>1121</v>
      </c>
    </row>
    <row r="32" spans="1:21" ht="100.5" customHeight="1">
      <c r="A32" s="303">
        <v>23</v>
      </c>
      <c r="B32" s="296" t="s">
        <v>550</v>
      </c>
      <c r="C32" s="304">
        <v>1218</v>
      </c>
      <c r="D32" s="305"/>
      <c r="E32" s="305"/>
      <c r="F32" s="304"/>
      <c r="G32" s="306"/>
      <c r="H32" s="324"/>
      <c r="I32" s="324"/>
      <c r="J32" s="324"/>
      <c r="K32" s="324"/>
      <c r="L32" s="324"/>
      <c r="M32" s="324"/>
      <c r="N32" s="324"/>
      <c r="O32" s="107" t="s">
        <v>1160</v>
      </c>
      <c r="P32" s="295"/>
      <c r="Q32" s="324"/>
      <c r="R32" s="324"/>
      <c r="S32" s="324"/>
      <c r="T32" s="482"/>
      <c r="U32" s="305" t="s">
        <v>1123</v>
      </c>
    </row>
    <row r="33" spans="1:46" ht="20.25" customHeight="1">
      <c r="A33" s="2618" t="s">
        <v>755</v>
      </c>
      <c r="B33" s="2619"/>
      <c r="C33" s="2619"/>
      <c r="D33" s="2619"/>
      <c r="E33" s="2619"/>
      <c r="F33" s="2619"/>
      <c r="G33" s="2619"/>
      <c r="H33" s="2619"/>
      <c r="I33" s="2619"/>
      <c r="J33" s="2619"/>
      <c r="K33" s="2619"/>
      <c r="L33" s="2619"/>
      <c r="M33" s="2619"/>
      <c r="N33" s="2619"/>
      <c r="O33" s="2619"/>
      <c r="P33" s="2619"/>
      <c r="Q33" s="2619"/>
      <c r="R33" s="2619"/>
      <c r="S33" s="2619"/>
      <c r="T33" s="2619"/>
      <c r="U33" s="2644"/>
    </row>
    <row r="34" spans="1:46" s="32" customFormat="1" ht="192">
      <c r="A34" s="340">
        <v>17</v>
      </c>
      <c r="B34" s="338" t="s">
        <v>41</v>
      </c>
      <c r="C34" s="339">
        <v>40000</v>
      </c>
      <c r="D34" s="340" t="s">
        <v>40</v>
      </c>
      <c r="E34" s="340" t="s">
        <v>72</v>
      </c>
      <c r="F34" s="339">
        <v>10000</v>
      </c>
      <c r="G34" s="341" t="s">
        <v>87</v>
      </c>
      <c r="H34" s="349" t="s">
        <v>129</v>
      </c>
      <c r="I34" s="349"/>
      <c r="J34" s="349"/>
      <c r="K34" s="349"/>
      <c r="L34" s="349"/>
      <c r="M34" s="483"/>
      <c r="N34" s="483" t="s">
        <v>470</v>
      </c>
      <c r="O34" s="380" t="s">
        <v>1161</v>
      </c>
      <c r="P34" s="363" t="s">
        <v>389</v>
      </c>
      <c r="Q34" s="363" t="s">
        <v>389</v>
      </c>
      <c r="R34" s="349"/>
      <c r="S34" s="339">
        <v>10000</v>
      </c>
      <c r="T34" s="340" t="s">
        <v>472</v>
      </c>
      <c r="U34" s="339" t="s">
        <v>1139</v>
      </c>
    </row>
    <row r="35" spans="1:46" s="32" customFormat="1" ht="82.5" customHeight="1">
      <c r="A35" s="305">
        <v>19</v>
      </c>
      <c r="B35" s="321" t="s">
        <v>30</v>
      </c>
      <c r="C35" s="304">
        <v>10000</v>
      </c>
      <c r="D35" s="305" t="s">
        <v>40</v>
      </c>
      <c r="E35" s="305" t="s">
        <v>179</v>
      </c>
      <c r="F35" s="304">
        <v>10000</v>
      </c>
      <c r="G35" s="306" t="s">
        <v>31</v>
      </c>
      <c r="H35" s="322" t="s">
        <v>199</v>
      </c>
      <c r="I35" s="322"/>
      <c r="J35" s="322"/>
      <c r="K35" s="322"/>
      <c r="L35" s="322"/>
      <c r="M35" s="381"/>
      <c r="N35" s="381" t="s">
        <v>471</v>
      </c>
      <c r="O35" s="556" t="s">
        <v>1226</v>
      </c>
      <c r="P35" s="316" t="s">
        <v>1162</v>
      </c>
      <c r="Q35" s="288" t="s">
        <v>200</v>
      </c>
      <c r="R35" s="322"/>
      <c r="S35" s="304">
        <v>10000</v>
      </c>
      <c r="T35" s="305" t="s">
        <v>179</v>
      </c>
      <c r="U35" s="304" t="s">
        <v>1223</v>
      </c>
    </row>
    <row r="36" spans="1:46" s="7" customFormat="1" ht="82.5" customHeight="1">
      <c r="A36" s="350">
        <v>22</v>
      </c>
      <c r="B36" s="290" t="s">
        <v>236</v>
      </c>
      <c r="C36" s="355">
        <v>173768</v>
      </c>
      <c r="D36" s="358" t="s">
        <v>1119</v>
      </c>
      <c r="E36" s="350" t="s">
        <v>179</v>
      </c>
      <c r="F36" s="355">
        <v>173768</v>
      </c>
      <c r="G36" s="359" t="s">
        <v>224</v>
      </c>
      <c r="H36" s="549"/>
      <c r="I36" s="360"/>
      <c r="J36" s="360"/>
      <c r="K36" s="360"/>
      <c r="L36" s="351"/>
      <c r="M36" s="347" t="s">
        <v>451</v>
      </c>
      <c r="N36" s="351" t="s">
        <v>476</v>
      </c>
      <c r="O36" s="351"/>
      <c r="P36" s="290" t="s">
        <v>320</v>
      </c>
      <c r="Q36" s="290" t="s">
        <v>320</v>
      </c>
      <c r="R36" s="358"/>
      <c r="S36" s="550">
        <v>173768</v>
      </c>
      <c r="T36" s="551" t="s">
        <v>179</v>
      </c>
      <c r="U36" s="358" t="s">
        <v>1216</v>
      </c>
    </row>
    <row r="37" spans="1:46" ht="102.75" customHeight="1">
      <c r="A37" s="415">
        <v>25</v>
      </c>
      <c r="B37" s="427" t="s">
        <v>360</v>
      </c>
      <c r="C37" s="446">
        <v>158000</v>
      </c>
      <c r="D37" s="400" t="s">
        <v>122</v>
      </c>
      <c r="E37" s="415"/>
      <c r="F37" s="446"/>
      <c r="G37" s="415"/>
      <c r="H37" s="415"/>
      <c r="I37" s="415" t="s">
        <v>1118</v>
      </c>
      <c r="J37" s="415"/>
      <c r="K37" s="415"/>
      <c r="L37" s="415"/>
      <c r="M37" s="415"/>
      <c r="N37" s="415"/>
      <c r="O37" s="427" t="s">
        <v>1154</v>
      </c>
      <c r="P37" s="398"/>
      <c r="Q37" s="321"/>
      <c r="R37" s="321"/>
      <c r="S37" s="321"/>
      <c r="T37" s="484"/>
      <c r="U37" s="415" t="s">
        <v>1121</v>
      </c>
    </row>
    <row r="38" spans="1:46" ht="84" customHeight="1">
      <c r="A38" s="400">
        <v>26</v>
      </c>
      <c r="B38" s="398" t="s">
        <v>414</v>
      </c>
      <c r="C38" s="425">
        <v>15541.55</v>
      </c>
      <c r="D38" s="444" t="s">
        <v>142</v>
      </c>
      <c r="E38" s="400"/>
      <c r="F38" s="425"/>
      <c r="G38" s="401"/>
      <c r="H38" s="400"/>
      <c r="I38" s="400"/>
      <c r="J38" s="400"/>
      <c r="K38" s="422"/>
      <c r="L38" s="422"/>
      <c r="M38" s="422"/>
      <c r="N38" s="422"/>
      <c r="O38" s="427" t="s">
        <v>1163</v>
      </c>
      <c r="P38" s="427"/>
      <c r="Q38" s="324"/>
      <c r="R38" s="324"/>
      <c r="S38" s="324"/>
      <c r="T38" s="484"/>
      <c r="U38" s="415" t="s">
        <v>1121</v>
      </c>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row>
    <row r="39" spans="1:46" ht="66" customHeight="1">
      <c r="A39" s="415">
        <v>27</v>
      </c>
      <c r="B39" s="398" t="s">
        <v>545</v>
      </c>
      <c r="C39" s="399">
        <v>100000</v>
      </c>
      <c r="D39" s="400" t="s">
        <v>122</v>
      </c>
      <c r="E39" s="400"/>
      <c r="F39" s="399"/>
      <c r="G39" s="401"/>
      <c r="H39" s="422"/>
      <c r="I39" s="422"/>
      <c r="J39" s="422"/>
      <c r="K39" s="422"/>
      <c r="L39" s="422"/>
      <c r="M39" s="422"/>
      <c r="N39" s="422"/>
      <c r="O39" s="427" t="s">
        <v>1145</v>
      </c>
      <c r="P39" s="398"/>
      <c r="Q39" s="324"/>
      <c r="R39" s="324"/>
      <c r="S39" s="324"/>
      <c r="T39" s="484"/>
      <c r="U39" s="415" t="s">
        <v>1121</v>
      </c>
    </row>
    <row r="40" spans="1:46" ht="29.25" customHeight="1">
      <c r="A40" s="2655" t="s">
        <v>1112</v>
      </c>
      <c r="B40" s="2656"/>
      <c r="C40" s="2656"/>
      <c r="D40" s="2656"/>
      <c r="E40" s="2656"/>
      <c r="F40" s="2656"/>
      <c r="G40" s="2656"/>
      <c r="H40" s="2656"/>
      <c r="I40" s="2656"/>
      <c r="J40" s="2656"/>
      <c r="K40" s="2656"/>
      <c r="L40" s="2656"/>
      <c r="M40" s="2656"/>
      <c r="N40" s="2656"/>
      <c r="O40" s="2656"/>
      <c r="P40" s="2656"/>
      <c r="Q40" s="2656"/>
      <c r="R40" s="2656"/>
      <c r="S40" s="2656"/>
      <c r="T40" s="2656"/>
      <c r="U40" s="2644"/>
    </row>
    <row r="41" spans="1:46" s="7" customFormat="1" ht="96">
      <c r="A41" s="400">
        <v>9</v>
      </c>
      <c r="B41" s="398" t="s">
        <v>221</v>
      </c>
      <c r="C41" s="425">
        <v>6800</v>
      </c>
      <c r="D41" s="423" t="s">
        <v>122</v>
      </c>
      <c r="E41" s="400" t="s">
        <v>179</v>
      </c>
      <c r="F41" s="425">
        <v>6800</v>
      </c>
      <c r="G41" s="401" t="s">
        <v>116</v>
      </c>
      <c r="H41" s="485"/>
      <c r="I41" s="400"/>
      <c r="J41" s="400"/>
      <c r="K41" s="400"/>
      <c r="L41" s="399"/>
      <c r="M41" s="399"/>
      <c r="N41" s="431" t="s">
        <v>478</v>
      </c>
      <c r="O41" s="431"/>
      <c r="P41" s="415" t="s">
        <v>250</v>
      </c>
      <c r="Q41" s="415" t="s">
        <v>250</v>
      </c>
      <c r="R41" s="415"/>
      <c r="S41" s="432">
        <v>6800</v>
      </c>
      <c r="T41" s="400" t="s">
        <v>179</v>
      </c>
      <c r="U41" s="415" t="s">
        <v>1121</v>
      </c>
    </row>
    <row r="42" spans="1:46" ht="170.25" customHeight="1">
      <c r="A42" s="367">
        <v>29</v>
      </c>
      <c r="B42" s="297" t="s">
        <v>398</v>
      </c>
      <c r="C42" s="362">
        <v>45000</v>
      </c>
      <c r="D42" s="352" t="s">
        <v>122</v>
      </c>
      <c r="E42" s="340" t="s">
        <v>179</v>
      </c>
      <c r="F42" s="362">
        <v>44983</v>
      </c>
      <c r="G42" s="341" t="s">
        <v>1097</v>
      </c>
      <c r="H42" s="338" t="s">
        <v>1062</v>
      </c>
      <c r="I42" s="361"/>
      <c r="J42" s="361"/>
      <c r="K42" s="361"/>
      <c r="L42" s="361"/>
      <c r="M42" s="361"/>
      <c r="N42" s="361"/>
      <c r="O42" s="357" t="s">
        <v>1236</v>
      </c>
      <c r="P42" s="338" t="s">
        <v>1063</v>
      </c>
      <c r="Q42" s="469" t="s">
        <v>1150</v>
      </c>
      <c r="R42" s="361"/>
      <c r="S42" s="361"/>
      <c r="T42" s="486"/>
      <c r="U42" s="338" t="s">
        <v>1164</v>
      </c>
    </row>
    <row r="43" spans="1:46" ht="79.5" customHeight="1">
      <c r="A43" s="397">
        <v>30</v>
      </c>
      <c r="B43" s="398" t="s">
        <v>1046</v>
      </c>
      <c r="C43" s="399">
        <v>8820.84</v>
      </c>
      <c r="D43" s="423" t="s">
        <v>122</v>
      </c>
      <c r="E43" s="400"/>
      <c r="F43" s="487"/>
      <c r="G43" s="401"/>
      <c r="H43" s="422"/>
      <c r="I43" s="422"/>
      <c r="J43" s="422"/>
      <c r="K43" s="422"/>
      <c r="L43" s="422"/>
      <c r="M43" s="422"/>
      <c r="N43" s="422"/>
      <c r="O43" s="447" t="s">
        <v>1160</v>
      </c>
      <c r="P43" s="415"/>
      <c r="Q43" s="422"/>
      <c r="R43" s="422"/>
      <c r="S43" s="422"/>
      <c r="T43" s="488"/>
      <c r="U43" s="400" t="s">
        <v>1124</v>
      </c>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row>
    <row r="44" spans="1:46" ht="45" customHeight="1">
      <c r="A44" s="397">
        <v>31</v>
      </c>
      <c r="B44" s="398" t="s">
        <v>546</v>
      </c>
      <c r="C44" s="399">
        <v>100000</v>
      </c>
      <c r="D44" s="423" t="s">
        <v>122</v>
      </c>
      <c r="E44" s="400"/>
      <c r="F44" s="487"/>
      <c r="G44" s="401"/>
      <c r="H44" s="422"/>
      <c r="I44" s="422"/>
      <c r="J44" s="422"/>
      <c r="K44" s="422"/>
      <c r="L44" s="422"/>
      <c r="M44" s="422"/>
      <c r="N44" s="422"/>
      <c r="O44" s="447" t="s">
        <v>1145</v>
      </c>
      <c r="P44" s="415"/>
      <c r="Q44" s="422"/>
      <c r="R44" s="422"/>
      <c r="S44" s="422"/>
      <c r="T44" s="488"/>
      <c r="U44" s="415" t="s">
        <v>1121</v>
      </c>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row>
    <row r="45" spans="1:46" ht="29.25" customHeight="1">
      <c r="A45" s="2623" t="s">
        <v>808</v>
      </c>
      <c r="B45" s="2624"/>
      <c r="C45" s="2624"/>
      <c r="D45" s="2624"/>
      <c r="E45" s="2624"/>
      <c r="F45" s="2624"/>
      <c r="G45" s="2624"/>
      <c r="H45" s="2624"/>
      <c r="I45" s="2624"/>
      <c r="J45" s="2624"/>
      <c r="K45" s="2624"/>
      <c r="L45" s="2624"/>
      <c r="M45" s="2624"/>
      <c r="N45" s="2624"/>
      <c r="O45" s="2624"/>
      <c r="P45" s="2624"/>
      <c r="Q45" s="2624"/>
      <c r="R45" s="2624"/>
      <c r="S45" s="2624"/>
      <c r="T45" s="2624"/>
      <c r="U45" s="2625"/>
      <c r="V45" s="333"/>
      <c r="W45" s="333"/>
      <c r="X45" s="333"/>
      <c r="Y45" s="333"/>
      <c r="Z45" s="333"/>
      <c r="AA45" s="333"/>
      <c r="AB45" s="333"/>
      <c r="AC45" s="333"/>
      <c r="AD45" s="333"/>
      <c r="AE45" s="333"/>
      <c r="AF45" s="333"/>
    </row>
    <row r="46" spans="1:46" s="7" customFormat="1" ht="156">
      <c r="A46" s="400">
        <v>8</v>
      </c>
      <c r="B46" s="398" t="s">
        <v>123</v>
      </c>
      <c r="C46" s="419">
        <v>486.43</v>
      </c>
      <c r="D46" s="400" t="s">
        <v>122</v>
      </c>
      <c r="E46" s="400" t="s">
        <v>179</v>
      </c>
      <c r="F46" s="399">
        <v>486.43</v>
      </c>
      <c r="G46" s="420" t="s">
        <v>230</v>
      </c>
      <c r="H46" s="415" t="s">
        <v>321</v>
      </c>
      <c r="I46" s="421" t="s">
        <v>322</v>
      </c>
      <c r="J46" s="415"/>
      <c r="K46" s="422"/>
      <c r="L46" s="421"/>
      <c r="M46" s="423"/>
      <c r="N46" s="423" t="s">
        <v>479</v>
      </c>
      <c r="O46" s="423"/>
      <c r="P46" s="424"/>
      <c r="Q46" s="398" t="s">
        <v>323</v>
      </c>
      <c r="R46" s="415"/>
      <c r="S46" s="399">
        <v>486.43</v>
      </c>
      <c r="T46" s="400" t="s">
        <v>179</v>
      </c>
      <c r="U46" s="400" t="s">
        <v>1124</v>
      </c>
    </row>
    <row r="47" spans="1:46" s="7" customFormat="1" ht="101.25" customHeight="1">
      <c r="A47" s="413">
        <v>9</v>
      </c>
      <c r="B47" s="410" t="s">
        <v>33</v>
      </c>
      <c r="C47" s="416">
        <v>10960</v>
      </c>
      <c r="D47" s="417" t="s">
        <v>122</v>
      </c>
      <c r="E47" s="413" t="s">
        <v>179</v>
      </c>
      <c r="F47" s="412">
        <v>10960</v>
      </c>
      <c r="G47" s="414" t="s">
        <v>133</v>
      </c>
      <c r="H47" s="418"/>
      <c r="I47" s="449"/>
      <c r="J47" s="449"/>
      <c r="K47" s="449"/>
      <c r="L47" s="449"/>
      <c r="M47" s="413"/>
      <c r="N47" s="413" t="s">
        <v>480</v>
      </c>
      <c r="O47" s="413"/>
      <c r="P47" s="410" t="s">
        <v>1131</v>
      </c>
      <c r="Q47" s="410" t="s">
        <v>1131</v>
      </c>
      <c r="R47" s="449"/>
      <c r="S47" s="412">
        <v>10960</v>
      </c>
      <c r="T47" s="413" t="s">
        <v>147</v>
      </c>
      <c r="U47" s="416" t="s">
        <v>1130</v>
      </c>
    </row>
    <row r="48" spans="1:46" ht="63" customHeight="1">
      <c r="A48" s="305">
        <v>32</v>
      </c>
      <c r="B48" s="296" t="s">
        <v>415</v>
      </c>
      <c r="C48" s="305">
        <v>486.43</v>
      </c>
      <c r="D48" s="303" t="s">
        <v>122</v>
      </c>
      <c r="E48" s="305" t="s">
        <v>179</v>
      </c>
      <c r="F48" s="305">
        <v>486.43</v>
      </c>
      <c r="G48" s="306" t="s">
        <v>924</v>
      </c>
      <c r="H48" s="305" t="s">
        <v>1128</v>
      </c>
      <c r="I48" s="305" t="s">
        <v>391</v>
      </c>
      <c r="J48" s="305"/>
      <c r="K48" s="305"/>
      <c r="L48" s="305"/>
      <c r="M48" s="305"/>
      <c r="N48" s="305"/>
      <c r="O48" s="319" t="s">
        <v>1221</v>
      </c>
      <c r="P48" s="107" t="s">
        <v>1165</v>
      </c>
      <c r="Q48" s="489" t="s">
        <v>1150</v>
      </c>
      <c r="R48" s="305"/>
      <c r="S48" s="305"/>
      <c r="T48" s="482"/>
      <c r="U48" s="305" t="s">
        <v>1124</v>
      </c>
      <c r="V48" s="333"/>
      <c r="W48" s="333"/>
      <c r="X48" s="333"/>
      <c r="Y48" s="333"/>
      <c r="Z48" s="333"/>
      <c r="AA48" s="333"/>
      <c r="AB48" s="333"/>
      <c r="AC48" s="333"/>
      <c r="AD48" s="333"/>
      <c r="AE48" s="333"/>
      <c r="AF48" s="333"/>
    </row>
    <row r="49" spans="1:32" s="7" customFormat="1" ht="92.25" customHeight="1">
      <c r="A49" s="340">
        <v>10</v>
      </c>
      <c r="B49" s="297" t="s">
        <v>220</v>
      </c>
      <c r="C49" s="337">
        <v>23645</v>
      </c>
      <c r="D49" s="352" t="s">
        <v>145</v>
      </c>
      <c r="E49" s="340" t="s">
        <v>179</v>
      </c>
      <c r="F49" s="337">
        <v>23645</v>
      </c>
      <c r="G49" s="341" t="s">
        <v>273</v>
      </c>
      <c r="H49" s="466"/>
      <c r="I49" s="338"/>
      <c r="J49" s="338"/>
      <c r="K49" s="338"/>
      <c r="L49" s="338"/>
      <c r="M49" s="340"/>
      <c r="N49" s="340" t="s">
        <v>481</v>
      </c>
      <c r="O49" s="340"/>
      <c r="P49" s="342" t="s">
        <v>1166</v>
      </c>
      <c r="Q49" s="342" t="s">
        <v>1166</v>
      </c>
      <c r="R49" s="338"/>
      <c r="S49" s="336" t="s">
        <v>482</v>
      </c>
      <c r="T49" s="340" t="s">
        <v>179</v>
      </c>
      <c r="U49" s="428" t="s">
        <v>1134</v>
      </c>
    </row>
    <row r="50" spans="1:32" ht="36.75" customHeight="1">
      <c r="A50" s="2623" t="s">
        <v>811</v>
      </c>
      <c r="B50" s="2624"/>
      <c r="C50" s="2624"/>
      <c r="D50" s="2624"/>
      <c r="E50" s="2624"/>
      <c r="F50" s="2624"/>
      <c r="G50" s="2624"/>
      <c r="H50" s="2624"/>
      <c r="I50" s="2624"/>
      <c r="J50" s="2624"/>
      <c r="K50" s="2624"/>
      <c r="L50" s="2624"/>
      <c r="M50" s="2624"/>
      <c r="N50" s="2624"/>
      <c r="O50" s="2624"/>
      <c r="P50" s="2624"/>
      <c r="Q50" s="2624"/>
      <c r="R50" s="2624"/>
      <c r="S50" s="2624"/>
      <c r="T50" s="2624"/>
      <c r="U50" s="2625"/>
      <c r="V50" s="333"/>
      <c r="W50" s="333"/>
      <c r="X50" s="333"/>
      <c r="Y50" s="333"/>
      <c r="Z50" s="333"/>
      <c r="AA50" s="333"/>
      <c r="AB50" s="333"/>
      <c r="AC50" s="333"/>
      <c r="AD50" s="333"/>
      <c r="AE50" s="333"/>
      <c r="AF50" s="333"/>
    </row>
    <row r="51" spans="1:32" s="1" customFormat="1" ht="87" customHeight="1">
      <c r="A51" s="334">
        <v>53</v>
      </c>
      <c r="B51" s="297" t="s">
        <v>43</v>
      </c>
      <c r="C51" s="339">
        <v>5974</v>
      </c>
      <c r="D51" s="340" t="s">
        <v>122</v>
      </c>
      <c r="E51" s="365" t="s">
        <v>179</v>
      </c>
      <c r="F51" s="337">
        <v>5974</v>
      </c>
      <c r="G51" s="341" t="s">
        <v>275</v>
      </c>
      <c r="H51" s="361"/>
      <c r="I51" s="340"/>
      <c r="J51" s="380"/>
      <c r="K51" s="352"/>
      <c r="L51" s="362"/>
      <c r="M51" s="362" t="s">
        <v>494</v>
      </c>
      <c r="N51" s="335" t="s">
        <v>495</v>
      </c>
      <c r="O51" s="335"/>
      <c r="P51" s="363" t="s">
        <v>251</v>
      </c>
      <c r="Q51" s="363" t="s">
        <v>251</v>
      </c>
      <c r="R51" s="361"/>
      <c r="S51" s="339">
        <v>5974</v>
      </c>
      <c r="T51" s="339" t="s">
        <v>179</v>
      </c>
      <c r="U51" s="428" t="s">
        <v>1132</v>
      </c>
    </row>
    <row r="52" spans="1:32" s="1" customFormat="1" ht="51" customHeight="1">
      <c r="A52" s="397">
        <v>57</v>
      </c>
      <c r="B52" s="398" t="s">
        <v>193</v>
      </c>
      <c r="C52" s="419">
        <v>20000</v>
      </c>
      <c r="D52" s="400" t="s">
        <v>122</v>
      </c>
      <c r="E52" s="400" t="s">
        <v>147</v>
      </c>
      <c r="F52" s="399">
        <v>20000</v>
      </c>
      <c r="G52" s="401" t="s">
        <v>68</v>
      </c>
      <c r="H52" s="422"/>
      <c r="I52" s="422"/>
      <c r="J52" s="430"/>
      <c r="K52" s="422"/>
      <c r="L52" s="422"/>
      <c r="M52" s="431" t="s">
        <v>483</v>
      </c>
      <c r="N52" s="432" t="s">
        <v>496</v>
      </c>
      <c r="O52" s="432"/>
      <c r="P52" s="398" t="s">
        <v>313</v>
      </c>
      <c r="Q52" s="296" t="s">
        <v>313</v>
      </c>
      <c r="R52" s="324"/>
      <c r="S52" s="305">
        <v>20000</v>
      </c>
      <c r="T52" s="305" t="s">
        <v>147</v>
      </c>
      <c r="U52" s="415" t="s">
        <v>1121</v>
      </c>
    </row>
    <row r="53" spans="1:32" s="1" customFormat="1" ht="61.5" customHeight="1">
      <c r="A53" s="2629">
        <v>58</v>
      </c>
      <c r="B53" s="552" t="s">
        <v>233</v>
      </c>
      <c r="C53" s="2640">
        <v>67500</v>
      </c>
      <c r="D53" s="2630" t="s">
        <v>142</v>
      </c>
      <c r="E53" s="2630" t="s">
        <v>147</v>
      </c>
      <c r="F53" s="2633">
        <v>67650</v>
      </c>
      <c r="G53" s="2652" t="s">
        <v>300</v>
      </c>
      <c r="H53" s="324"/>
      <c r="I53" s="324"/>
      <c r="J53" s="106"/>
      <c r="K53" s="324"/>
      <c r="L53" s="324"/>
      <c r="M53" s="2653" t="s">
        <v>497</v>
      </c>
      <c r="N53" s="2653" t="s">
        <v>498</v>
      </c>
      <c r="O53" s="2654" t="s">
        <v>1232</v>
      </c>
      <c r="P53" s="2643" t="s">
        <v>1050</v>
      </c>
      <c r="Q53" s="2643" t="s">
        <v>1050</v>
      </c>
      <c r="R53" s="324"/>
      <c r="S53" s="2636">
        <v>67650</v>
      </c>
      <c r="T53" s="2636" t="s">
        <v>147</v>
      </c>
      <c r="U53" s="2637" t="s">
        <v>1217</v>
      </c>
    </row>
    <row r="54" spans="1:32" s="1" customFormat="1" ht="24" customHeight="1">
      <c r="A54" s="2629"/>
      <c r="B54" s="296" t="s">
        <v>327</v>
      </c>
      <c r="C54" s="2641"/>
      <c r="D54" s="2631"/>
      <c r="E54" s="2631"/>
      <c r="F54" s="2634"/>
      <c r="G54" s="2652"/>
      <c r="H54" s="324"/>
      <c r="I54" s="300" t="s">
        <v>333</v>
      </c>
      <c r="J54" s="553"/>
      <c r="K54" s="304"/>
      <c r="L54" s="304">
        <v>16704</v>
      </c>
      <c r="M54" s="2653"/>
      <c r="N54" s="2653"/>
      <c r="O54" s="2654"/>
      <c r="P54" s="2643"/>
      <c r="Q54" s="2643"/>
      <c r="R54" s="324"/>
      <c r="S54" s="2636"/>
      <c r="T54" s="2636"/>
      <c r="U54" s="2638"/>
    </row>
    <row r="55" spans="1:32" s="1" customFormat="1" ht="24">
      <c r="A55" s="2629"/>
      <c r="B55" s="296" t="s">
        <v>328</v>
      </c>
      <c r="C55" s="2641"/>
      <c r="D55" s="2631"/>
      <c r="E55" s="2631"/>
      <c r="F55" s="2634"/>
      <c r="G55" s="2652"/>
      <c r="H55" s="324"/>
      <c r="I55" s="300" t="s">
        <v>380</v>
      </c>
      <c r="J55" s="553"/>
      <c r="K55" s="304"/>
      <c r="L55" s="304">
        <v>17712</v>
      </c>
      <c r="M55" s="2653"/>
      <c r="N55" s="2653"/>
      <c r="O55" s="2654"/>
      <c r="P55" s="2643"/>
      <c r="Q55" s="2643"/>
      <c r="R55" s="324"/>
      <c r="S55" s="2636"/>
      <c r="T55" s="2636"/>
      <c r="U55" s="2638"/>
    </row>
    <row r="56" spans="1:32" s="1" customFormat="1" ht="27.75" customHeight="1">
      <c r="A56" s="2629"/>
      <c r="B56" s="296" t="s">
        <v>329</v>
      </c>
      <c r="C56" s="2641"/>
      <c r="D56" s="2631"/>
      <c r="E56" s="2631"/>
      <c r="F56" s="2634"/>
      <c r="G56" s="2652"/>
      <c r="H56" s="324"/>
      <c r="I56" s="300" t="s">
        <v>334</v>
      </c>
      <c r="J56" s="553"/>
      <c r="K56" s="304"/>
      <c r="L56" s="304">
        <v>5289</v>
      </c>
      <c r="M56" s="2653"/>
      <c r="N56" s="2653"/>
      <c r="O56" s="2654"/>
      <c r="P56" s="2643"/>
      <c r="Q56" s="2643"/>
      <c r="R56" s="324"/>
      <c r="S56" s="2636"/>
      <c r="T56" s="2636"/>
      <c r="U56" s="2638"/>
    </row>
    <row r="57" spans="1:32" s="1" customFormat="1" ht="24.75" customHeight="1">
      <c r="A57" s="2629"/>
      <c r="B57" s="296" t="s">
        <v>330</v>
      </c>
      <c r="C57" s="2641"/>
      <c r="D57" s="2631"/>
      <c r="E57" s="2631"/>
      <c r="F57" s="2634"/>
      <c r="G57" s="2652"/>
      <c r="H57" s="324"/>
      <c r="I57" s="300" t="s">
        <v>381</v>
      </c>
      <c r="J57" s="553"/>
      <c r="K57" s="304"/>
      <c r="L57" s="304">
        <v>8610</v>
      </c>
      <c r="M57" s="2653"/>
      <c r="N57" s="2653"/>
      <c r="O57" s="2654"/>
      <c r="P57" s="2643"/>
      <c r="Q57" s="2643"/>
      <c r="R57" s="324"/>
      <c r="S57" s="2636"/>
      <c r="T57" s="2636"/>
      <c r="U57" s="2638"/>
    </row>
    <row r="58" spans="1:32" s="1" customFormat="1" ht="25.5" customHeight="1">
      <c r="A58" s="2629"/>
      <c r="B58" s="296" t="s">
        <v>331</v>
      </c>
      <c r="C58" s="2641"/>
      <c r="D58" s="2631"/>
      <c r="E58" s="2631"/>
      <c r="F58" s="2634"/>
      <c r="G58" s="2652"/>
      <c r="H58" s="324"/>
      <c r="I58" s="300" t="s">
        <v>335</v>
      </c>
      <c r="J58" s="553"/>
      <c r="K58" s="304"/>
      <c r="L58" s="304">
        <v>8610</v>
      </c>
      <c r="M58" s="2653"/>
      <c r="N58" s="2653"/>
      <c r="O58" s="2654"/>
      <c r="P58" s="2643"/>
      <c r="Q58" s="2643"/>
      <c r="R58" s="324"/>
      <c r="S58" s="2636"/>
      <c r="T58" s="2636"/>
      <c r="U58" s="2638"/>
    </row>
    <row r="59" spans="1:32" s="1" customFormat="1" ht="80.25" customHeight="1">
      <c r="A59" s="2629"/>
      <c r="B59" s="296" t="s">
        <v>332</v>
      </c>
      <c r="C59" s="2642"/>
      <c r="D59" s="2632"/>
      <c r="E59" s="2632"/>
      <c r="F59" s="2635"/>
      <c r="G59" s="2652"/>
      <c r="H59" s="324"/>
      <c r="I59" s="300" t="s">
        <v>336</v>
      </c>
      <c r="J59" s="553"/>
      <c r="K59" s="304"/>
      <c r="L59" s="304">
        <v>9717</v>
      </c>
      <c r="M59" s="2653"/>
      <c r="N59" s="2653"/>
      <c r="O59" s="2654"/>
      <c r="P59" s="2643"/>
      <c r="Q59" s="2643"/>
      <c r="R59" s="324"/>
      <c r="S59" s="2636"/>
      <c r="T59" s="2636"/>
      <c r="U59" s="2639"/>
    </row>
    <row r="60" spans="1:32" s="1" customFormat="1" ht="57" customHeight="1">
      <c r="A60" s="397">
        <v>59</v>
      </c>
      <c r="B60" s="398" t="s">
        <v>194</v>
      </c>
      <c r="C60" s="422"/>
      <c r="D60" s="419">
        <v>5000</v>
      </c>
      <c r="E60" s="400" t="s">
        <v>122</v>
      </c>
      <c r="F60" s="400" t="s">
        <v>147</v>
      </c>
      <c r="G60" s="399">
        <v>5000</v>
      </c>
      <c r="H60" s="401" t="s">
        <v>229</v>
      </c>
      <c r="I60" s="422"/>
      <c r="J60" s="430"/>
      <c r="K60" s="422"/>
      <c r="L60" s="422"/>
      <c r="M60" s="431" t="s">
        <v>483</v>
      </c>
      <c r="N60" s="399" t="s">
        <v>499</v>
      </c>
      <c r="O60" s="399"/>
      <c r="P60" s="398" t="s">
        <v>313</v>
      </c>
      <c r="Q60" s="398" t="s">
        <v>313</v>
      </c>
      <c r="R60" s="422"/>
      <c r="S60" s="400">
        <v>5000</v>
      </c>
      <c r="T60" s="400" t="s">
        <v>147</v>
      </c>
      <c r="U60" s="415" t="s">
        <v>1121</v>
      </c>
    </row>
    <row r="61" spans="1:32" s="1" customFormat="1" ht="48.75" customHeight="1">
      <c r="A61" s="397">
        <v>60</v>
      </c>
      <c r="B61" s="398" t="s">
        <v>195</v>
      </c>
      <c r="C61" s="422"/>
      <c r="D61" s="419">
        <v>12000</v>
      </c>
      <c r="E61" s="400" t="s">
        <v>122</v>
      </c>
      <c r="F61" s="400" t="s">
        <v>147</v>
      </c>
      <c r="G61" s="399">
        <v>12000</v>
      </c>
      <c r="H61" s="401" t="s">
        <v>169</v>
      </c>
      <c r="I61" s="422"/>
      <c r="J61" s="430"/>
      <c r="K61" s="422"/>
      <c r="L61" s="422"/>
      <c r="M61" s="431" t="s">
        <v>483</v>
      </c>
      <c r="N61" s="399" t="s">
        <v>500</v>
      </c>
      <c r="O61" s="399"/>
      <c r="P61" s="398" t="s">
        <v>313</v>
      </c>
      <c r="Q61" s="398" t="s">
        <v>313</v>
      </c>
      <c r="R61" s="422"/>
      <c r="S61" s="432">
        <v>12000</v>
      </c>
      <c r="T61" s="432" t="s">
        <v>147</v>
      </c>
      <c r="U61" s="415" t="s">
        <v>1121</v>
      </c>
    </row>
    <row r="62" spans="1:32" s="1" customFormat="1" ht="52.5" customHeight="1">
      <c r="A62" s="397">
        <v>61</v>
      </c>
      <c r="B62" s="398" t="s">
        <v>42</v>
      </c>
      <c r="C62" s="422"/>
      <c r="D62" s="419">
        <v>6000</v>
      </c>
      <c r="E62" s="400" t="s">
        <v>122</v>
      </c>
      <c r="F62" s="400" t="s">
        <v>147</v>
      </c>
      <c r="G62" s="399">
        <v>6000</v>
      </c>
      <c r="H62" s="401" t="s">
        <v>231</v>
      </c>
      <c r="I62" s="422"/>
      <c r="J62" s="430"/>
      <c r="K62" s="422"/>
      <c r="L62" s="422"/>
      <c r="M62" s="431" t="s">
        <v>483</v>
      </c>
      <c r="N62" s="399" t="s">
        <v>501</v>
      </c>
      <c r="O62" s="399"/>
      <c r="P62" s="398" t="s">
        <v>313</v>
      </c>
      <c r="Q62" s="398" t="s">
        <v>313</v>
      </c>
      <c r="R62" s="422"/>
      <c r="S62" s="400">
        <v>6000</v>
      </c>
      <c r="T62" s="400" t="s">
        <v>147</v>
      </c>
      <c r="U62" s="415" t="s">
        <v>1121</v>
      </c>
    </row>
    <row r="63" spans="1:32" s="37" customFormat="1" ht="67.5" customHeight="1">
      <c r="A63" s="334">
        <v>62</v>
      </c>
      <c r="B63" s="297" t="s">
        <v>219</v>
      </c>
      <c r="C63" s="337">
        <v>2500</v>
      </c>
      <c r="D63" s="340" t="s">
        <v>122</v>
      </c>
      <c r="E63" s="334" t="s">
        <v>147</v>
      </c>
      <c r="F63" s="337">
        <v>2500</v>
      </c>
      <c r="G63" s="341" t="s">
        <v>277</v>
      </c>
      <c r="H63" s="341"/>
      <c r="I63" s="367"/>
      <c r="J63" s="342"/>
      <c r="K63" s="340"/>
      <c r="L63" s="339"/>
      <c r="M63" s="368" t="s">
        <v>502</v>
      </c>
      <c r="N63" s="339" t="s">
        <v>503</v>
      </c>
      <c r="O63" s="339"/>
      <c r="P63" s="297" t="s">
        <v>337</v>
      </c>
      <c r="Q63" s="297" t="s">
        <v>337</v>
      </c>
      <c r="R63" s="361"/>
      <c r="S63" s="340">
        <v>2500</v>
      </c>
      <c r="T63" s="340" t="s">
        <v>147</v>
      </c>
      <c r="U63" s="428" t="s">
        <v>1132</v>
      </c>
    </row>
    <row r="64" spans="1:32" s="1" customFormat="1" ht="75" customHeight="1">
      <c r="A64" s="397">
        <v>64</v>
      </c>
      <c r="B64" s="415" t="s">
        <v>243</v>
      </c>
      <c r="C64" s="399">
        <v>20000</v>
      </c>
      <c r="D64" s="400" t="s">
        <v>122</v>
      </c>
      <c r="E64" s="400" t="s">
        <v>75</v>
      </c>
      <c r="F64" s="399">
        <v>20000</v>
      </c>
      <c r="G64" s="401" t="s">
        <v>207</v>
      </c>
      <c r="H64" s="490"/>
      <c r="I64" s="422"/>
      <c r="J64" s="433"/>
      <c r="K64" s="434"/>
      <c r="L64" s="434"/>
      <c r="M64" s="431" t="s">
        <v>504</v>
      </c>
      <c r="N64" s="399" t="s">
        <v>505</v>
      </c>
      <c r="O64" s="399"/>
      <c r="P64" s="398" t="s">
        <v>249</v>
      </c>
      <c r="Q64" s="296" t="s">
        <v>249</v>
      </c>
      <c r="R64" s="324"/>
      <c r="S64" s="305">
        <v>20000</v>
      </c>
      <c r="T64" s="305" t="s">
        <v>75</v>
      </c>
      <c r="U64" s="415" t="s">
        <v>1121</v>
      </c>
    </row>
    <row r="65" spans="1:32" ht="138" customHeight="1">
      <c r="A65" s="397">
        <v>34</v>
      </c>
      <c r="B65" s="491" t="s">
        <v>372</v>
      </c>
      <c r="C65" s="425">
        <v>64998</v>
      </c>
      <c r="D65" s="400" t="s">
        <v>122</v>
      </c>
      <c r="E65" s="400" t="s">
        <v>179</v>
      </c>
      <c r="F65" s="425">
        <v>64998</v>
      </c>
      <c r="G65" s="401" t="s">
        <v>404</v>
      </c>
      <c r="H65" s="426"/>
      <c r="I65" s="427"/>
      <c r="J65" s="400"/>
      <c r="K65" s="399"/>
      <c r="L65" s="399"/>
      <c r="M65" s="399"/>
      <c r="N65" s="399"/>
      <c r="O65" s="427" t="s">
        <v>1233</v>
      </c>
      <c r="P65" s="398" t="s">
        <v>1078</v>
      </c>
      <c r="Q65" s="107" t="s">
        <v>1167</v>
      </c>
      <c r="R65" s="107"/>
      <c r="S65" s="107"/>
      <c r="T65" s="323"/>
      <c r="U65" s="415" t="s">
        <v>1121</v>
      </c>
      <c r="V65" s="333"/>
      <c r="W65" s="333"/>
      <c r="X65" s="333"/>
      <c r="Y65" s="333"/>
      <c r="Z65" s="333"/>
      <c r="AA65" s="333"/>
      <c r="AB65" s="333"/>
      <c r="AC65" s="333"/>
      <c r="AD65" s="333"/>
      <c r="AE65" s="333"/>
      <c r="AF65" s="333"/>
    </row>
    <row r="66" spans="1:32" ht="120">
      <c r="A66" s="397">
        <v>35</v>
      </c>
      <c r="B66" s="491" t="s">
        <v>376</v>
      </c>
      <c r="C66" s="425">
        <v>100000</v>
      </c>
      <c r="D66" s="400" t="s">
        <v>122</v>
      </c>
      <c r="E66" s="400" t="s">
        <v>179</v>
      </c>
      <c r="F66" s="425">
        <v>100000</v>
      </c>
      <c r="G66" s="401" t="s">
        <v>401</v>
      </c>
      <c r="H66" s="426"/>
      <c r="I66" s="427"/>
      <c r="J66" s="400"/>
      <c r="K66" s="399"/>
      <c r="L66" s="399"/>
      <c r="M66" s="399"/>
      <c r="N66" s="399"/>
      <c r="O66" s="427" t="s">
        <v>1245</v>
      </c>
      <c r="P66" s="398"/>
      <c r="Q66" s="108" t="s">
        <v>1168</v>
      </c>
      <c r="R66" s="108"/>
      <c r="S66" s="108"/>
      <c r="T66" s="323"/>
      <c r="U66" s="415" t="s">
        <v>1121</v>
      </c>
      <c r="V66" s="333"/>
      <c r="W66" s="333"/>
      <c r="X66" s="333"/>
      <c r="Y66" s="333"/>
      <c r="Z66" s="333"/>
      <c r="AA66" s="333"/>
      <c r="AB66" s="333"/>
      <c r="AC66" s="333"/>
      <c r="AD66" s="333"/>
      <c r="AE66" s="333"/>
      <c r="AF66" s="333"/>
    </row>
    <row r="67" spans="1:32" ht="168">
      <c r="A67" s="334">
        <v>37</v>
      </c>
      <c r="B67" s="492" t="s">
        <v>378</v>
      </c>
      <c r="C67" s="337">
        <v>32480</v>
      </c>
      <c r="D67" s="340" t="s">
        <v>122</v>
      </c>
      <c r="E67" s="340" t="s">
        <v>179</v>
      </c>
      <c r="F67" s="337">
        <v>32480</v>
      </c>
      <c r="G67" s="341" t="s">
        <v>402</v>
      </c>
      <c r="H67" s="367" t="s">
        <v>1140</v>
      </c>
      <c r="I67" s="342"/>
      <c r="J67" s="340"/>
      <c r="K67" s="339"/>
      <c r="L67" s="339"/>
      <c r="M67" s="339"/>
      <c r="N67" s="339"/>
      <c r="O67" s="342" t="s">
        <v>1169</v>
      </c>
      <c r="P67" s="297"/>
      <c r="Q67" s="108" t="s">
        <v>1170</v>
      </c>
      <c r="R67" s="108"/>
      <c r="S67" s="108"/>
      <c r="T67" s="323"/>
      <c r="U67" s="338" t="s">
        <v>1218</v>
      </c>
      <c r="V67" s="333"/>
      <c r="W67" s="333"/>
      <c r="X67" s="333"/>
      <c r="Y67" s="333"/>
      <c r="Z67" s="333"/>
      <c r="AA67" s="333"/>
      <c r="AB67" s="333"/>
      <c r="AC67" s="333"/>
      <c r="AD67" s="333"/>
      <c r="AE67" s="333"/>
      <c r="AF67" s="333"/>
    </row>
    <row r="68" spans="1:32" ht="226.5" customHeight="1">
      <c r="A68" s="303">
        <v>38</v>
      </c>
      <c r="B68" s="493" t="s">
        <v>379</v>
      </c>
      <c r="C68" s="308">
        <v>23271.79</v>
      </c>
      <c r="D68" s="305" t="s">
        <v>122</v>
      </c>
      <c r="E68" s="305" t="s">
        <v>179</v>
      </c>
      <c r="F68" s="304">
        <v>23271.79</v>
      </c>
      <c r="G68" s="306" t="s">
        <v>274</v>
      </c>
      <c r="H68" s="328"/>
      <c r="I68" s="107"/>
      <c r="J68" s="305"/>
      <c r="K68" s="304"/>
      <c r="L68" s="304"/>
      <c r="M68" s="304"/>
      <c r="N68" s="304"/>
      <c r="O68" s="107" t="s">
        <v>1171</v>
      </c>
      <c r="P68" s="296"/>
      <c r="Q68" s="108"/>
      <c r="R68" s="324"/>
      <c r="S68" s="324"/>
      <c r="T68" s="323"/>
      <c r="U68" s="494" t="s">
        <v>1122</v>
      </c>
      <c r="V68" s="333"/>
      <c r="W68" s="333"/>
      <c r="X68" s="333"/>
      <c r="Y68" s="333"/>
      <c r="Z68" s="333"/>
      <c r="AA68" s="333"/>
      <c r="AB68" s="333"/>
      <c r="AC68" s="333"/>
      <c r="AD68" s="333"/>
      <c r="AE68" s="333"/>
      <c r="AF68" s="333"/>
    </row>
    <row r="69" spans="1:32" ht="96">
      <c r="A69" s="303">
        <v>40</v>
      </c>
      <c r="B69" s="296" t="s">
        <v>416</v>
      </c>
      <c r="C69" s="304">
        <v>1303.8</v>
      </c>
      <c r="D69" s="305" t="s">
        <v>142</v>
      </c>
      <c r="E69" s="305" t="s">
        <v>179</v>
      </c>
      <c r="F69" s="304">
        <v>3849.9</v>
      </c>
      <c r="G69" s="306" t="s">
        <v>1079</v>
      </c>
      <c r="H69" s="324"/>
      <c r="I69" s="324"/>
      <c r="J69" s="324"/>
      <c r="K69" s="324"/>
      <c r="L69" s="324"/>
      <c r="M69" s="324"/>
      <c r="N69" s="324"/>
      <c r="O69" s="107" t="s">
        <v>1172</v>
      </c>
      <c r="P69" s="296"/>
      <c r="Q69" s="324"/>
      <c r="R69" s="304">
        <v>1303.8</v>
      </c>
      <c r="S69" s="305" t="s">
        <v>179</v>
      </c>
      <c r="T69" s="323">
        <f>F69-R69</f>
        <v>2546.1000000000004</v>
      </c>
      <c r="U69" s="305" t="s">
        <v>1124</v>
      </c>
    </row>
    <row r="70" spans="1:32" ht="48">
      <c r="A70" s="397">
        <v>41</v>
      </c>
      <c r="B70" s="398" t="s">
        <v>419</v>
      </c>
      <c r="C70" s="399">
        <v>10890</v>
      </c>
      <c r="D70" s="400" t="s">
        <v>122</v>
      </c>
      <c r="E70" s="400" t="s">
        <v>179</v>
      </c>
      <c r="F70" s="399">
        <v>10890</v>
      </c>
      <c r="G70" s="401" t="s">
        <v>1094</v>
      </c>
      <c r="H70" s="422"/>
      <c r="I70" s="422"/>
      <c r="J70" s="422"/>
      <c r="K70" s="422"/>
      <c r="L70" s="422"/>
      <c r="M70" s="422"/>
      <c r="N70" s="422"/>
      <c r="O70" s="427" t="s">
        <v>1173</v>
      </c>
      <c r="P70" s="398" t="s">
        <v>1092</v>
      </c>
      <c r="Q70" s="471" t="s">
        <v>1150</v>
      </c>
      <c r="R70" s="422"/>
      <c r="S70" s="422"/>
      <c r="T70" s="400"/>
      <c r="U70" s="415" t="s">
        <v>1121</v>
      </c>
    </row>
    <row r="71" spans="1:32" ht="122.25" customHeight="1">
      <c r="A71" s="334">
        <v>42</v>
      </c>
      <c r="B71" s="297" t="s">
        <v>1048</v>
      </c>
      <c r="C71" s="428">
        <v>50000</v>
      </c>
      <c r="D71" s="340" t="s">
        <v>122</v>
      </c>
      <c r="E71" s="364" t="s">
        <v>179</v>
      </c>
      <c r="F71" s="337">
        <v>50000</v>
      </c>
      <c r="G71" s="341" t="s">
        <v>804</v>
      </c>
      <c r="H71" s="297"/>
      <c r="I71" s="342"/>
      <c r="J71" s="361"/>
      <c r="K71" s="429"/>
      <c r="L71" s="339"/>
      <c r="M71" s="339"/>
      <c r="N71" s="495"/>
      <c r="O71" s="437" t="s">
        <v>1237</v>
      </c>
      <c r="P71" s="297"/>
      <c r="Q71" s="489" t="s">
        <v>1150</v>
      </c>
      <c r="R71" s="496"/>
      <c r="S71" s="320"/>
      <c r="T71" s="323">
        <f>F71-R71</f>
        <v>50000</v>
      </c>
      <c r="U71" s="338" t="s">
        <v>1174</v>
      </c>
    </row>
    <row r="72" spans="1:32" ht="60">
      <c r="A72" s="397">
        <v>43</v>
      </c>
      <c r="B72" s="398" t="s">
        <v>409</v>
      </c>
      <c r="C72" s="399">
        <v>5500</v>
      </c>
      <c r="D72" s="400" t="s">
        <v>142</v>
      </c>
      <c r="E72" s="400" t="s">
        <v>179</v>
      </c>
      <c r="F72" s="399">
        <v>5500</v>
      </c>
      <c r="G72" s="401" t="s">
        <v>1098</v>
      </c>
      <c r="H72" s="422"/>
      <c r="I72" s="422"/>
      <c r="J72" s="422"/>
      <c r="K72" s="422"/>
      <c r="L72" s="422"/>
      <c r="M72" s="422"/>
      <c r="N72" s="422"/>
      <c r="O72" s="427" t="s">
        <v>1175</v>
      </c>
      <c r="P72" s="398"/>
      <c r="Q72" s="471" t="s">
        <v>1150</v>
      </c>
      <c r="R72" s="422"/>
      <c r="S72" s="422"/>
      <c r="T72" s="400"/>
      <c r="U72" s="415" t="s">
        <v>1133</v>
      </c>
    </row>
    <row r="73" spans="1:32" ht="72">
      <c r="A73" s="303">
        <v>44</v>
      </c>
      <c r="B73" s="296" t="s">
        <v>406</v>
      </c>
      <c r="C73" s="304">
        <v>19500</v>
      </c>
      <c r="D73" s="305" t="s">
        <v>122</v>
      </c>
      <c r="E73" s="305" t="s">
        <v>179</v>
      </c>
      <c r="F73" s="304"/>
      <c r="G73" s="306"/>
      <c r="H73" s="324"/>
      <c r="I73" s="324"/>
      <c r="J73" s="324"/>
      <c r="K73" s="324"/>
      <c r="L73" s="324"/>
      <c r="M73" s="324"/>
      <c r="N73" s="324"/>
      <c r="O73" s="107" t="s">
        <v>1176</v>
      </c>
      <c r="P73" s="296"/>
      <c r="Q73" s="324"/>
      <c r="R73" s="324"/>
      <c r="S73" s="324"/>
      <c r="T73" s="305"/>
      <c r="U73" s="305" t="s">
        <v>1124</v>
      </c>
    </row>
    <row r="74" spans="1:32" ht="96">
      <c r="A74" s="303">
        <v>45</v>
      </c>
      <c r="B74" s="296" t="s">
        <v>411</v>
      </c>
      <c r="C74" s="304">
        <v>60000</v>
      </c>
      <c r="D74" s="305" t="s">
        <v>142</v>
      </c>
      <c r="E74" s="305" t="s">
        <v>179</v>
      </c>
      <c r="F74" s="304">
        <v>60000</v>
      </c>
      <c r="G74" s="306" t="s">
        <v>1100</v>
      </c>
      <c r="H74" s="321"/>
      <c r="I74" s="321"/>
      <c r="J74" s="305"/>
      <c r="K74" s="321"/>
      <c r="L74" s="321"/>
      <c r="M74" s="321"/>
      <c r="N74" s="321"/>
      <c r="O74" s="107" t="s">
        <v>1177</v>
      </c>
      <c r="P74" s="296"/>
      <c r="Q74" s="489" t="s">
        <v>1150</v>
      </c>
      <c r="R74" s="321"/>
      <c r="S74" s="321"/>
      <c r="T74" s="321"/>
      <c r="U74" s="321" t="s">
        <v>1225</v>
      </c>
    </row>
    <row r="75" spans="1:32" s="392" customFormat="1" ht="120">
      <c r="A75" s="384">
        <v>46</v>
      </c>
      <c r="B75" s="385" t="s">
        <v>539</v>
      </c>
      <c r="C75" s="386">
        <v>300000</v>
      </c>
      <c r="D75" s="387" t="s">
        <v>122</v>
      </c>
      <c r="E75" s="387" t="s">
        <v>179</v>
      </c>
      <c r="F75" s="391">
        <v>300000</v>
      </c>
      <c r="G75" s="388" t="s">
        <v>1106</v>
      </c>
      <c r="H75" s="389"/>
      <c r="I75" s="390"/>
      <c r="J75" s="387"/>
      <c r="K75" s="391"/>
      <c r="L75" s="391"/>
      <c r="M75" s="391"/>
      <c r="N75" s="391"/>
      <c r="O75" s="390" t="s">
        <v>1178</v>
      </c>
      <c r="P75" s="385"/>
      <c r="Q75" s="390" t="s">
        <v>1179</v>
      </c>
      <c r="R75" s="497"/>
      <c r="S75" s="497"/>
      <c r="T75" s="498"/>
      <c r="U75" s="499" t="s">
        <v>1122</v>
      </c>
    </row>
    <row r="76" spans="1:32" ht="36">
      <c r="A76" s="397">
        <v>47</v>
      </c>
      <c r="B76" s="398" t="s">
        <v>540</v>
      </c>
      <c r="C76" s="399">
        <v>100000</v>
      </c>
      <c r="D76" s="400" t="s">
        <v>122</v>
      </c>
      <c r="E76" s="400" t="s">
        <v>179</v>
      </c>
      <c r="F76" s="399"/>
      <c r="G76" s="401"/>
      <c r="H76" s="422"/>
      <c r="I76" s="422"/>
      <c r="J76" s="422"/>
      <c r="K76" s="422"/>
      <c r="L76" s="422"/>
      <c r="M76" s="422"/>
      <c r="N76" s="422"/>
      <c r="O76" s="427" t="s">
        <v>1145</v>
      </c>
      <c r="P76" s="398"/>
      <c r="Q76" s="422"/>
      <c r="R76" s="422"/>
      <c r="S76" s="422"/>
      <c r="T76" s="400"/>
      <c r="U76" s="415" t="s">
        <v>1121</v>
      </c>
    </row>
    <row r="77" spans="1:32" ht="48">
      <c r="A77" s="397">
        <v>48</v>
      </c>
      <c r="B77" s="398" t="s">
        <v>541</v>
      </c>
      <c r="C77" s="399">
        <v>70000</v>
      </c>
      <c r="D77" s="400" t="s">
        <v>122</v>
      </c>
      <c r="E77" s="400" t="s">
        <v>179</v>
      </c>
      <c r="F77" s="399"/>
      <c r="G77" s="401"/>
      <c r="H77" s="422"/>
      <c r="I77" s="422"/>
      <c r="J77" s="422"/>
      <c r="K77" s="422"/>
      <c r="L77" s="422"/>
      <c r="M77" s="422"/>
      <c r="N77" s="422"/>
      <c r="O77" s="427" t="s">
        <v>1145</v>
      </c>
      <c r="P77" s="398"/>
      <c r="Q77" s="422"/>
      <c r="R77" s="422"/>
      <c r="S77" s="422"/>
      <c r="T77" s="400"/>
      <c r="U77" s="415" t="s">
        <v>1121</v>
      </c>
    </row>
    <row r="78" spans="1:32" ht="72">
      <c r="A78" s="303">
        <v>49</v>
      </c>
      <c r="B78" s="296" t="s">
        <v>542</v>
      </c>
      <c r="C78" s="304">
        <v>200000</v>
      </c>
      <c r="D78" s="305" t="s">
        <v>122</v>
      </c>
      <c r="E78" s="305" t="s">
        <v>179</v>
      </c>
      <c r="F78" s="304">
        <v>200000</v>
      </c>
      <c r="G78" s="306"/>
      <c r="H78" s="324"/>
      <c r="I78" s="324"/>
      <c r="J78" s="324"/>
      <c r="K78" s="324"/>
      <c r="L78" s="324"/>
      <c r="M78" s="324"/>
      <c r="N78" s="324"/>
      <c r="O78" s="107" t="s">
        <v>1180</v>
      </c>
      <c r="P78" s="296"/>
      <c r="Q78" s="107" t="s">
        <v>1181</v>
      </c>
      <c r="R78" s="324"/>
      <c r="S78" s="324"/>
      <c r="T78" s="305"/>
      <c r="U78" s="321" t="s">
        <v>1222</v>
      </c>
    </row>
    <row r="79" spans="1:32" ht="48">
      <c r="A79" s="397">
        <v>50</v>
      </c>
      <c r="B79" s="398" t="s">
        <v>543</v>
      </c>
      <c r="C79" s="399">
        <v>150000</v>
      </c>
      <c r="D79" s="400" t="s">
        <v>122</v>
      </c>
      <c r="E79" s="400" t="s">
        <v>179</v>
      </c>
      <c r="F79" s="399"/>
      <c r="G79" s="401"/>
      <c r="H79" s="422"/>
      <c r="I79" s="422"/>
      <c r="J79" s="422"/>
      <c r="K79" s="422"/>
      <c r="L79" s="422"/>
      <c r="M79" s="422"/>
      <c r="N79" s="422"/>
      <c r="O79" s="427" t="s">
        <v>1145</v>
      </c>
      <c r="P79" s="398"/>
      <c r="Q79" s="422"/>
      <c r="R79" s="422"/>
      <c r="S79" s="422"/>
      <c r="T79" s="400"/>
      <c r="U79" s="415" t="s">
        <v>1121</v>
      </c>
    </row>
    <row r="80" spans="1:32" ht="72">
      <c r="A80" s="397">
        <v>51</v>
      </c>
      <c r="B80" s="398" t="s">
        <v>544</v>
      </c>
      <c r="C80" s="399">
        <v>100000</v>
      </c>
      <c r="D80" s="400" t="s">
        <v>122</v>
      </c>
      <c r="E80" s="400" t="s">
        <v>179</v>
      </c>
      <c r="F80" s="399">
        <v>100000</v>
      </c>
      <c r="G80" s="401"/>
      <c r="H80" s="422"/>
      <c r="I80" s="422"/>
      <c r="J80" s="422"/>
      <c r="K80" s="422"/>
      <c r="L80" s="422"/>
      <c r="M80" s="422"/>
      <c r="N80" s="422"/>
      <c r="O80" s="427" t="s">
        <v>1145</v>
      </c>
      <c r="P80" s="398"/>
      <c r="Q80" s="427" t="s">
        <v>1182</v>
      </c>
      <c r="R80" s="422"/>
      <c r="S80" s="422"/>
      <c r="T80" s="400"/>
      <c r="U80" s="415" t="s">
        <v>1121</v>
      </c>
    </row>
    <row r="81" spans="1:30" ht="22.5" customHeight="1">
      <c r="A81" s="2623" t="s">
        <v>855</v>
      </c>
      <c r="B81" s="2624"/>
      <c r="C81" s="2624"/>
      <c r="D81" s="2624"/>
      <c r="E81" s="2624"/>
      <c r="F81" s="2624"/>
      <c r="G81" s="2624"/>
      <c r="H81" s="2624"/>
      <c r="I81" s="2624"/>
      <c r="J81" s="2624"/>
      <c r="K81" s="2624"/>
      <c r="L81" s="2624"/>
      <c r="M81" s="2624"/>
      <c r="N81" s="2624"/>
      <c r="O81" s="2624"/>
      <c r="P81" s="2624"/>
      <c r="Q81" s="2624"/>
      <c r="R81" s="2624"/>
      <c r="S81" s="2624"/>
      <c r="T81" s="2624"/>
      <c r="U81" s="2625"/>
    </row>
    <row r="82" spans="1:30" ht="60" customHeight="1">
      <c r="A82" s="296"/>
      <c r="B82" s="296"/>
      <c r="C82" s="326"/>
      <c r="D82" s="292"/>
      <c r="E82" s="326"/>
      <c r="F82" s="326"/>
      <c r="G82" s="383"/>
      <c r="H82" s="296"/>
      <c r="I82" s="295"/>
      <c r="J82" s="295"/>
      <c r="K82" s="295"/>
      <c r="L82" s="295"/>
      <c r="M82" s="296"/>
      <c r="N82" s="296"/>
      <c r="O82" s="107"/>
      <c r="P82" s="296"/>
      <c r="Q82" s="296"/>
      <c r="R82" s="296"/>
      <c r="S82" s="296"/>
      <c r="T82" s="296"/>
      <c r="U82" s="494"/>
    </row>
    <row r="83" spans="1:30" ht="15.75" customHeight="1">
      <c r="A83" s="2626" t="s">
        <v>894</v>
      </c>
      <c r="B83" s="2627"/>
      <c r="C83" s="2627"/>
      <c r="D83" s="2627"/>
      <c r="E83" s="2627"/>
      <c r="F83" s="2627"/>
      <c r="G83" s="2627"/>
      <c r="H83" s="2627"/>
      <c r="I83" s="2627"/>
      <c r="J83" s="2627"/>
      <c r="K83" s="2627"/>
      <c r="L83" s="2627"/>
      <c r="M83" s="2627"/>
      <c r="N83" s="2627"/>
      <c r="O83" s="2627"/>
      <c r="P83" s="2627"/>
      <c r="Q83" s="2627"/>
      <c r="R83" s="2627"/>
      <c r="S83" s="2627"/>
      <c r="T83" s="2627"/>
      <c r="U83" s="2628"/>
    </row>
    <row r="84" spans="1:30" ht="48">
      <c r="A84" s="398">
        <v>54</v>
      </c>
      <c r="B84" s="427" t="s">
        <v>359</v>
      </c>
      <c r="C84" s="431">
        <v>240000</v>
      </c>
      <c r="D84" s="424" t="s">
        <v>122</v>
      </c>
      <c r="E84" s="398"/>
      <c r="F84" s="431"/>
      <c r="G84" s="500"/>
      <c r="H84" s="415" t="s">
        <v>1118</v>
      </c>
      <c r="I84" s="398"/>
      <c r="J84" s="398"/>
      <c r="K84" s="398"/>
      <c r="L84" s="398"/>
      <c r="M84" s="398"/>
      <c r="N84" s="398"/>
      <c r="O84" s="427" t="s">
        <v>1154</v>
      </c>
      <c r="P84" s="398"/>
      <c r="Q84" s="296"/>
      <c r="R84" s="296"/>
      <c r="S84" s="296"/>
      <c r="T84" s="326"/>
      <c r="U84" s="415" t="s">
        <v>1121</v>
      </c>
    </row>
    <row r="85" spans="1:30" ht="126.75" customHeight="1">
      <c r="A85" s="290">
        <v>55</v>
      </c>
      <c r="B85" s="290" t="s">
        <v>420</v>
      </c>
      <c r="C85" s="366">
        <v>11900</v>
      </c>
      <c r="D85" s="366" t="s">
        <v>122</v>
      </c>
      <c r="E85" s="366" t="s">
        <v>179</v>
      </c>
      <c r="F85" s="366">
        <v>11900</v>
      </c>
      <c r="G85" s="359" t="s">
        <v>1238</v>
      </c>
      <c r="H85" s="290"/>
      <c r="I85" s="290"/>
      <c r="J85" s="290"/>
      <c r="K85" s="290"/>
      <c r="L85" s="290"/>
      <c r="M85" s="290"/>
      <c r="N85" s="290"/>
      <c r="O85" s="290" t="s">
        <v>1239</v>
      </c>
      <c r="P85" s="290" t="s">
        <v>1183</v>
      </c>
      <c r="Q85" s="554" t="s">
        <v>1184</v>
      </c>
      <c r="R85" s="290"/>
      <c r="S85" s="290"/>
      <c r="T85" s="290"/>
      <c r="U85" s="358" t="s">
        <v>1219</v>
      </c>
    </row>
    <row r="86" spans="1:30" ht="60" customHeight="1">
      <c r="A86" s="398">
        <v>56</v>
      </c>
      <c r="B86" s="398" t="s">
        <v>1051</v>
      </c>
      <c r="C86" s="431">
        <v>70000</v>
      </c>
      <c r="D86" s="424" t="s">
        <v>122</v>
      </c>
      <c r="E86" s="431" t="s">
        <v>179</v>
      </c>
      <c r="F86" s="431"/>
      <c r="G86" s="435"/>
      <c r="H86" s="398"/>
      <c r="I86" s="501"/>
      <c r="J86" s="501"/>
      <c r="K86" s="501"/>
      <c r="L86" s="501"/>
      <c r="M86" s="398"/>
      <c r="N86" s="398"/>
      <c r="O86" s="427" t="s">
        <v>1145</v>
      </c>
      <c r="P86" s="398"/>
      <c r="Q86" s="398"/>
      <c r="R86" s="398"/>
      <c r="S86" s="398"/>
      <c r="T86" s="398"/>
      <c r="U86" s="415" t="s">
        <v>1121</v>
      </c>
    </row>
    <row r="87" spans="1:30" ht="22.5" customHeight="1">
      <c r="A87" s="2623" t="s">
        <v>903</v>
      </c>
      <c r="B87" s="2624"/>
      <c r="C87" s="2624"/>
      <c r="D87" s="2624"/>
      <c r="E87" s="2624"/>
      <c r="F87" s="2624"/>
      <c r="G87" s="2624"/>
      <c r="H87" s="2624"/>
      <c r="I87" s="2624"/>
      <c r="J87" s="2624"/>
      <c r="K87" s="2624"/>
      <c r="L87" s="2624"/>
      <c r="M87" s="2624"/>
      <c r="N87" s="2624"/>
      <c r="O87" s="2624"/>
      <c r="P87" s="2624"/>
      <c r="Q87" s="2624"/>
      <c r="R87" s="2624"/>
      <c r="S87" s="2624"/>
      <c r="T87" s="2624"/>
      <c r="U87" s="2625"/>
    </row>
    <row r="88" spans="1:30" s="32" customFormat="1" ht="48" customHeight="1">
      <c r="A88" s="340">
        <v>6</v>
      </c>
      <c r="B88" s="340" t="s">
        <v>67</v>
      </c>
      <c r="C88" s="502">
        <v>10162</v>
      </c>
      <c r="D88" s="340" t="s">
        <v>122</v>
      </c>
      <c r="E88" s="340" t="s">
        <v>179</v>
      </c>
      <c r="F88" s="502">
        <v>10162</v>
      </c>
      <c r="G88" s="503" t="s">
        <v>14</v>
      </c>
      <c r="H88" s="349" t="s">
        <v>4</v>
      </c>
      <c r="I88" s="340"/>
      <c r="J88" s="340"/>
      <c r="K88" s="339"/>
      <c r="L88" s="362" t="s">
        <v>483</v>
      </c>
      <c r="M88" s="362" t="s">
        <v>529</v>
      </c>
      <c r="N88" s="362"/>
      <c r="O88" s="504"/>
      <c r="P88" s="363" t="s">
        <v>352</v>
      </c>
      <c r="Q88" s="349"/>
      <c r="R88" s="505">
        <v>10162</v>
      </c>
      <c r="S88" s="505" t="s">
        <v>179</v>
      </c>
      <c r="T88" s="506">
        <f>F88-R88</f>
        <v>0</v>
      </c>
      <c r="U88" s="428" t="s">
        <v>1132</v>
      </c>
    </row>
    <row r="89" spans="1:30" s="1" customFormat="1" ht="93.75" customHeight="1">
      <c r="A89" s="340">
        <v>10</v>
      </c>
      <c r="B89" s="361" t="s">
        <v>139</v>
      </c>
      <c r="C89" s="428">
        <v>2700</v>
      </c>
      <c r="D89" s="340" t="s">
        <v>122</v>
      </c>
      <c r="E89" s="340" t="s">
        <v>179</v>
      </c>
      <c r="F89" s="339">
        <v>2700</v>
      </c>
      <c r="G89" s="341" t="s">
        <v>132</v>
      </c>
      <c r="H89" s="361"/>
      <c r="I89" s="361"/>
      <c r="J89" s="361"/>
      <c r="K89" s="361"/>
      <c r="L89" s="379" t="s">
        <v>483</v>
      </c>
      <c r="M89" s="339" t="s">
        <v>530</v>
      </c>
      <c r="N89" s="339"/>
      <c r="O89" s="297" t="s">
        <v>532</v>
      </c>
      <c r="P89" s="297" t="s">
        <v>354</v>
      </c>
      <c r="Q89" s="361"/>
      <c r="R89" s="505" t="s">
        <v>434</v>
      </c>
      <c r="S89" s="340"/>
      <c r="T89" s="507"/>
      <c r="U89" s="428" t="s">
        <v>1132</v>
      </c>
    </row>
    <row r="90" spans="1:30" s="1" customFormat="1" ht="82.5" customHeight="1">
      <c r="A90" s="340">
        <v>11</v>
      </c>
      <c r="B90" s="338" t="s">
        <v>140</v>
      </c>
      <c r="C90" s="428">
        <v>4000</v>
      </c>
      <c r="D90" s="340" t="s">
        <v>122</v>
      </c>
      <c r="E90" s="340" t="s">
        <v>179</v>
      </c>
      <c r="F90" s="339">
        <v>4000</v>
      </c>
      <c r="G90" s="341" t="s">
        <v>232</v>
      </c>
      <c r="H90" s="361"/>
      <c r="I90" s="361"/>
      <c r="J90" s="361"/>
      <c r="K90" s="361"/>
      <c r="L90" s="339" t="s">
        <v>483</v>
      </c>
      <c r="M90" s="339" t="s">
        <v>531</v>
      </c>
      <c r="N90" s="339"/>
      <c r="O90" s="297" t="s">
        <v>532</v>
      </c>
      <c r="P90" s="297" t="s">
        <v>354</v>
      </c>
      <c r="Q90" s="361"/>
      <c r="R90" s="505" t="s">
        <v>434</v>
      </c>
      <c r="S90" s="340"/>
      <c r="T90" s="507"/>
      <c r="U90" s="428" t="s">
        <v>1132</v>
      </c>
    </row>
    <row r="91" spans="1:30" s="7" customFormat="1" ht="90" customHeight="1">
      <c r="A91" s="340">
        <v>12</v>
      </c>
      <c r="B91" s="338" t="s">
        <v>141</v>
      </c>
      <c r="C91" s="428">
        <v>8000</v>
      </c>
      <c r="D91" s="340" t="s">
        <v>122</v>
      </c>
      <c r="E91" s="340" t="s">
        <v>179</v>
      </c>
      <c r="F91" s="339">
        <v>8000</v>
      </c>
      <c r="G91" s="341" t="s">
        <v>288</v>
      </c>
      <c r="H91" s="361"/>
      <c r="I91" s="361"/>
      <c r="J91" s="361"/>
      <c r="K91" s="429"/>
      <c r="L91" s="508" t="s">
        <v>533</v>
      </c>
      <c r="M91" s="339" t="s">
        <v>534</v>
      </c>
      <c r="N91" s="339"/>
      <c r="O91" s="368" t="s">
        <v>536</v>
      </c>
      <c r="P91" s="297" t="s">
        <v>355</v>
      </c>
      <c r="Q91" s="338"/>
      <c r="R91" s="505" t="s">
        <v>434</v>
      </c>
      <c r="S91" s="340"/>
      <c r="T91" s="507"/>
      <c r="U91" s="428" t="s">
        <v>1132</v>
      </c>
    </row>
    <row r="92" spans="1:30" s="1" customFormat="1" ht="87" customHeight="1">
      <c r="A92" s="340">
        <v>13</v>
      </c>
      <c r="B92" s="297" t="s">
        <v>234</v>
      </c>
      <c r="C92" s="337">
        <v>4500</v>
      </c>
      <c r="D92" s="352" t="s">
        <v>145</v>
      </c>
      <c r="E92" s="340" t="s">
        <v>179</v>
      </c>
      <c r="F92" s="337">
        <v>4500</v>
      </c>
      <c r="G92" s="341" t="s">
        <v>289</v>
      </c>
      <c r="H92" s="367"/>
      <c r="I92" s="340"/>
      <c r="J92" s="340"/>
      <c r="K92" s="339"/>
      <c r="L92" s="368" t="s">
        <v>483</v>
      </c>
      <c r="M92" s="339" t="s">
        <v>535</v>
      </c>
      <c r="N92" s="339"/>
      <c r="O92" s="297" t="s">
        <v>532</v>
      </c>
      <c r="P92" s="297" t="s">
        <v>250</v>
      </c>
      <c r="Q92" s="361"/>
      <c r="R92" s="505" t="s">
        <v>434</v>
      </c>
      <c r="S92" s="340"/>
      <c r="T92" s="507"/>
      <c r="U92" s="428" t="s">
        <v>1132</v>
      </c>
      <c r="V92" s="31"/>
      <c r="W92" s="31"/>
      <c r="X92" s="31"/>
      <c r="Y92" s="31"/>
      <c r="Z92" s="31"/>
      <c r="AA92" s="31"/>
      <c r="AB92" s="31"/>
      <c r="AC92" s="31"/>
      <c r="AD92" s="31"/>
    </row>
    <row r="93" spans="1:30" s="438" customFormat="1" ht="180">
      <c r="A93" s="305">
        <v>57</v>
      </c>
      <c r="B93" s="493" t="s">
        <v>377</v>
      </c>
      <c r="C93" s="308">
        <v>43000</v>
      </c>
      <c r="D93" s="511" t="s">
        <v>296</v>
      </c>
      <c r="E93" s="325" t="s">
        <v>179</v>
      </c>
      <c r="F93" s="308">
        <v>43000</v>
      </c>
      <c r="G93" s="306" t="s">
        <v>403</v>
      </c>
      <c r="H93" s="296"/>
      <c r="I93" s="305"/>
      <c r="J93" s="329"/>
      <c r="K93" s="304"/>
      <c r="L93" s="304"/>
      <c r="M93" s="304"/>
      <c r="N93" s="304"/>
      <c r="O93" s="300" t="s">
        <v>1135</v>
      </c>
      <c r="P93" s="299"/>
      <c r="Q93" s="107" t="s">
        <v>1185</v>
      </c>
      <c r="R93" s="107"/>
      <c r="S93" s="107"/>
      <c r="T93" s="510"/>
      <c r="U93" s="321" t="s">
        <v>1220</v>
      </c>
      <c r="V93" s="332"/>
      <c r="W93" s="332"/>
      <c r="X93" s="332"/>
      <c r="Y93" s="332"/>
      <c r="Z93" s="332"/>
      <c r="AA93" s="332"/>
      <c r="AB93" s="332"/>
      <c r="AC93" s="332"/>
      <c r="AD93" s="332"/>
    </row>
    <row r="94" spans="1:30" ht="48">
      <c r="A94" s="400">
        <v>58</v>
      </c>
      <c r="B94" s="427" t="s">
        <v>356</v>
      </c>
      <c r="C94" s="425">
        <v>135000</v>
      </c>
      <c r="D94" s="444" t="s">
        <v>296</v>
      </c>
      <c r="E94" s="423"/>
      <c r="F94" s="425"/>
      <c r="G94" s="401"/>
      <c r="H94" s="415" t="s">
        <v>1118</v>
      </c>
      <c r="I94" s="400"/>
      <c r="J94" s="445"/>
      <c r="K94" s="399"/>
      <c r="L94" s="399"/>
      <c r="M94" s="399"/>
      <c r="N94" s="399"/>
      <c r="O94" s="468" t="s">
        <v>1154</v>
      </c>
      <c r="P94" s="436"/>
      <c r="Q94" s="324"/>
      <c r="R94" s="324"/>
      <c r="S94" s="324"/>
      <c r="T94" s="510"/>
      <c r="U94" s="415" t="s">
        <v>1121</v>
      </c>
    </row>
    <row r="95" spans="1:30" ht="132">
      <c r="A95" s="340">
        <v>59</v>
      </c>
      <c r="B95" s="297" t="s">
        <v>395</v>
      </c>
      <c r="C95" s="337">
        <v>20000</v>
      </c>
      <c r="D95" s="509" t="s">
        <v>296</v>
      </c>
      <c r="E95" s="352" t="s">
        <v>179</v>
      </c>
      <c r="F95" s="337">
        <v>18256</v>
      </c>
      <c r="G95" s="341" t="s">
        <v>1101</v>
      </c>
      <c r="H95" s="361"/>
      <c r="I95" s="361"/>
      <c r="J95" s="361"/>
      <c r="K95" s="361"/>
      <c r="L95" s="361"/>
      <c r="M95" s="361"/>
      <c r="N95" s="361"/>
      <c r="O95" s="342" t="s">
        <v>1240</v>
      </c>
      <c r="P95" s="297"/>
      <c r="Q95" s="489" t="s">
        <v>1150</v>
      </c>
      <c r="R95" s="324"/>
      <c r="S95" s="324"/>
      <c r="T95" s="324"/>
      <c r="U95" s="338" t="s">
        <v>1186</v>
      </c>
    </row>
    <row r="96" spans="1:30" ht="84">
      <c r="A96" s="305">
        <v>60</v>
      </c>
      <c r="B96" s="296" t="s">
        <v>417</v>
      </c>
      <c r="C96" s="308">
        <v>3891.4</v>
      </c>
      <c r="D96" s="511" t="s">
        <v>296</v>
      </c>
      <c r="E96" s="325" t="s">
        <v>179</v>
      </c>
      <c r="F96" s="511"/>
      <c r="G96" s="306"/>
      <c r="H96" s="321" t="s">
        <v>4</v>
      </c>
      <c r="I96" s="321" t="s">
        <v>1038</v>
      </c>
      <c r="J96" s="324"/>
      <c r="K96" s="324"/>
      <c r="L96" s="324"/>
      <c r="M96" s="324"/>
      <c r="N96" s="324"/>
      <c r="O96" s="107" t="s">
        <v>1187</v>
      </c>
      <c r="P96" s="296" t="s">
        <v>1082</v>
      </c>
      <c r="Q96" s="324"/>
      <c r="R96" s="324"/>
      <c r="S96" s="324"/>
      <c r="T96" s="324"/>
      <c r="U96" s="499" t="s">
        <v>1122</v>
      </c>
    </row>
    <row r="97" spans="1:33" ht="36">
      <c r="A97" s="400">
        <v>61</v>
      </c>
      <c r="B97" s="512" t="s">
        <v>1026</v>
      </c>
      <c r="C97" s="425">
        <v>290000</v>
      </c>
      <c r="D97" s="444" t="s">
        <v>296</v>
      </c>
      <c r="E97" s="423"/>
      <c r="F97" s="400"/>
      <c r="G97" s="401"/>
      <c r="H97" s="415" t="s">
        <v>1118</v>
      </c>
      <c r="I97" s="400"/>
      <c r="J97" s="445"/>
      <c r="K97" s="399"/>
      <c r="L97" s="399"/>
      <c r="M97" s="399"/>
      <c r="N97" s="399"/>
      <c r="O97" s="513" t="s">
        <v>1188</v>
      </c>
      <c r="P97" s="436"/>
      <c r="Q97" s="107"/>
      <c r="R97" s="107"/>
      <c r="S97" s="107"/>
      <c r="T97" s="510"/>
      <c r="U97" s="415" t="s">
        <v>1121</v>
      </c>
    </row>
    <row r="98" spans="1:33">
      <c r="A98" s="2618" t="s">
        <v>1113</v>
      </c>
      <c r="B98" s="2619"/>
      <c r="C98" s="2619"/>
      <c r="D98" s="2619"/>
      <c r="E98" s="2619"/>
      <c r="F98" s="2619"/>
      <c r="G98" s="2619"/>
      <c r="H98" s="2619"/>
      <c r="I98" s="2619"/>
      <c r="J98" s="2619"/>
      <c r="K98" s="2619"/>
      <c r="L98" s="2619"/>
      <c r="M98" s="2619"/>
      <c r="N98" s="2619"/>
      <c r="O98" s="2619"/>
      <c r="P98" s="2619"/>
      <c r="Q98" s="2619"/>
      <c r="R98" s="2619"/>
      <c r="S98" s="2619"/>
      <c r="T98" s="2619"/>
      <c r="U98" s="2644"/>
    </row>
    <row r="99" spans="1:33" ht="90.75" customHeight="1">
      <c r="A99" s="305">
        <v>1</v>
      </c>
      <c r="B99" s="307" t="s">
        <v>237</v>
      </c>
      <c r="C99" s="304">
        <v>60000</v>
      </c>
      <c r="D99" s="305" t="s">
        <v>142</v>
      </c>
      <c r="E99" s="303" t="s">
        <v>179</v>
      </c>
      <c r="F99" s="304">
        <v>60000</v>
      </c>
      <c r="G99" s="306" t="s">
        <v>185</v>
      </c>
      <c r="H99" s="305" t="s">
        <v>17</v>
      </c>
      <c r="I99" s="324"/>
      <c r="J99" s="324"/>
      <c r="K99" s="555"/>
      <c r="L99" s="305" t="s">
        <v>483</v>
      </c>
      <c r="M99" s="305" t="s">
        <v>537</v>
      </c>
      <c r="N99" s="305"/>
      <c r="O99" s="324" t="s">
        <v>1189</v>
      </c>
      <c r="P99" s="305" t="s">
        <v>18</v>
      </c>
      <c r="Q99" s="324"/>
      <c r="R99" s="439">
        <v>60000</v>
      </c>
      <c r="S99" s="514" t="s">
        <v>179</v>
      </c>
      <c r="T99" s="304">
        <f>F99-R99</f>
        <v>0</v>
      </c>
      <c r="U99" s="321" t="s">
        <v>1224</v>
      </c>
      <c r="V99" s="332"/>
      <c r="W99" s="332"/>
      <c r="X99" s="332"/>
      <c r="Y99" s="332"/>
      <c r="Z99" s="332"/>
      <c r="AA99" s="332"/>
      <c r="AB99" s="332"/>
      <c r="AC99" s="332"/>
      <c r="AD99" s="332"/>
      <c r="AE99" s="332"/>
      <c r="AF99" s="332"/>
      <c r="AG99" s="332"/>
    </row>
    <row r="100" spans="1:33" ht="87.75" customHeight="1">
      <c r="A100" s="515">
        <v>66</v>
      </c>
      <c r="B100" s="338" t="s">
        <v>256</v>
      </c>
      <c r="C100" s="287">
        <v>100000</v>
      </c>
      <c r="D100" s="486" t="s">
        <v>122</v>
      </c>
      <c r="E100" s="516" t="s">
        <v>179</v>
      </c>
      <c r="F100" s="287">
        <v>99997.119999999995</v>
      </c>
      <c r="G100" s="341" t="s">
        <v>244</v>
      </c>
      <c r="H100" s="338" t="s">
        <v>302</v>
      </c>
      <c r="I100" s="517"/>
      <c r="J100" s="517"/>
      <c r="K100" s="517"/>
      <c r="L100" s="517"/>
      <c r="M100" s="517"/>
      <c r="N100" s="517"/>
      <c r="O100" s="342" t="s">
        <v>1241</v>
      </c>
      <c r="P100" s="517"/>
      <c r="Q100" s="518"/>
      <c r="R100" s="518"/>
      <c r="S100" s="518"/>
      <c r="T100" s="482"/>
      <c r="U100" s="338" t="s">
        <v>1190</v>
      </c>
    </row>
    <row r="101" spans="1:33" ht="78.75" customHeight="1">
      <c r="A101" s="515">
        <v>67</v>
      </c>
      <c r="B101" s="338" t="s">
        <v>257</v>
      </c>
      <c r="C101" s="287">
        <v>100000</v>
      </c>
      <c r="D101" s="486" t="s">
        <v>122</v>
      </c>
      <c r="E101" s="516" t="s">
        <v>179</v>
      </c>
      <c r="F101" s="287">
        <v>100000</v>
      </c>
      <c r="G101" s="341" t="s">
        <v>213</v>
      </c>
      <c r="H101" s="338" t="s">
        <v>302</v>
      </c>
      <c r="I101" s="517"/>
      <c r="J101" s="517"/>
      <c r="K101" s="517"/>
      <c r="L101" s="517"/>
      <c r="M101" s="517"/>
      <c r="N101" s="517"/>
      <c r="O101" s="342" t="s">
        <v>1191</v>
      </c>
      <c r="P101" s="517"/>
      <c r="Q101" s="518"/>
      <c r="R101" s="518"/>
      <c r="S101" s="518"/>
      <c r="T101" s="482"/>
      <c r="U101" s="338" t="s">
        <v>1192</v>
      </c>
    </row>
    <row r="102" spans="1:33" ht="123.75" customHeight="1">
      <c r="A102" s="519">
        <v>68</v>
      </c>
      <c r="B102" s="290" t="s">
        <v>258</v>
      </c>
      <c r="C102" s="353">
        <v>60000</v>
      </c>
      <c r="D102" s="520" t="s">
        <v>122</v>
      </c>
      <c r="E102" s="521" t="s">
        <v>179</v>
      </c>
      <c r="F102" s="353">
        <v>60000</v>
      </c>
      <c r="G102" s="359" t="s">
        <v>214</v>
      </c>
      <c r="H102" s="290" t="s">
        <v>303</v>
      </c>
      <c r="I102" s="522"/>
      <c r="J102" s="522"/>
      <c r="K102" s="522"/>
      <c r="L102" s="522"/>
      <c r="M102" s="522"/>
      <c r="N102" s="522"/>
      <c r="O102" s="346" t="s">
        <v>1193</v>
      </c>
      <c r="P102" s="522"/>
      <c r="Q102" s="522"/>
      <c r="R102" s="522"/>
      <c r="S102" s="522"/>
      <c r="T102" s="520"/>
      <c r="U102" s="358" t="s">
        <v>1194</v>
      </c>
    </row>
    <row r="103" spans="1:33" ht="121.5" customHeight="1">
      <c r="A103" s="519">
        <v>69</v>
      </c>
      <c r="B103" s="290" t="s">
        <v>259</v>
      </c>
      <c r="C103" s="353">
        <v>60000</v>
      </c>
      <c r="D103" s="520" t="s">
        <v>122</v>
      </c>
      <c r="E103" s="521" t="s">
        <v>179</v>
      </c>
      <c r="F103" s="353">
        <v>59996.72</v>
      </c>
      <c r="G103" s="359" t="s">
        <v>216</v>
      </c>
      <c r="H103" s="290" t="s">
        <v>303</v>
      </c>
      <c r="I103" s="522"/>
      <c r="J103" s="522"/>
      <c r="K103" s="522"/>
      <c r="L103" s="522"/>
      <c r="M103" s="522"/>
      <c r="N103" s="522"/>
      <c r="O103" s="346" t="s">
        <v>1242</v>
      </c>
      <c r="P103" s="522"/>
      <c r="Q103" s="522"/>
      <c r="R103" s="522"/>
      <c r="S103" s="522"/>
      <c r="T103" s="520"/>
      <c r="U103" s="358" t="s">
        <v>1195</v>
      </c>
    </row>
    <row r="104" spans="1:33" ht="36">
      <c r="A104" s="523">
        <v>70</v>
      </c>
      <c r="B104" s="524" t="s">
        <v>260</v>
      </c>
      <c r="C104" s="525">
        <v>50000</v>
      </c>
      <c r="D104" s="526" t="s">
        <v>122</v>
      </c>
      <c r="E104" s="527" t="s">
        <v>179</v>
      </c>
      <c r="F104" s="525">
        <v>50000</v>
      </c>
      <c r="G104" s="528" t="s">
        <v>292</v>
      </c>
      <c r="H104" s="529"/>
      <c r="I104" s="529"/>
      <c r="J104" s="529"/>
      <c r="K104" s="529"/>
      <c r="L104" s="529"/>
      <c r="M104" s="529"/>
      <c r="N104" s="529"/>
      <c r="O104" s="529"/>
      <c r="P104" s="529"/>
      <c r="Q104" s="529"/>
      <c r="R104" s="529"/>
      <c r="S104" s="529"/>
      <c r="T104" s="526"/>
      <c r="U104" s="524" t="s">
        <v>1121</v>
      </c>
    </row>
    <row r="105" spans="1:33" ht="36">
      <c r="A105" s="523">
        <v>71</v>
      </c>
      <c r="B105" s="524" t="s">
        <v>261</v>
      </c>
      <c r="C105" s="525">
        <v>50000</v>
      </c>
      <c r="D105" s="526" t="s">
        <v>122</v>
      </c>
      <c r="E105" s="527" t="s">
        <v>179</v>
      </c>
      <c r="F105" s="525">
        <v>50000</v>
      </c>
      <c r="G105" s="528" t="s">
        <v>293</v>
      </c>
      <c r="H105" s="529"/>
      <c r="I105" s="529"/>
      <c r="J105" s="529"/>
      <c r="K105" s="529"/>
      <c r="L105" s="529"/>
      <c r="M105" s="529"/>
      <c r="N105" s="529"/>
      <c r="O105" s="529"/>
      <c r="P105" s="529"/>
      <c r="Q105" s="529"/>
      <c r="R105" s="529"/>
      <c r="S105" s="529"/>
      <c r="T105" s="526"/>
      <c r="U105" s="524" t="s">
        <v>1121</v>
      </c>
    </row>
    <row r="106" spans="1:33" ht="120">
      <c r="A106" s="515">
        <v>73</v>
      </c>
      <c r="B106" s="338" t="s">
        <v>262</v>
      </c>
      <c r="C106" s="287">
        <v>60000</v>
      </c>
      <c r="D106" s="486" t="s">
        <v>122</v>
      </c>
      <c r="E106" s="516" t="s">
        <v>179</v>
      </c>
      <c r="F106" s="287">
        <v>60000</v>
      </c>
      <c r="G106" s="341" t="s">
        <v>217</v>
      </c>
      <c r="H106" s="338" t="s">
        <v>304</v>
      </c>
      <c r="I106" s="517"/>
      <c r="J106" s="517"/>
      <c r="K106" s="517"/>
      <c r="L106" s="517"/>
      <c r="M106" s="517"/>
      <c r="N106" s="517"/>
      <c r="O106" s="342" t="s">
        <v>1244</v>
      </c>
      <c r="P106" s="517"/>
      <c r="Q106" s="518"/>
      <c r="R106" s="518"/>
      <c r="S106" s="518"/>
      <c r="T106" s="482"/>
      <c r="U106" s="338" t="s">
        <v>1196</v>
      </c>
    </row>
    <row r="107" spans="1:33" ht="99" customHeight="1">
      <c r="A107" s="515">
        <v>74</v>
      </c>
      <c r="B107" s="338" t="s">
        <v>263</v>
      </c>
      <c r="C107" s="287">
        <v>60000</v>
      </c>
      <c r="D107" s="486" t="s">
        <v>122</v>
      </c>
      <c r="E107" s="516" t="s">
        <v>179</v>
      </c>
      <c r="F107" s="287">
        <v>60000</v>
      </c>
      <c r="G107" s="341" t="s">
        <v>290</v>
      </c>
      <c r="H107" s="338" t="s">
        <v>304</v>
      </c>
      <c r="I107" s="517"/>
      <c r="J107" s="517"/>
      <c r="K107" s="517"/>
      <c r="L107" s="517"/>
      <c r="M107" s="517"/>
      <c r="N107" s="517"/>
      <c r="O107" s="342" t="s">
        <v>1243</v>
      </c>
      <c r="P107" s="517"/>
      <c r="Q107" s="518"/>
      <c r="R107" s="518"/>
      <c r="S107" s="518"/>
      <c r="T107" s="482"/>
      <c r="U107" s="338" t="s">
        <v>1196</v>
      </c>
    </row>
    <row r="108" spans="1:33" ht="48">
      <c r="A108" s="530">
        <v>75</v>
      </c>
      <c r="B108" s="321" t="s">
        <v>294</v>
      </c>
      <c r="C108" s="327">
        <v>300000</v>
      </c>
      <c r="D108" s="482" t="s">
        <v>122</v>
      </c>
      <c r="E108" s="531" t="s">
        <v>179</v>
      </c>
      <c r="F108" s="532">
        <v>4618.2</v>
      </c>
      <c r="G108" s="306" t="s">
        <v>81</v>
      </c>
      <c r="H108" s="518"/>
      <c r="I108" s="518"/>
      <c r="J108" s="518"/>
      <c r="K108" s="518"/>
      <c r="L108" s="518"/>
      <c r="M108" s="518"/>
      <c r="N108" s="518"/>
      <c r="O108" s="321" t="s">
        <v>1197</v>
      </c>
      <c r="P108" s="533"/>
      <c r="Q108" s="108" t="s">
        <v>1198</v>
      </c>
      <c r="R108" s="518"/>
      <c r="S108" s="518"/>
      <c r="T108" s="482"/>
      <c r="U108" s="494"/>
    </row>
    <row r="109" spans="1:33" ht="24">
      <c r="A109" s="530">
        <v>76</v>
      </c>
      <c r="B109" s="321" t="s">
        <v>295</v>
      </c>
      <c r="C109" s="327">
        <v>190000</v>
      </c>
      <c r="D109" s="482" t="s">
        <v>122</v>
      </c>
      <c r="E109" s="531" t="s">
        <v>179</v>
      </c>
      <c r="F109" s="532">
        <v>190000</v>
      </c>
      <c r="G109" s="306" t="s">
        <v>301</v>
      </c>
      <c r="H109" s="518"/>
      <c r="I109" s="518"/>
      <c r="J109" s="518"/>
      <c r="K109" s="518"/>
      <c r="L109" s="518"/>
      <c r="M109" s="518"/>
      <c r="N109" s="518"/>
      <c r="O109" s="533"/>
      <c r="P109" s="518"/>
      <c r="Q109" s="518"/>
      <c r="R109" s="518"/>
      <c r="S109" s="518"/>
      <c r="T109" s="482"/>
      <c r="U109" s="494"/>
    </row>
    <row r="110" spans="1:33" ht="24">
      <c r="A110" s="530">
        <v>77</v>
      </c>
      <c r="B110" s="321" t="s">
        <v>1083</v>
      </c>
      <c r="C110" s="327">
        <v>50000</v>
      </c>
      <c r="D110" s="321" t="s">
        <v>142</v>
      </c>
      <c r="E110" s="321" t="s">
        <v>179</v>
      </c>
      <c r="F110" s="532">
        <v>50000</v>
      </c>
      <c r="G110" s="321" t="s">
        <v>1087</v>
      </c>
      <c r="H110" s="518"/>
      <c r="I110" s="518"/>
      <c r="J110" s="518"/>
      <c r="K110" s="518"/>
      <c r="L110" s="518"/>
      <c r="M110" s="518"/>
      <c r="N110" s="518"/>
      <c r="O110" s="533"/>
      <c r="P110" s="518"/>
      <c r="Q110" s="518"/>
      <c r="R110" s="518"/>
      <c r="S110" s="518"/>
      <c r="T110" s="482"/>
      <c r="U110" s="494"/>
    </row>
    <row r="111" spans="1:33" ht="60">
      <c r="A111" s="530">
        <v>78</v>
      </c>
      <c r="B111" s="321" t="s">
        <v>1084</v>
      </c>
      <c r="C111" s="327">
        <v>400000</v>
      </c>
      <c r="D111" s="321" t="s">
        <v>122</v>
      </c>
      <c r="E111" s="321" t="s">
        <v>1088</v>
      </c>
      <c r="F111" s="532">
        <v>250000</v>
      </c>
      <c r="G111" s="321" t="s">
        <v>1089</v>
      </c>
      <c r="H111" s="518"/>
      <c r="I111" s="518"/>
      <c r="J111" s="518"/>
      <c r="K111" s="518"/>
      <c r="L111" s="518"/>
      <c r="M111" s="518"/>
      <c r="N111" s="518"/>
      <c r="O111" s="321" t="s">
        <v>1199</v>
      </c>
      <c r="P111" s="533"/>
      <c r="Q111" s="108" t="s">
        <v>1200</v>
      </c>
      <c r="R111" s="518"/>
      <c r="S111" s="518"/>
      <c r="T111" s="482"/>
      <c r="U111" s="494"/>
    </row>
    <row r="112" spans="1:33" ht="88.5" customHeight="1">
      <c r="A112" s="530">
        <v>79</v>
      </c>
      <c r="B112" s="321" t="s">
        <v>1085</v>
      </c>
      <c r="C112" s="327">
        <v>400000</v>
      </c>
      <c r="D112" s="321" t="s">
        <v>122</v>
      </c>
      <c r="E112" s="321" t="s">
        <v>1088</v>
      </c>
      <c r="F112" s="532">
        <v>245690</v>
      </c>
      <c r="G112" s="305" t="s">
        <v>1090</v>
      </c>
      <c r="H112" s="518"/>
      <c r="I112" s="518"/>
      <c r="J112" s="518"/>
      <c r="K112" s="518"/>
      <c r="L112" s="518"/>
      <c r="M112" s="518"/>
      <c r="N112" s="518"/>
      <c r="O112" s="321" t="s">
        <v>1201</v>
      </c>
      <c r="P112" s="533"/>
      <c r="Q112" s="108" t="s">
        <v>1202</v>
      </c>
      <c r="R112" s="518"/>
      <c r="S112" s="518"/>
      <c r="T112" s="482"/>
      <c r="U112" s="494"/>
    </row>
    <row r="113" spans="1:24" ht="60">
      <c r="A113" s="530">
        <v>81</v>
      </c>
      <c r="B113" s="321" t="s">
        <v>1086</v>
      </c>
      <c r="C113" s="327">
        <v>300000</v>
      </c>
      <c r="D113" s="321" t="s">
        <v>122</v>
      </c>
      <c r="E113" s="321" t="s">
        <v>1088</v>
      </c>
      <c r="F113" s="532">
        <v>50000</v>
      </c>
      <c r="G113" s="321" t="s">
        <v>1091</v>
      </c>
      <c r="H113" s="518"/>
      <c r="I113" s="518"/>
      <c r="J113" s="518"/>
      <c r="K113" s="518"/>
      <c r="L113" s="518"/>
      <c r="M113" s="518"/>
      <c r="N113" s="518"/>
      <c r="O113" s="321" t="s">
        <v>1203</v>
      </c>
      <c r="P113" s="533"/>
      <c r="Q113" s="108" t="s">
        <v>1204</v>
      </c>
      <c r="R113" s="518"/>
      <c r="S113" s="518"/>
      <c r="T113" s="482"/>
      <c r="U113" s="494"/>
    </row>
    <row r="114" spans="1:24" ht="132">
      <c r="A114" s="515">
        <v>87</v>
      </c>
      <c r="B114" s="338" t="s">
        <v>373</v>
      </c>
      <c r="C114" s="287">
        <v>60000</v>
      </c>
      <c r="D114" s="340" t="s">
        <v>145</v>
      </c>
      <c r="E114" s="516" t="s">
        <v>179</v>
      </c>
      <c r="F114" s="287">
        <v>60000</v>
      </c>
      <c r="G114" s="341" t="s">
        <v>255</v>
      </c>
      <c r="H114" s="338"/>
      <c r="I114" s="517"/>
      <c r="J114" s="517"/>
      <c r="K114" s="517"/>
      <c r="L114" s="517"/>
      <c r="M114" s="517"/>
      <c r="N114" s="517"/>
      <c r="O114" s="338" t="s">
        <v>1205</v>
      </c>
      <c r="P114" s="517"/>
      <c r="Q114" s="357" t="s">
        <v>1206</v>
      </c>
      <c r="R114" s="357"/>
      <c r="S114" s="357"/>
      <c r="T114" s="486"/>
      <c r="U114" s="338" t="s">
        <v>1136</v>
      </c>
    </row>
    <row r="115" spans="1:24" ht="132">
      <c r="A115" s="515">
        <v>88</v>
      </c>
      <c r="B115" s="338" t="s">
        <v>374</v>
      </c>
      <c r="C115" s="287">
        <v>60000</v>
      </c>
      <c r="D115" s="340" t="s">
        <v>145</v>
      </c>
      <c r="E115" s="516" t="s">
        <v>179</v>
      </c>
      <c r="F115" s="287">
        <v>60000</v>
      </c>
      <c r="G115" s="341" t="s">
        <v>254</v>
      </c>
      <c r="H115" s="338"/>
      <c r="I115" s="517"/>
      <c r="J115" s="517"/>
      <c r="K115" s="517"/>
      <c r="L115" s="517"/>
      <c r="M115" s="517"/>
      <c r="N115" s="517"/>
      <c r="O115" s="338" t="s">
        <v>1207</v>
      </c>
      <c r="P115" s="517"/>
      <c r="Q115" s="357" t="s">
        <v>1208</v>
      </c>
      <c r="R115" s="357"/>
      <c r="S115" s="357"/>
      <c r="T115" s="486"/>
      <c r="U115" s="338" t="s">
        <v>1137</v>
      </c>
    </row>
    <row r="116" spans="1:24" ht="306.75" customHeight="1">
      <c r="A116" s="305">
        <v>89</v>
      </c>
      <c r="B116" s="321" t="s">
        <v>375</v>
      </c>
      <c r="C116" s="327">
        <v>499000</v>
      </c>
      <c r="D116" s="305" t="s">
        <v>122</v>
      </c>
      <c r="E116" s="531" t="s">
        <v>179</v>
      </c>
      <c r="F116" s="327">
        <v>499000</v>
      </c>
      <c r="G116" s="306" t="s">
        <v>399</v>
      </c>
      <c r="H116" s="321"/>
      <c r="I116" s="518"/>
      <c r="J116" s="518"/>
      <c r="K116" s="518"/>
      <c r="L116" s="518"/>
      <c r="M116" s="518"/>
      <c r="N116" s="518"/>
      <c r="O116" s="296" t="s">
        <v>1209</v>
      </c>
      <c r="P116" s="518"/>
      <c r="Q116" s="107" t="s">
        <v>400</v>
      </c>
      <c r="R116" s="107"/>
      <c r="S116" s="107"/>
      <c r="T116" s="482"/>
      <c r="U116" s="494" t="s">
        <v>1122</v>
      </c>
    </row>
    <row r="117" spans="1:24" ht="48">
      <c r="A117" s="534">
        <v>90</v>
      </c>
      <c r="B117" s="447" t="s">
        <v>397</v>
      </c>
      <c r="C117" s="535">
        <v>5500</v>
      </c>
      <c r="D117" s="536" t="s">
        <v>142</v>
      </c>
      <c r="E117" s="537" t="s">
        <v>179</v>
      </c>
      <c r="F117" s="535">
        <v>5500</v>
      </c>
      <c r="G117" s="538" t="s">
        <v>1100</v>
      </c>
      <c r="H117" s="539"/>
      <c r="I117" s="539"/>
      <c r="J117" s="539"/>
      <c r="K117" s="539"/>
      <c r="L117" s="539"/>
      <c r="M117" s="539"/>
      <c r="N117" s="539"/>
      <c r="O117" s="447" t="s">
        <v>1210</v>
      </c>
      <c r="P117" s="539"/>
      <c r="Q117" s="471" t="s">
        <v>1150</v>
      </c>
      <c r="R117" s="539"/>
      <c r="S117" s="539"/>
      <c r="T117" s="536"/>
      <c r="U117" s="415" t="s">
        <v>1138</v>
      </c>
    </row>
    <row r="118" spans="1:24" ht="72.75" customHeight="1">
      <c r="A118" s="534">
        <v>91</v>
      </c>
      <c r="B118" s="447" t="s">
        <v>413</v>
      </c>
      <c r="C118" s="535">
        <v>100000</v>
      </c>
      <c r="D118" s="536" t="s">
        <v>142</v>
      </c>
      <c r="E118" s="537" t="s">
        <v>179</v>
      </c>
      <c r="F118" s="535">
        <v>100000</v>
      </c>
      <c r="G118" s="538" t="s">
        <v>1099</v>
      </c>
      <c r="H118" s="539"/>
      <c r="I118" s="539"/>
      <c r="J118" s="539"/>
      <c r="K118" s="539"/>
      <c r="L118" s="539"/>
      <c r="M118" s="539"/>
      <c r="N118" s="539"/>
      <c r="O118" s="447" t="s">
        <v>1211</v>
      </c>
      <c r="P118" s="539"/>
      <c r="Q118" s="471" t="s">
        <v>1150</v>
      </c>
      <c r="R118" s="539"/>
      <c r="S118" s="539"/>
      <c r="T118" s="536"/>
      <c r="U118" s="415" t="s">
        <v>1138</v>
      </c>
    </row>
    <row r="119" spans="1:24" ht="120">
      <c r="A119" s="413">
        <v>92</v>
      </c>
      <c r="B119" s="540" t="s">
        <v>421</v>
      </c>
      <c r="C119" s="541">
        <v>17712</v>
      </c>
      <c r="D119" s="542" t="s">
        <v>142</v>
      </c>
      <c r="E119" s="543" t="s">
        <v>179</v>
      </c>
      <c r="F119" s="541">
        <v>17712</v>
      </c>
      <c r="G119" s="414">
        <v>3074110008</v>
      </c>
      <c r="H119" s="544"/>
      <c r="I119" s="544"/>
      <c r="J119" s="544"/>
      <c r="K119" s="544"/>
      <c r="L119" s="544"/>
      <c r="M119" s="544"/>
      <c r="N119" s="544"/>
      <c r="O119" s="540" t="s">
        <v>1212</v>
      </c>
      <c r="P119" s="449" t="s">
        <v>1213</v>
      </c>
      <c r="Q119" s="452" t="s">
        <v>1150</v>
      </c>
      <c r="R119" s="544"/>
      <c r="S119" s="544"/>
      <c r="T119" s="542"/>
      <c r="U119" s="449" t="s">
        <v>1214</v>
      </c>
    </row>
    <row r="120" spans="1:24">
      <c r="A120" s="545"/>
      <c r="B120" s="545"/>
      <c r="C120" s="545"/>
      <c r="D120" s="545"/>
      <c r="E120" s="545"/>
      <c r="F120" s="545"/>
      <c r="G120" s="545"/>
      <c r="H120" s="545"/>
      <c r="I120" s="545"/>
      <c r="J120" s="545"/>
      <c r="K120" s="545"/>
      <c r="L120" s="545"/>
      <c r="M120" s="545"/>
      <c r="N120" s="545"/>
      <c r="O120" s="545"/>
      <c r="P120" s="545"/>
      <c r="Q120" s="545"/>
      <c r="R120" s="545"/>
      <c r="S120" s="545"/>
      <c r="T120" s="484"/>
      <c r="U120" s="545"/>
    </row>
    <row r="121" spans="1:24">
      <c r="A121" s="546"/>
      <c r="B121" s="546"/>
      <c r="C121" s="546"/>
      <c r="D121" s="546"/>
      <c r="E121" s="546"/>
      <c r="F121" s="546"/>
      <c r="G121" s="546"/>
      <c r="H121" s="546"/>
      <c r="I121" s="546"/>
      <c r="J121" s="546"/>
      <c r="K121" s="546"/>
      <c r="L121" s="546"/>
      <c r="M121" s="546"/>
      <c r="N121" s="546"/>
      <c r="O121" s="546"/>
      <c r="P121" s="546"/>
      <c r="Q121" s="546"/>
      <c r="R121" s="546"/>
      <c r="S121" s="546"/>
      <c r="T121" s="547"/>
      <c r="U121" s="548"/>
    </row>
    <row r="122" spans="1:24">
      <c r="A122" s="545"/>
      <c r="B122" s="545"/>
      <c r="C122" s="545"/>
      <c r="D122" s="545"/>
      <c r="E122" s="545"/>
      <c r="F122" s="545"/>
      <c r="G122" s="545"/>
      <c r="H122" s="545"/>
      <c r="I122" s="545"/>
      <c r="J122" s="545"/>
      <c r="K122" s="545"/>
      <c r="L122" s="545"/>
      <c r="M122" s="545"/>
      <c r="N122" s="545"/>
      <c r="O122" s="545"/>
      <c r="P122" s="545"/>
      <c r="Q122" s="545"/>
      <c r="R122" s="545"/>
      <c r="S122" s="545"/>
      <c r="T122" s="484"/>
      <c r="U122" s="548"/>
    </row>
    <row r="123" spans="1:24">
      <c r="A123" s="562"/>
      <c r="B123" s="562"/>
      <c r="C123" s="562"/>
      <c r="D123" s="562"/>
      <c r="E123" s="562"/>
      <c r="F123" s="562"/>
      <c r="G123" s="562"/>
      <c r="H123" s="562"/>
      <c r="I123" s="562"/>
      <c r="J123" s="562"/>
      <c r="K123" s="562"/>
      <c r="L123" s="562"/>
      <c r="M123" s="562"/>
      <c r="N123" s="562"/>
      <c r="O123" s="562"/>
      <c r="P123" s="562"/>
      <c r="Q123" s="562"/>
      <c r="R123" s="562"/>
      <c r="S123" s="562"/>
      <c r="T123" s="563"/>
      <c r="U123" s="548"/>
    </row>
    <row r="125" spans="1:24" s="16" customFormat="1" ht="72" customHeight="1">
      <c r="A125" s="560"/>
      <c r="B125" s="343"/>
      <c r="C125" s="344"/>
      <c r="D125" s="293"/>
      <c r="E125" s="298"/>
      <c r="F125" s="560"/>
      <c r="G125" s="293"/>
      <c r="H125" s="561"/>
      <c r="I125" s="294"/>
      <c r="J125" s="294"/>
      <c r="K125" s="560"/>
      <c r="L125" s="294"/>
      <c r="M125" s="294"/>
      <c r="N125" s="294"/>
      <c r="O125" s="345"/>
      <c r="P125" s="557"/>
      <c r="Q125" s="557"/>
      <c r="R125" s="559"/>
      <c r="S125" s="375"/>
      <c r="T125" s="298"/>
      <c r="U125" s="298"/>
      <c r="V125" s="489"/>
      <c r="W125" s="318"/>
      <c r="X125" s="30"/>
    </row>
    <row r="126" spans="1:24" ht="60.75" customHeight="1">
      <c r="A126" s="372"/>
      <c r="B126" s="372"/>
      <c r="C126" s="372"/>
      <c r="D126" s="372"/>
      <c r="E126" s="372"/>
      <c r="F126" s="372"/>
      <c r="G126" s="372"/>
      <c r="H126" s="372"/>
      <c r="I126" s="372"/>
      <c r="J126" s="372"/>
      <c r="K126" s="372"/>
      <c r="L126" s="372"/>
      <c r="M126" s="372"/>
      <c r="N126" s="372"/>
      <c r="O126" s="372"/>
      <c r="P126" s="372"/>
      <c r="Q126" s="372"/>
      <c r="R126" s="372"/>
      <c r="S126" s="372"/>
      <c r="T126" s="382"/>
      <c r="U126" s="372"/>
      <c r="V126" s="332"/>
      <c r="W126" s="332"/>
      <c r="X126" s="332"/>
    </row>
    <row r="127" spans="1:24" ht="60.75" customHeight="1">
      <c r="A127" s="372"/>
      <c r="B127" s="372"/>
      <c r="C127" s="372"/>
      <c r="D127" s="372"/>
      <c r="E127" s="372"/>
      <c r="F127" s="372"/>
      <c r="G127" s="372"/>
      <c r="H127" s="372"/>
      <c r="I127" s="372"/>
      <c r="J127" s="372"/>
      <c r="K127" s="372"/>
      <c r="L127" s="372"/>
      <c r="M127" s="372"/>
      <c r="N127" s="372"/>
      <c r="O127" s="372"/>
      <c r="P127" s="372"/>
      <c r="Q127" s="372"/>
      <c r="R127" s="372"/>
      <c r="S127" s="372"/>
      <c r="T127" s="382"/>
      <c r="U127" s="372"/>
    </row>
    <row r="128" spans="1:24" ht="60.75" customHeight="1">
      <c r="A128" s="372"/>
      <c r="B128" s="372"/>
      <c r="C128" s="372"/>
      <c r="D128" s="372"/>
      <c r="E128" s="372"/>
      <c r="F128" s="372"/>
      <c r="G128" s="372"/>
      <c r="H128" s="372"/>
      <c r="I128" s="372"/>
      <c r="J128" s="372"/>
      <c r="K128" s="372"/>
      <c r="L128" s="372"/>
      <c r="M128" s="372"/>
      <c r="N128" s="372"/>
      <c r="O128" s="372"/>
      <c r="P128" s="372"/>
      <c r="Q128" s="372"/>
      <c r="R128" s="372"/>
      <c r="S128" s="372"/>
      <c r="T128" s="382"/>
      <c r="U128" s="372"/>
    </row>
    <row r="129" spans="1:21">
      <c r="A129" s="372"/>
      <c r="B129" s="372"/>
      <c r="C129" s="372"/>
      <c r="D129" s="372"/>
      <c r="E129" s="372"/>
      <c r="F129" s="372"/>
      <c r="G129" s="372"/>
      <c r="H129" s="372"/>
      <c r="I129" s="372"/>
      <c r="J129" s="372"/>
      <c r="K129" s="372"/>
      <c r="L129" s="372"/>
      <c r="M129" s="372"/>
      <c r="N129" s="372"/>
      <c r="O129" s="372"/>
      <c r="P129" s="372"/>
      <c r="Q129" s="372"/>
      <c r="R129" s="372"/>
      <c r="S129" s="372"/>
      <c r="T129" s="382"/>
      <c r="U129" s="372"/>
    </row>
    <row r="130" spans="1:21">
      <c r="A130" s="372"/>
      <c r="B130" s="372"/>
      <c r="C130" s="372"/>
      <c r="D130" s="372"/>
      <c r="E130" s="372"/>
      <c r="F130" s="372"/>
      <c r="G130" s="372"/>
      <c r="H130" s="372"/>
      <c r="I130" s="372"/>
      <c r="J130" s="372"/>
      <c r="K130" s="372"/>
      <c r="L130" s="372"/>
      <c r="M130" s="372"/>
      <c r="N130" s="372"/>
      <c r="O130" s="372"/>
      <c r="P130" s="372"/>
      <c r="Q130" s="372"/>
      <c r="R130" s="372"/>
      <c r="S130" s="372"/>
      <c r="T130" s="382"/>
      <c r="U130" s="372"/>
    </row>
    <row r="131" spans="1:21">
      <c r="A131" s="372"/>
      <c r="B131" s="372"/>
      <c r="C131" s="372"/>
      <c r="D131" s="372"/>
      <c r="E131" s="372"/>
      <c r="F131" s="372"/>
      <c r="G131" s="372"/>
      <c r="H131" s="372"/>
      <c r="I131" s="372"/>
      <c r="J131" s="372"/>
      <c r="K131" s="372"/>
      <c r="L131" s="372"/>
      <c r="M131" s="372"/>
      <c r="N131" s="372"/>
      <c r="O131" s="372"/>
      <c r="P131" s="372"/>
      <c r="Q131" s="372"/>
      <c r="R131" s="372"/>
      <c r="S131" s="372"/>
      <c r="T131" s="382"/>
      <c r="U131" s="372"/>
    </row>
    <row r="132" spans="1:21">
      <c r="A132" s="372"/>
      <c r="B132" s="372"/>
      <c r="C132" s="372"/>
      <c r="D132" s="372"/>
      <c r="E132" s="372"/>
      <c r="F132" s="372"/>
      <c r="G132" s="372"/>
      <c r="H132" s="372"/>
      <c r="I132" s="372"/>
      <c r="J132" s="372"/>
      <c r="K132" s="372"/>
      <c r="L132" s="372"/>
      <c r="M132" s="372"/>
      <c r="N132" s="372"/>
      <c r="O132" s="372"/>
      <c r="P132" s="372"/>
      <c r="Q132" s="372"/>
      <c r="R132" s="372"/>
      <c r="S132" s="372"/>
      <c r="T132" s="382"/>
      <c r="U132" s="372"/>
    </row>
    <row r="133" spans="1:21">
      <c r="A133" s="372"/>
      <c r="B133" s="372"/>
      <c r="C133" s="372"/>
      <c r="D133" s="372"/>
      <c r="E133" s="372"/>
      <c r="F133" s="372"/>
      <c r="G133" s="372"/>
      <c r="H133" s="372"/>
      <c r="I133" s="372"/>
      <c r="J133" s="372"/>
      <c r="K133" s="372"/>
      <c r="L133" s="372"/>
      <c r="M133" s="372"/>
      <c r="N133" s="372"/>
      <c r="O133" s="372"/>
      <c r="P133" s="372"/>
      <c r="Q133" s="372"/>
      <c r="R133" s="372"/>
      <c r="S133" s="372"/>
      <c r="T133" s="382"/>
      <c r="U133" s="372"/>
    </row>
    <row r="134" spans="1:21">
      <c r="A134" s="372"/>
      <c r="B134" s="372"/>
      <c r="C134" s="372"/>
      <c r="D134" s="372"/>
      <c r="E134" s="372"/>
      <c r="F134" s="372"/>
      <c r="G134" s="372"/>
      <c r="H134" s="372"/>
      <c r="I134" s="372"/>
      <c r="J134" s="372"/>
      <c r="K134" s="372"/>
      <c r="L134" s="372"/>
      <c r="M134" s="372"/>
      <c r="N134" s="372"/>
      <c r="O134" s="372"/>
      <c r="P134" s="372"/>
      <c r="Q134" s="372"/>
      <c r="R134" s="372"/>
      <c r="S134" s="372"/>
      <c r="T134" s="382"/>
      <c r="U134" s="372"/>
    </row>
    <row r="135" spans="1:21">
      <c r="A135" s="372"/>
      <c r="B135" s="372"/>
      <c r="C135" s="372"/>
      <c r="D135" s="372"/>
      <c r="E135" s="372"/>
      <c r="F135" s="372"/>
      <c r="G135" s="372"/>
      <c r="H135" s="372"/>
      <c r="I135" s="372"/>
      <c r="J135" s="372"/>
      <c r="K135" s="372"/>
      <c r="L135" s="372"/>
      <c r="M135" s="372"/>
      <c r="N135" s="372"/>
      <c r="O135" s="372"/>
      <c r="P135" s="372"/>
      <c r="Q135" s="372"/>
      <c r="R135" s="372"/>
      <c r="S135" s="372"/>
      <c r="T135" s="382"/>
      <c r="U135" s="372"/>
    </row>
    <row r="136" spans="1:21">
      <c r="A136" s="372"/>
      <c r="B136" s="372"/>
      <c r="C136" s="372"/>
      <c r="D136" s="372"/>
      <c r="E136" s="372"/>
      <c r="F136" s="372"/>
      <c r="G136" s="372"/>
      <c r="H136" s="372"/>
      <c r="I136" s="372"/>
      <c r="J136" s="372"/>
      <c r="K136" s="372"/>
      <c r="L136" s="372"/>
      <c r="M136" s="372"/>
      <c r="N136" s="372"/>
      <c r="O136" s="372"/>
      <c r="P136" s="372"/>
      <c r="Q136" s="372"/>
      <c r="R136" s="372"/>
      <c r="S136" s="372"/>
      <c r="T136" s="382"/>
      <c r="U136" s="372"/>
    </row>
    <row r="137" spans="1:21">
      <c r="A137" s="372"/>
      <c r="B137" s="372"/>
      <c r="C137" s="372"/>
      <c r="D137" s="372"/>
      <c r="E137" s="372"/>
      <c r="F137" s="372"/>
      <c r="G137" s="372"/>
      <c r="H137" s="372"/>
      <c r="I137" s="372"/>
      <c r="J137" s="372"/>
      <c r="K137" s="372"/>
      <c r="L137" s="372"/>
      <c r="M137" s="372"/>
      <c r="N137" s="372"/>
      <c r="O137" s="372"/>
      <c r="P137" s="372"/>
      <c r="Q137" s="372"/>
      <c r="R137" s="372"/>
      <c r="S137" s="372"/>
      <c r="T137" s="382"/>
      <c r="U137" s="372"/>
    </row>
    <row r="138" spans="1:21">
      <c r="A138" s="372"/>
      <c r="B138" s="372"/>
      <c r="C138" s="372"/>
      <c r="D138" s="372"/>
      <c r="E138" s="372"/>
      <c r="F138" s="372"/>
      <c r="G138" s="372"/>
      <c r="H138" s="372"/>
      <c r="I138" s="372"/>
      <c r="J138" s="372"/>
      <c r="K138" s="372"/>
      <c r="L138" s="372"/>
      <c r="M138" s="372"/>
      <c r="N138" s="372"/>
      <c r="O138" s="372"/>
      <c r="P138" s="372"/>
      <c r="Q138" s="372"/>
      <c r="R138" s="372"/>
      <c r="S138" s="372"/>
      <c r="T138" s="382"/>
      <c r="U138" s="372"/>
    </row>
    <row r="139" spans="1:21">
      <c r="A139" s="372"/>
      <c r="B139" s="372"/>
      <c r="C139" s="372"/>
      <c r="D139" s="372"/>
      <c r="E139" s="372"/>
      <c r="F139" s="372"/>
      <c r="G139" s="372"/>
      <c r="H139" s="372"/>
      <c r="I139" s="372"/>
      <c r="J139" s="372"/>
      <c r="K139" s="372"/>
      <c r="L139" s="372"/>
      <c r="M139" s="372"/>
      <c r="N139" s="372"/>
      <c r="O139" s="372"/>
      <c r="P139" s="372"/>
      <c r="Q139" s="372"/>
      <c r="R139" s="372"/>
      <c r="S139" s="372"/>
      <c r="T139" s="382"/>
      <c r="U139" s="372"/>
    </row>
    <row r="140" spans="1:21">
      <c r="A140" s="372"/>
      <c r="B140" s="372"/>
      <c r="C140" s="372"/>
      <c r="D140" s="372"/>
      <c r="E140" s="372"/>
      <c r="F140" s="372"/>
      <c r="G140" s="372"/>
      <c r="H140" s="372"/>
      <c r="I140" s="372"/>
      <c r="J140" s="372"/>
      <c r="K140" s="372"/>
      <c r="L140" s="372"/>
      <c r="M140" s="372"/>
      <c r="N140" s="372"/>
      <c r="O140" s="372"/>
      <c r="P140" s="372"/>
      <c r="Q140" s="372"/>
      <c r="R140" s="372"/>
      <c r="S140" s="372"/>
      <c r="T140" s="382"/>
      <c r="U140" s="372"/>
    </row>
    <row r="141" spans="1:21">
      <c r="A141" s="372"/>
      <c r="B141" s="372"/>
      <c r="C141" s="372"/>
      <c r="D141" s="372"/>
      <c r="E141" s="372"/>
      <c r="F141" s="372"/>
      <c r="G141" s="372"/>
      <c r="H141" s="372"/>
      <c r="I141" s="372"/>
      <c r="J141" s="372"/>
      <c r="K141" s="372"/>
      <c r="L141" s="372"/>
      <c r="M141" s="372"/>
      <c r="N141" s="372"/>
      <c r="O141" s="372"/>
      <c r="P141" s="372"/>
      <c r="Q141" s="372"/>
      <c r="R141" s="372"/>
      <c r="S141" s="372"/>
      <c r="T141" s="382"/>
      <c r="U141" s="372"/>
    </row>
    <row r="142" spans="1:21">
      <c r="A142" s="372"/>
      <c r="B142" s="372"/>
      <c r="C142" s="372"/>
      <c r="D142" s="372"/>
      <c r="E142" s="372"/>
      <c r="F142" s="372"/>
      <c r="G142" s="372"/>
      <c r="H142" s="372"/>
      <c r="I142" s="372"/>
      <c r="J142" s="372"/>
      <c r="K142" s="372"/>
      <c r="L142" s="372"/>
      <c r="M142" s="372"/>
      <c r="N142" s="372"/>
      <c r="O142" s="372"/>
      <c r="P142" s="372"/>
      <c r="Q142" s="372"/>
      <c r="R142" s="372"/>
      <c r="S142" s="372"/>
      <c r="T142" s="382"/>
      <c r="U142" s="372"/>
    </row>
    <row r="143" spans="1:21">
      <c r="A143" s="372"/>
      <c r="B143" s="372"/>
      <c r="C143" s="372"/>
      <c r="D143" s="372"/>
      <c r="E143" s="372"/>
      <c r="F143" s="372"/>
      <c r="G143" s="372"/>
      <c r="H143" s="372"/>
      <c r="I143" s="372"/>
      <c r="J143" s="372"/>
      <c r="K143" s="372"/>
      <c r="L143" s="372"/>
      <c r="M143" s="372"/>
      <c r="N143" s="372"/>
      <c r="O143" s="372"/>
      <c r="P143" s="372"/>
      <c r="Q143" s="372"/>
      <c r="R143" s="372"/>
      <c r="S143" s="372"/>
      <c r="T143" s="382"/>
      <c r="U143" s="372"/>
    </row>
    <row r="144" spans="1:21">
      <c r="A144" s="372"/>
      <c r="B144" s="372"/>
      <c r="C144" s="372"/>
      <c r="D144" s="372"/>
      <c r="E144" s="372"/>
      <c r="F144" s="372"/>
      <c r="G144" s="372"/>
      <c r="H144" s="372"/>
      <c r="I144" s="372"/>
      <c r="J144" s="372"/>
      <c r="K144" s="372"/>
      <c r="L144" s="372"/>
      <c r="M144" s="372"/>
      <c r="N144" s="372"/>
      <c r="O144" s="372"/>
      <c r="P144" s="372"/>
      <c r="Q144" s="372"/>
      <c r="R144" s="372"/>
      <c r="S144" s="372"/>
      <c r="T144" s="382"/>
      <c r="U144" s="372"/>
    </row>
    <row r="145" spans="1:21">
      <c r="A145" s="372"/>
      <c r="B145" s="372"/>
      <c r="C145" s="372"/>
      <c r="D145" s="372"/>
      <c r="E145" s="372"/>
      <c r="F145" s="372"/>
      <c r="G145" s="372"/>
      <c r="H145" s="372"/>
      <c r="I145" s="372"/>
      <c r="J145" s="372"/>
      <c r="K145" s="372"/>
      <c r="L145" s="372"/>
      <c r="M145" s="372"/>
      <c r="N145" s="372"/>
      <c r="O145" s="372"/>
      <c r="P145" s="372"/>
      <c r="Q145" s="372"/>
      <c r="R145" s="372"/>
      <c r="S145" s="372"/>
      <c r="T145" s="382"/>
      <c r="U145" s="372"/>
    </row>
    <row r="146" spans="1:21">
      <c r="A146" s="372"/>
      <c r="B146" s="372"/>
      <c r="C146" s="372"/>
      <c r="D146" s="372"/>
      <c r="E146" s="372"/>
      <c r="F146" s="372"/>
      <c r="G146" s="372"/>
      <c r="H146" s="372"/>
      <c r="I146" s="372"/>
      <c r="J146" s="372"/>
      <c r="K146" s="372"/>
      <c r="L146" s="372"/>
      <c r="M146" s="372"/>
      <c r="N146" s="372"/>
      <c r="O146" s="372"/>
      <c r="P146" s="372"/>
      <c r="Q146" s="372"/>
      <c r="R146" s="372"/>
      <c r="S146" s="372"/>
      <c r="T146" s="382"/>
      <c r="U146" s="372"/>
    </row>
    <row r="147" spans="1:21">
      <c r="A147" s="372"/>
      <c r="B147" s="372"/>
      <c r="C147" s="372"/>
      <c r="D147" s="372"/>
      <c r="E147" s="372"/>
      <c r="F147" s="372"/>
      <c r="G147" s="372"/>
      <c r="H147" s="372"/>
      <c r="I147" s="372"/>
      <c r="J147" s="372"/>
      <c r="K147" s="372"/>
      <c r="L147" s="372"/>
      <c r="M147" s="372"/>
      <c r="N147" s="372"/>
      <c r="O147" s="372"/>
      <c r="P147" s="372"/>
      <c r="Q147" s="372"/>
      <c r="R147" s="372"/>
      <c r="S147" s="372"/>
      <c r="T147" s="382"/>
      <c r="U147" s="372"/>
    </row>
    <row r="148" spans="1:21">
      <c r="A148" s="372"/>
      <c r="B148" s="372"/>
      <c r="C148" s="372"/>
      <c r="D148" s="372"/>
      <c r="E148" s="372"/>
      <c r="F148" s="372"/>
      <c r="G148" s="372"/>
      <c r="H148" s="372"/>
      <c r="I148" s="372"/>
      <c r="J148" s="372"/>
      <c r="K148" s="372"/>
      <c r="L148" s="372"/>
      <c r="M148" s="372"/>
      <c r="N148" s="372"/>
      <c r="O148" s="372"/>
      <c r="P148" s="372"/>
      <c r="Q148" s="372"/>
      <c r="R148" s="372"/>
      <c r="S148" s="372"/>
      <c r="T148" s="382"/>
      <c r="U148" s="372"/>
    </row>
    <row r="149" spans="1:21">
      <c r="A149" s="372"/>
      <c r="B149" s="372"/>
      <c r="C149" s="372"/>
      <c r="D149" s="372"/>
      <c r="E149" s="372"/>
      <c r="F149" s="372"/>
      <c r="G149" s="372"/>
      <c r="H149" s="372"/>
      <c r="I149" s="372"/>
      <c r="J149" s="372"/>
      <c r="K149" s="372"/>
      <c r="L149" s="372"/>
      <c r="M149" s="372"/>
      <c r="N149" s="372"/>
      <c r="O149" s="372"/>
      <c r="P149" s="372"/>
      <c r="Q149" s="372"/>
      <c r="R149" s="372"/>
      <c r="S149" s="372"/>
      <c r="T149" s="382"/>
      <c r="U149" s="372"/>
    </row>
    <row r="150" spans="1:21">
      <c r="A150" s="372"/>
      <c r="B150" s="372"/>
      <c r="C150" s="372"/>
      <c r="D150" s="372"/>
      <c r="E150" s="372"/>
      <c r="F150" s="372"/>
      <c r="G150" s="372"/>
      <c r="H150" s="372"/>
      <c r="I150" s="372"/>
      <c r="J150" s="372"/>
      <c r="K150" s="372"/>
      <c r="L150" s="372"/>
      <c r="M150" s="372"/>
      <c r="N150" s="372"/>
      <c r="O150" s="372"/>
      <c r="P150" s="372"/>
      <c r="Q150" s="372"/>
      <c r="R150" s="372"/>
      <c r="S150" s="372"/>
      <c r="T150" s="382"/>
      <c r="U150" s="372"/>
    </row>
    <row r="151" spans="1:21">
      <c r="A151" s="372"/>
      <c r="B151" s="372"/>
      <c r="C151" s="372"/>
      <c r="D151" s="372"/>
      <c r="E151" s="372"/>
      <c r="F151" s="372"/>
      <c r="G151" s="372"/>
      <c r="H151" s="372"/>
      <c r="I151" s="372"/>
      <c r="J151" s="372"/>
      <c r="K151" s="372"/>
      <c r="L151" s="372"/>
      <c r="M151" s="372"/>
      <c r="N151" s="372"/>
      <c r="O151" s="372"/>
      <c r="P151" s="372"/>
      <c r="Q151" s="372"/>
      <c r="R151" s="372"/>
      <c r="S151" s="372"/>
      <c r="T151" s="382"/>
      <c r="U151" s="372"/>
    </row>
    <row r="152" spans="1:21">
      <c r="A152" s="372"/>
      <c r="B152" s="372"/>
      <c r="C152" s="372"/>
      <c r="D152" s="372"/>
      <c r="E152" s="372"/>
      <c r="F152" s="372"/>
      <c r="G152" s="372"/>
      <c r="H152" s="372"/>
      <c r="I152" s="372"/>
      <c r="J152" s="372"/>
      <c r="K152" s="372"/>
      <c r="L152" s="372"/>
      <c r="M152" s="372"/>
      <c r="N152" s="372"/>
      <c r="O152" s="372"/>
      <c r="P152" s="372"/>
      <c r="Q152" s="372"/>
      <c r="R152" s="372"/>
      <c r="S152" s="372"/>
      <c r="T152" s="382"/>
      <c r="U152" s="372"/>
    </row>
  </sheetData>
  <mergeCells count="48">
    <mergeCell ref="A1:U1"/>
    <mergeCell ref="G53:G59"/>
    <mergeCell ref="M53:M59"/>
    <mergeCell ref="N53:N59"/>
    <mergeCell ref="O53:O59"/>
    <mergeCell ref="A33:U33"/>
    <mergeCell ref="A40:U40"/>
    <mergeCell ref="A15:U15"/>
    <mergeCell ref="U2:U3"/>
    <mergeCell ref="G2:G3"/>
    <mergeCell ref="A23:U23"/>
    <mergeCell ref="A27:U27"/>
    <mergeCell ref="F2:F3"/>
    <mergeCell ref="H2:H3"/>
    <mergeCell ref="I2:K2"/>
    <mergeCell ref="L2:N2"/>
    <mergeCell ref="A98:U98"/>
    <mergeCell ref="A45:U45"/>
    <mergeCell ref="A50:U50"/>
    <mergeCell ref="A87:U87"/>
    <mergeCell ref="O2:O3"/>
    <mergeCell ref="P2:P3"/>
    <mergeCell ref="Q2:Q3"/>
    <mergeCell ref="R2:R3"/>
    <mergeCell ref="S2:S3"/>
    <mergeCell ref="T2:T3"/>
    <mergeCell ref="Q53:Q59"/>
    <mergeCell ref="A2:A3"/>
    <mergeCell ref="B2:B3"/>
    <mergeCell ref="C2:C3"/>
    <mergeCell ref="D2:D3"/>
    <mergeCell ref="E2:E3"/>
    <mergeCell ref="A81:U81"/>
    <mergeCell ref="A83:U83"/>
    <mergeCell ref="A53:A59"/>
    <mergeCell ref="D53:D59"/>
    <mergeCell ref="E53:E59"/>
    <mergeCell ref="F53:F59"/>
    <mergeCell ref="S53:S59"/>
    <mergeCell ref="T53:T59"/>
    <mergeCell ref="U53:U59"/>
    <mergeCell ref="C53:C59"/>
    <mergeCell ref="P53:P59"/>
    <mergeCell ref="V2:V3"/>
    <mergeCell ref="W2:W3"/>
    <mergeCell ref="A4:U4"/>
    <mergeCell ref="A6:U6"/>
    <mergeCell ref="A9:U9"/>
  </mergeCells>
  <pageMargins left="0.35" right="0.27" top="0.31" bottom="0.31" header="0.31496062992125984" footer="0.31496062992125984"/>
  <pageSetup paperSize="9" scale="65" orientation="landscape" r:id="rId1"/>
</worksheet>
</file>

<file path=xl/worksheets/sheet23.xml><?xml version="1.0" encoding="utf-8"?>
<worksheet xmlns="http://schemas.openxmlformats.org/spreadsheetml/2006/main" xmlns:r="http://schemas.openxmlformats.org/officeDocument/2006/relationships">
  <dimension ref="A1:AE89"/>
  <sheetViews>
    <sheetView zoomScale="85" zoomScaleNormal="85" workbookViewId="0">
      <selection activeCell="B74" sqref="B74:B78"/>
    </sheetView>
  </sheetViews>
  <sheetFormatPr defaultColWidth="9.140625" defaultRowHeight="12.75"/>
  <cols>
    <col min="1" max="1" width="6.7109375" style="627" customWidth="1"/>
    <col min="2" max="2" width="34.28515625" style="641" customWidth="1"/>
    <col min="3" max="3" width="17.28515625" style="636" customWidth="1"/>
    <col min="4" max="4" width="15.7109375" style="627" customWidth="1"/>
    <col min="5" max="5" width="17" style="627" customWidth="1"/>
    <col min="6" max="6" width="13.42578125" style="627" customWidth="1"/>
    <col min="7" max="7" width="17" style="627" customWidth="1"/>
    <col min="8" max="10" width="0" style="627" hidden="1" customWidth="1"/>
    <col min="11" max="11" width="9.28515625" style="627" hidden="1" customWidth="1"/>
    <col min="12" max="19" width="0" style="627" hidden="1" customWidth="1"/>
    <col min="20" max="20" width="11.28515625" style="627" hidden="1" customWidth="1"/>
    <col min="21" max="22" width="0" style="627" hidden="1" customWidth="1"/>
    <col min="23" max="23" width="12.7109375" style="627" bestFit="1" customWidth="1"/>
    <col min="24" max="16384" width="9.140625" style="627"/>
  </cols>
  <sheetData>
    <row r="1" spans="1:29" ht="18">
      <c r="A1" s="2659" t="s">
        <v>1970</v>
      </c>
      <c r="B1" s="2660"/>
      <c r="C1" s="2660"/>
      <c r="D1" s="2660"/>
      <c r="E1" s="2660"/>
      <c r="F1" s="2660"/>
      <c r="G1" s="2660"/>
      <c r="H1" s="2660"/>
      <c r="I1" s="2660"/>
      <c r="J1" s="2660"/>
      <c r="K1" s="2660"/>
      <c r="L1" s="2660"/>
      <c r="M1" s="2660"/>
      <c r="N1" s="2660"/>
      <c r="O1" s="2660"/>
      <c r="P1" s="2660"/>
      <c r="Q1" s="2660"/>
      <c r="R1" s="2660"/>
      <c r="S1" s="2660"/>
      <c r="T1" s="2660"/>
      <c r="U1" s="2660"/>
      <c r="V1" s="2661"/>
    </row>
    <row r="2" spans="1:29">
      <c r="A2" s="2662" t="s">
        <v>100</v>
      </c>
      <c r="B2" s="2663" t="s">
        <v>103</v>
      </c>
      <c r="C2" s="2665" t="s">
        <v>1315</v>
      </c>
      <c r="D2" s="2662" t="s">
        <v>101</v>
      </c>
      <c r="E2" s="2662" t="s">
        <v>48</v>
      </c>
      <c r="F2" s="2662" t="s">
        <v>1971</v>
      </c>
      <c r="G2" s="2309" t="s">
        <v>1972</v>
      </c>
      <c r="H2" s="2309" t="s">
        <v>171</v>
      </c>
      <c r="I2" s="2309" t="s">
        <v>245</v>
      </c>
      <c r="J2" s="2309"/>
      <c r="K2" s="2309"/>
      <c r="L2" s="2690" t="s">
        <v>423</v>
      </c>
      <c r="M2" s="2691"/>
      <c r="N2" s="2375"/>
      <c r="O2" s="2692" t="s">
        <v>1247</v>
      </c>
      <c r="P2" s="2693"/>
      <c r="Q2" s="2304" t="s">
        <v>357</v>
      </c>
      <c r="R2" s="2367" t="s">
        <v>358</v>
      </c>
      <c r="S2" s="2367" t="s">
        <v>305</v>
      </c>
      <c r="T2" s="2670" t="s">
        <v>1271</v>
      </c>
      <c r="U2" s="2666" t="s">
        <v>1272</v>
      </c>
      <c r="V2" s="2668" t="s">
        <v>538</v>
      </c>
    </row>
    <row r="3" spans="1:29" ht="63.75">
      <c r="A3" s="2662"/>
      <c r="B3" s="2664"/>
      <c r="C3" s="2665"/>
      <c r="D3" s="2662"/>
      <c r="E3" s="2662"/>
      <c r="F3" s="2662"/>
      <c r="G3" s="2309"/>
      <c r="H3" s="2309"/>
      <c r="I3" s="858" t="s">
        <v>246</v>
      </c>
      <c r="J3" s="858" t="s">
        <v>247</v>
      </c>
      <c r="K3" s="858" t="s">
        <v>248</v>
      </c>
      <c r="L3" s="23" t="s">
        <v>425</v>
      </c>
      <c r="M3" s="23" t="s">
        <v>426</v>
      </c>
      <c r="N3" s="23" t="s">
        <v>427</v>
      </c>
      <c r="O3" s="374" t="s">
        <v>424</v>
      </c>
      <c r="P3" s="374" t="s">
        <v>1248</v>
      </c>
      <c r="Q3" s="2305"/>
      <c r="R3" s="2367"/>
      <c r="S3" s="2367"/>
      <c r="T3" s="2671"/>
      <c r="U3" s="2667"/>
      <c r="V3" s="2669"/>
    </row>
    <row r="4" spans="1:29" ht="15.75">
      <c r="A4" s="2672" t="s">
        <v>1108</v>
      </c>
      <c r="B4" s="2673"/>
      <c r="C4" s="2673"/>
      <c r="D4" s="2673"/>
      <c r="E4" s="2673"/>
      <c r="F4" s="2673"/>
      <c r="G4" s="2674"/>
      <c r="H4" s="858"/>
      <c r="I4" s="858"/>
      <c r="J4" s="858"/>
      <c r="K4" s="858"/>
      <c r="L4" s="23"/>
      <c r="M4" s="23"/>
      <c r="N4" s="23"/>
      <c r="O4" s="374"/>
      <c r="P4" s="374"/>
      <c r="Q4" s="857"/>
      <c r="R4" s="860"/>
      <c r="S4" s="860"/>
      <c r="T4" s="861"/>
      <c r="U4" s="895"/>
      <c r="V4" s="896"/>
    </row>
    <row r="5" spans="1:29" ht="38.25">
      <c r="A5" s="870">
        <v>1</v>
      </c>
      <c r="B5" s="104" t="s">
        <v>1968</v>
      </c>
      <c r="C5" s="131">
        <v>200000</v>
      </c>
      <c r="D5" s="871" t="s">
        <v>296</v>
      </c>
      <c r="E5" s="870" t="s">
        <v>179</v>
      </c>
      <c r="F5" s="131">
        <v>30000</v>
      </c>
      <c r="G5" s="868" t="s">
        <v>1387</v>
      </c>
    </row>
    <row r="6" spans="1:29" ht="51">
      <c r="A6" s="874">
        <v>2</v>
      </c>
      <c r="B6" s="140" t="s">
        <v>1913</v>
      </c>
      <c r="C6" s="131">
        <v>200000</v>
      </c>
      <c r="D6" s="841" t="s">
        <v>296</v>
      </c>
      <c r="E6" s="874" t="s">
        <v>179</v>
      </c>
      <c r="F6" s="131">
        <v>6000</v>
      </c>
      <c r="G6" s="868" t="s">
        <v>178</v>
      </c>
      <c r="H6" s="2678" t="s">
        <v>348</v>
      </c>
      <c r="I6" s="648" t="s">
        <v>349</v>
      </c>
      <c r="J6" s="648"/>
      <c r="K6" s="632" t="s">
        <v>1258</v>
      </c>
      <c r="L6" s="2681" t="s">
        <v>527</v>
      </c>
      <c r="M6" s="2682" t="s">
        <v>528</v>
      </c>
      <c r="N6" s="899"/>
      <c r="O6" s="2685" t="s">
        <v>1975</v>
      </c>
      <c r="P6" s="2685" t="s">
        <v>1976</v>
      </c>
      <c r="Q6" s="2688" t="s">
        <v>1977</v>
      </c>
      <c r="R6" s="2695" t="s">
        <v>1331</v>
      </c>
      <c r="S6" s="866"/>
      <c r="T6" s="2696">
        <v>13700</v>
      </c>
      <c r="U6" s="2696" t="s">
        <v>1978</v>
      </c>
      <c r="V6" s="2699"/>
    </row>
    <row r="7" spans="1:29" ht="25.5" customHeight="1">
      <c r="A7" s="720"/>
      <c r="B7" s="938" t="s">
        <v>1973</v>
      </c>
      <c r="C7" s="898">
        <f>SUM(C5:C6)</f>
        <v>400000</v>
      </c>
      <c r="F7" s="636"/>
      <c r="H7" s="2679"/>
      <c r="I7" s="900"/>
      <c r="J7" s="900"/>
      <c r="K7" s="901"/>
      <c r="L7" s="2681"/>
      <c r="M7" s="2683"/>
      <c r="N7" s="901"/>
      <c r="O7" s="2686"/>
      <c r="P7" s="2686"/>
      <c r="Q7" s="2688"/>
      <c r="R7" s="2695"/>
      <c r="S7" s="902"/>
      <c r="T7" s="2697"/>
      <c r="U7" s="2697"/>
      <c r="V7" s="2700"/>
      <c r="AA7" s="680"/>
      <c r="AB7" s="680"/>
      <c r="AC7" s="680"/>
    </row>
    <row r="8" spans="1:29" ht="23.25" customHeight="1">
      <c r="A8" s="2675" t="s">
        <v>1974</v>
      </c>
      <c r="B8" s="2676"/>
      <c r="C8" s="2676"/>
      <c r="D8" s="2676"/>
      <c r="E8" s="2676"/>
      <c r="F8" s="2676"/>
      <c r="G8" s="2677"/>
      <c r="H8" s="2679"/>
      <c r="L8" s="2681"/>
      <c r="M8" s="2683"/>
      <c r="O8" s="2686"/>
      <c r="P8" s="2686"/>
      <c r="Q8" s="2689"/>
      <c r="R8" s="2695"/>
      <c r="T8" s="2697"/>
      <c r="U8" s="2697"/>
      <c r="V8" s="2700"/>
    </row>
    <row r="9" spans="1:29" ht="59.25" customHeight="1">
      <c r="A9" s="864">
        <v>1</v>
      </c>
      <c r="B9" s="104" t="s">
        <v>1963</v>
      </c>
      <c r="C9" s="131">
        <v>200000</v>
      </c>
      <c r="D9" s="870" t="s">
        <v>1054</v>
      </c>
      <c r="E9" s="870" t="s">
        <v>179</v>
      </c>
      <c r="F9" s="131">
        <v>30000</v>
      </c>
      <c r="G9" s="868" t="s">
        <v>1393</v>
      </c>
      <c r="H9" s="2680"/>
      <c r="I9" s="648" t="s">
        <v>351</v>
      </c>
      <c r="J9" s="648"/>
      <c r="K9" s="632" t="s">
        <v>1259</v>
      </c>
      <c r="L9" s="2681"/>
      <c r="M9" s="2684"/>
      <c r="N9" s="905"/>
      <c r="O9" s="2687"/>
      <c r="P9" s="2687"/>
      <c r="Q9" s="2689"/>
      <c r="R9" s="2695"/>
      <c r="S9" s="866"/>
      <c r="T9" s="2698"/>
      <c r="U9" s="2698"/>
      <c r="V9" s="2701"/>
    </row>
    <row r="10" spans="1:29" ht="23.25" customHeight="1">
      <c r="A10" s="903"/>
      <c r="B10" s="939" t="s">
        <v>1973</v>
      </c>
      <c r="C10" s="904">
        <f>SUM(C9)</f>
        <v>200000</v>
      </c>
      <c r="F10" s="636"/>
      <c r="H10" s="863"/>
      <c r="L10" s="2702"/>
      <c r="M10" s="2683"/>
      <c r="O10" s="2686"/>
      <c r="P10" s="2686"/>
      <c r="Q10" s="2688"/>
      <c r="R10" s="2703"/>
      <c r="T10" s="2697"/>
      <c r="U10" s="2697"/>
      <c r="V10" s="2700"/>
    </row>
    <row r="11" spans="1:29" ht="16.5" customHeight="1">
      <c r="A11" s="2672" t="s">
        <v>1979</v>
      </c>
      <c r="B11" s="2673"/>
      <c r="C11" s="2673"/>
      <c r="D11" s="2673"/>
      <c r="E11" s="2673"/>
      <c r="F11" s="2673"/>
      <c r="G11" s="2674"/>
      <c r="H11" s="648"/>
      <c r="I11" s="888" t="s">
        <v>350</v>
      </c>
      <c r="J11" s="888"/>
      <c r="K11" s="673" t="s">
        <v>1260</v>
      </c>
      <c r="L11" s="2702"/>
      <c r="M11" s="2683"/>
      <c r="N11" s="906"/>
      <c r="O11" s="2686"/>
      <c r="P11" s="2686"/>
      <c r="Q11" s="2689"/>
      <c r="R11" s="2703"/>
      <c r="S11" s="866"/>
      <c r="T11" s="2697"/>
      <c r="U11" s="2697"/>
      <c r="V11" s="2700"/>
    </row>
    <row r="12" spans="1:29" ht="38.25">
      <c r="A12" s="215">
        <v>1</v>
      </c>
      <c r="B12" s="104" t="s">
        <v>1964</v>
      </c>
      <c r="C12" s="131">
        <v>200000</v>
      </c>
      <c r="D12" s="870" t="s">
        <v>122</v>
      </c>
      <c r="E12" s="870" t="s">
        <v>179</v>
      </c>
      <c r="F12" s="131">
        <v>30000</v>
      </c>
      <c r="G12" s="868" t="s">
        <v>1106</v>
      </c>
      <c r="H12" s="927"/>
      <c r="I12" s="928"/>
      <c r="J12" s="928"/>
      <c r="K12" s="929"/>
      <c r="L12" s="632"/>
      <c r="M12" s="906"/>
      <c r="N12" s="901"/>
      <c r="O12" s="930"/>
      <c r="P12" s="930"/>
      <c r="Q12" s="931"/>
      <c r="R12" s="862"/>
      <c r="S12" s="902"/>
      <c r="T12" s="892"/>
      <c r="U12" s="892"/>
      <c r="V12" s="932"/>
    </row>
    <row r="13" spans="1:29" ht="51">
      <c r="A13" s="52">
        <v>2</v>
      </c>
      <c r="B13" s="140" t="s">
        <v>1914</v>
      </c>
      <c r="C13" s="859">
        <v>100000</v>
      </c>
      <c r="D13" s="874" t="s">
        <v>122</v>
      </c>
      <c r="E13" s="52" t="s">
        <v>179</v>
      </c>
      <c r="F13" s="859">
        <v>6000</v>
      </c>
      <c r="G13" s="868" t="s">
        <v>1957</v>
      </c>
      <c r="H13" s="927"/>
      <c r="I13" s="928"/>
      <c r="J13" s="928"/>
      <c r="K13" s="929"/>
      <c r="L13" s="632"/>
      <c r="M13" s="906"/>
      <c r="N13" s="901"/>
      <c r="O13" s="930"/>
      <c r="P13" s="930"/>
      <c r="Q13" s="931"/>
      <c r="R13" s="862"/>
      <c r="S13" s="902"/>
      <c r="T13" s="892"/>
      <c r="U13" s="892"/>
      <c r="V13" s="932"/>
    </row>
    <row r="14" spans="1:29" ht="25.5">
      <c r="A14" s="52">
        <v>3</v>
      </c>
      <c r="B14" s="140" t="s">
        <v>1915</v>
      </c>
      <c r="C14" s="859">
        <v>217500</v>
      </c>
      <c r="D14" s="874" t="s">
        <v>122</v>
      </c>
      <c r="E14" s="52" t="s">
        <v>179</v>
      </c>
      <c r="F14" s="859">
        <v>6000</v>
      </c>
      <c r="G14" s="868" t="s">
        <v>1958</v>
      </c>
      <c r="H14" s="927"/>
      <c r="I14" s="928"/>
      <c r="J14" s="928"/>
      <c r="K14" s="929"/>
      <c r="L14" s="632"/>
      <c r="M14" s="906"/>
      <c r="N14" s="901"/>
      <c r="O14" s="930"/>
      <c r="P14" s="930"/>
      <c r="Q14" s="931"/>
      <c r="R14" s="862"/>
      <c r="S14" s="902"/>
      <c r="T14" s="892"/>
      <c r="U14" s="892"/>
      <c r="V14" s="932"/>
    </row>
    <row r="15" spans="1:29" ht="23.25" customHeight="1">
      <c r="A15" s="903"/>
      <c r="B15" s="939" t="s">
        <v>1973</v>
      </c>
      <c r="C15" s="904">
        <f>SUM(C12:C14)</f>
        <v>517500</v>
      </c>
      <c r="F15" s="636"/>
      <c r="H15" s="863"/>
      <c r="L15" s="632"/>
      <c r="M15" s="632"/>
      <c r="O15" s="897"/>
      <c r="P15" s="897"/>
      <c r="Q15" s="907"/>
      <c r="R15" s="908"/>
      <c r="T15" s="632"/>
      <c r="U15" s="889"/>
      <c r="V15" s="633"/>
    </row>
    <row r="16" spans="1:29" ht="22.5" customHeight="1">
      <c r="A16" s="2694" t="s">
        <v>1980</v>
      </c>
      <c r="B16" s="2694"/>
      <c r="C16" s="2694"/>
      <c r="D16" s="2694"/>
      <c r="E16" s="2694"/>
      <c r="F16" s="2694"/>
      <c r="G16" s="2694"/>
      <c r="H16" s="909"/>
      <c r="I16" s="909"/>
      <c r="J16" s="909"/>
      <c r="K16" s="310">
        <v>18256.04</v>
      </c>
      <c r="L16" s="909"/>
      <c r="M16" s="909"/>
      <c r="N16" s="909"/>
      <c r="O16" s="635" t="s">
        <v>1982</v>
      </c>
      <c r="P16" s="635" t="s">
        <v>1983</v>
      </c>
      <c r="Q16" s="635" t="s">
        <v>1984</v>
      </c>
      <c r="R16" s="634"/>
      <c r="S16" s="910" t="s">
        <v>1985</v>
      </c>
      <c r="T16" s="310">
        <v>18256.04</v>
      </c>
      <c r="U16" s="889" t="s">
        <v>179</v>
      </c>
      <c r="V16" s="633"/>
    </row>
    <row r="17" spans="1:22" ht="51">
      <c r="A17" s="866">
        <v>1</v>
      </c>
      <c r="B17" s="847" t="s">
        <v>1879</v>
      </c>
      <c r="C17" s="753">
        <v>20000</v>
      </c>
      <c r="D17" s="289" t="s">
        <v>122</v>
      </c>
      <c r="E17" s="866" t="s">
        <v>1316</v>
      </c>
      <c r="F17" s="753">
        <v>20000</v>
      </c>
      <c r="G17" s="855" t="s">
        <v>276</v>
      </c>
      <c r="H17" s="933"/>
      <c r="I17" s="923"/>
      <c r="J17" s="923"/>
      <c r="K17" s="934"/>
      <c r="L17" s="909"/>
      <c r="M17" s="909"/>
      <c r="N17" s="923"/>
      <c r="O17" s="635"/>
      <c r="P17" s="635"/>
      <c r="Q17" s="635"/>
      <c r="R17" s="634"/>
      <c r="S17" s="935"/>
      <c r="T17" s="310"/>
      <c r="U17" s="889"/>
      <c r="V17" s="633"/>
    </row>
    <row r="18" spans="1:22" ht="89.25">
      <c r="A18" s="866">
        <v>2</v>
      </c>
      <c r="B18" s="847" t="s">
        <v>1939</v>
      </c>
      <c r="C18" s="753">
        <v>203592.66</v>
      </c>
      <c r="D18" s="289" t="s">
        <v>1938</v>
      </c>
      <c r="E18" s="866" t="s">
        <v>1937</v>
      </c>
      <c r="F18" s="753">
        <v>203592.66</v>
      </c>
      <c r="G18" s="855" t="s">
        <v>1940</v>
      </c>
      <c r="H18" s="933"/>
      <c r="I18" s="923"/>
      <c r="J18" s="923"/>
      <c r="K18" s="934"/>
      <c r="L18" s="909"/>
      <c r="M18" s="909"/>
      <c r="N18" s="923"/>
      <c r="O18" s="635"/>
      <c r="P18" s="635"/>
      <c r="Q18" s="635"/>
      <c r="R18" s="634"/>
      <c r="S18" s="935"/>
      <c r="T18" s="310"/>
      <c r="U18" s="889"/>
      <c r="V18" s="633"/>
    </row>
    <row r="19" spans="1:22" ht="128.25" customHeight="1">
      <c r="A19" s="866">
        <v>3</v>
      </c>
      <c r="B19" s="140" t="s">
        <v>1916</v>
      </c>
      <c r="C19" s="753">
        <v>100000</v>
      </c>
      <c r="D19" s="845" t="s">
        <v>122</v>
      </c>
      <c r="E19" s="1064" t="s">
        <v>2020</v>
      </c>
      <c r="F19" s="46">
        <v>6000</v>
      </c>
      <c r="G19" s="855" t="s">
        <v>1945</v>
      </c>
      <c r="H19" s="933"/>
      <c r="I19" s="923"/>
      <c r="J19" s="923"/>
      <c r="K19" s="934"/>
      <c r="L19" s="909"/>
      <c r="M19" s="909"/>
      <c r="N19" s="923"/>
      <c r="O19" s="635"/>
      <c r="P19" s="635"/>
      <c r="Q19" s="635"/>
      <c r="R19" s="634"/>
      <c r="S19" s="935"/>
      <c r="T19" s="310"/>
      <c r="U19" s="889"/>
      <c r="V19" s="633"/>
    </row>
    <row r="20" spans="1:22" ht="121.5" customHeight="1">
      <c r="A20" s="866">
        <v>4</v>
      </c>
      <c r="B20" s="104" t="s">
        <v>1917</v>
      </c>
      <c r="C20" s="753">
        <v>100000</v>
      </c>
      <c r="D20" s="845" t="s">
        <v>122</v>
      </c>
      <c r="E20" s="1064" t="s">
        <v>2020</v>
      </c>
      <c r="F20" s="46">
        <v>6000</v>
      </c>
      <c r="G20" s="855" t="s">
        <v>1946</v>
      </c>
      <c r="H20" s="933"/>
      <c r="I20" s="923"/>
      <c r="J20" s="923"/>
      <c r="K20" s="934"/>
      <c r="L20" s="909"/>
      <c r="M20" s="909"/>
      <c r="N20" s="923"/>
      <c r="O20" s="635"/>
      <c r="P20" s="635"/>
      <c r="Q20" s="635"/>
      <c r="R20" s="634"/>
      <c r="S20" s="935"/>
      <c r="T20" s="310"/>
      <c r="U20" s="889"/>
      <c r="V20" s="633"/>
    </row>
    <row r="21" spans="1:22" ht="118.5" customHeight="1">
      <c r="A21" s="866">
        <v>5</v>
      </c>
      <c r="B21" s="847" t="s">
        <v>1918</v>
      </c>
      <c r="C21" s="753">
        <v>200000</v>
      </c>
      <c r="D21" s="845" t="s">
        <v>122</v>
      </c>
      <c r="E21" s="1064" t="s">
        <v>2020</v>
      </c>
      <c r="F21" s="46">
        <v>6000</v>
      </c>
      <c r="G21" s="855" t="s">
        <v>169</v>
      </c>
      <c r="H21" s="933"/>
      <c r="I21" s="923"/>
      <c r="J21" s="923"/>
      <c r="K21" s="934"/>
      <c r="L21" s="909"/>
      <c r="M21" s="909"/>
      <c r="N21" s="923"/>
      <c r="O21" s="635"/>
      <c r="P21" s="635"/>
      <c r="Q21" s="635"/>
      <c r="R21" s="634"/>
      <c r="S21" s="935"/>
      <c r="T21" s="310"/>
      <c r="U21" s="889"/>
      <c r="V21" s="633"/>
    </row>
    <row r="22" spans="1:22" ht="23.25" customHeight="1">
      <c r="A22" s="903"/>
      <c r="B22" s="939" t="s">
        <v>1973</v>
      </c>
      <c r="C22" s="936">
        <f>SUM(C17:C21)</f>
        <v>623592.66</v>
      </c>
      <c r="F22" s="636"/>
      <c r="H22" s="863"/>
      <c r="L22" s="632"/>
      <c r="M22" s="632"/>
      <c r="O22" s="897"/>
      <c r="P22" s="897"/>
      <c r="Q22" s="907"/>
      <c r="R22" s="908"/>
      <c r="T22" s="632"/>
      <c r="U22" s="889"/>
      <c r="V22" s="633"/>
    </row>
    <row r="23" spans="1:22" ht="21" customHeight="1">
      <c r="A23" s="2694" t="s">
        <v>1981</v>
      </c>
      <c r="B23" s="2694"/>
      <c r="C23" s="2694"/>
      <c r="D23" s="2694"/>
      <c r="E23" s="2694"/>
      <c r="F23" s="2694"/>
      <c r="G23" s="2694"/>
      <c r="H23" s="911"/>
      <c r="I23" s="912"/>
      <c r="J23" s="912"/>
      <c r="K23" s="912"/>
      <c r="L23" s="912"/>
      <c r="M23" s="912"/>
      <c r="N23" s="912"/>
      <c r="O23" s="913"/>
      <c r="P23" s="913"/>
      <c r="Q23" s="914"/>
      <c r="R23" s="913"/>
      <c r="S23" s="912"/>
      <c r="T23" s="915"/>
      <c r="U23" s="890"/>
      <c r="V23" s="916"/>
    </row>
    <row r="24" spans="1:22" ht="38.25">
      <c r="A24" s="874">
        <v>1</v>
      </c>
      <c r="B24" s="140" t="s">
        <v>1912</v>
      </c>
      <c r="C24" s="46">
        <v>60000</v>
      </c>
      <c r="D24" s="874" t="s">
        <v>1320</v>
      </c>
      <c r="E24" s="131" t="s">
        <v>179</v>
      </c>
      <c r="F24" s="46">
        <v>6000</v>
      </c>
      <c r="G24" s="873" t="s">
        <v>1996</v>
      </c>
      <c r="H24" s="937"/>
      <c r="I24" s="923"/>
      <c r="J24" s="923"/>
      <c r="K24" s="923"/>
      <c r="L24" s="912"/>
      <c r="M24" s="912"/>
      <c r="N24" s="923"/>
      <c r="O24" s="913"/>
      <c r="P24" s="913"/>
      <c r="Q24" s="914"/>
      <c r="R24" s="913"/>
      <c r="S24" s="923"/>
      <c r="T24" s="915"/>
      <c r="U24" s="890"/>
      <c r="V24" s="916"/>
    </row>
    <row r="25" spans="1:22" ht="23.25" customHeight="1">
      <c r="A25" s="903"/>
      <c r="B25" s="939" t="s">
        <v>1973</v>
      </c>
      <c r="C25" s="936">
        <f>SUM(C24)</f>
        <v>60000</v>
      </c>
      <c r="F25" s="636"/>
      <c r="H25" s="863"/>
      <c r="L25" s="632"/>
      <c r="M25" s="632"/>
      <c r="O25" s="897"/>
      <c r="P25" s="897"/>
      <c r="Q25" s="907"/>
      <c r="R25" s="908"/>
      <c r="T25" s="632"/>
      <c r="U25" s="889"/>
      <c r="V25" s="633"/>
    </row>
    <row r="26" spans="1:22" ht="24.75" customHeight="1">
      <c r="A26" s="2672" t="s">
        <v>1986</v>
      </c>
      <c r="B26" s="2673"/>
      <c r="C26" s="2673"/>
      <c r="D26" s="2673"/>
      <c r="E26" s="2673"/>
      <c r="F26" s="2673"/>
      <c r="G26" s="2674"/>
      <c r="H26" s="911"/>
      <c r="I26" s="912"/>
      <c r="J26" s="912"/>
      <c r="K26" s="912"/>
      <c r="L26" s="912"/>
      <c r="M26" s="912"/>
      <c r="N26" s="912"/>
      <c r="O26" s="913"/>
      <c r="P26" s="913"/>
      <c r="Q26" s="914"/>
      <c r="R26" s="913"/>
      <c r="S26" s="912"/>
      <c r="T26" s="915"/>
      <c r="U26" s="890"/>
      <c r="V26" s="916"/>
    </row>
    <row r="27" spans="1:22" ht="38.25">
      <c r="A27" s="870">
        <v>1</v>
      </c>
      <c r="B27" s="104" t="s">
        <v>1965</v>
      </c>
      <c r="C27" s="131">
        <v>200000</v>
      </c>
      <c r="D27" s="870" t="s">
        <v>122</v>
      </c>
      <c r="E27" s="870" t="s">
        <v>179</v>
      </c>
      <c r="F27" s="131">
        <v>30000</v>
      </c>
      <c r="G27" s="868" t="s">
        <v>1394</v>
      </c>
      <c r="H27" s="937"/>
      <c r="I27" s="923"/>
      <c r="J27" s="923"/>
      <c r="K27" s="923"/>
      <c r="L27" s="912"/>
      <c r="M27" s="912"/>
      <c r="N27" s="923"/>
      <c r="O27" s="913"/>
      <c r="P27" s="913"/>
      <c r="Q27" s="914"/>
      <c r="R27" s="913"/>
      <c r="S27" s="923"/>
      <c r="T27" s="915"/>
      <c r="U27" s="890"/>
      <c r="V27" s="916"/>
    </row>
    <row r="28" spans="1:22" ht="38.25">
      <c r="A28" s="874">
        <v>2</v>
      </c>
      <c r="B28" s="848" t="s">
        <v>1919</v>
      </c>
      <c r="C28" s="753">
        <v>150000</v>
      </c>
      <c r="D28" s="874" t="s">
        <v>1902</v>
      </c>
      <c r="E28" s="131" t="s">
        <v>179</v>
      </c>
      <c r="F28" s="46">
        <v>6000</v>
      </c>
      <c r="G28" s="868" t="s">
        <v>1954</v>
      </c>
      <c r="H28" s="937"/>
      <c r="I28" s="923"/>
      <c r="J28" s="923"/>
      <c r="K28" s="923"/>
      <c r="L28" s="912"/>
      <c r="M28" s="912"/>
      <c r="N28" s="923"/>
      <c r="O28" s="913"/>
      <c r="P28" s="913"/>
      <c r="Q28" s="914"/>
      <c r="R28" s="913"/>
      <c r="S28" s="923"/>
      <c r="T28" s="915"/>
      <c r="U28" s="890"/>
      <c r="V28" s="916"/>
    </row>
    <row r="29" spans="1:22" ht="51">
      <c r="A29" s="874">
        <v>3</v>
      </c>
      <c r="B29" s="848" t="s">
        <v>1920</v>
      </c>
      <c r="C29" s="753">
        <v>60000</v>
      </c>
      <c r="D29" s="874" t="s">
        <v>1902</v>
      </c>
      <c r="E29" s="131" t="s">
        <v>179</v>
      </c>
      <c r="F29" s="46">
        <v>6000</v>
      </c>
      <c r="G29" s="868" t="s">
        <v>1955</v>
      </c>
      <c r="H29" s="937"/>
      <c r="I29" s="923"/>
      <c r="J29" s="923"/>
      <c r="K29" s="923"/>
      <c r="L29" s="912"/>
      <c r="M29" s="912"/>
      <c r="N29" s="923"/>
      <c r="O29" s="913"/>
      <c r="P29" s="913"/>
      <c r="Q29" s="914"/>
      <c r="R29" s="913"/>
      <c r="S29" s="923"/>
      <c r="T29" s="915"/>
      <c r="U29" s="890"/>
      <c r="V29" s="916"/>
    </row>
    <row r="30" spans="1:22" ht="38.25">
      <c r="A30" s="874">
        <v>4</v>
      </c>
      <c r="B30" s="848" t="s">
        <v>1921</v>
      </c>
      <c r="C30" s="753">
        <v>150000</v>
      </c>
      <c r="D30" s="874" t="s">
        <v>1902</v>
      </c>
      <c r="E30" s="131" t="s">
        <v>179</v>
      </c>
      <c r="F30" s="46">
        <v>6000</v>
      </c>
      <c r="G30" s="868" t="s">
        <v>1953</v>
      </c>
      <c r="H30" s="937"/>
      <c r="I30" s="923"/>
      <c r="J30" s="923"/>
      <c r="K30" s="923"/>
      <c r="L30" s="912"/>
      <c r="M30" s="912"/>
      <c r="N30" s="923"/>
      <c r="O30" s="913"/>
      <c r="P30" s="913"/>
      <c r="Q30" s="914"/>
      <c r="R30" s="913"/>
      <c r="S30" s="923"/>
      <c r="T30" s="915"/>
      <c r="U30" s="890"/>
      <c r="V30" s="916"/>
    </row>
    <row r="31" spans="1:22" ht="23.25" customHeight="1">
      <c r="A31" s="903"/>
      <c r="B31" s="939" t="s">
        <v>1973</v>
      </c>
      <c r="C31" s="936">
        <f>SUM(C27:C30)</f>
        <v>560000</v>
      </c>
      <c r="F31" s="636"/>
      <c r="H31" s="863"/>
      <c r="L31" s="632"/>
      <c r="M31" s="632"/>
      <c r="O31" s="897"/>
      <c r="P31" s="897"/>
      <c r="Q31" s="907"/>
      <c r="R31" s="908"/>
      <c r="T31" s="632"/>
      <c r="U31" s="889"/>
      <c r="V31" s="633"/>
    </row>
    <row r="32" spans="1:22" ht="23.25" customHeight="1">
      <c r="A32" s="2694" t="s">
        <v>1987</v>
      </c>
      <c r="B32" s="2694"/>
      <c r="C32" s="2694"/>
      <c r="D32" s="2694"/>
      <c r="E32" s="2694"/>
      <c r="F32" s="2694"/>
      <c r="G32" s="2694"/>
      <c r="H32" s="911"/>
      <c r="I32" s="912"/>
      <c r="J32" s="912"/>
      <c r="K32" s="912"/>
      <c r="L32" s="912"/>
      <c r="M32" s="912"/>
      <c r="N32" s="912"/>
      <c r="O32" s="913"/>
      <c r="P32" s="913"/>
      <c r="Q32" s="914"/>
      <c r="R32" s="913"/>
      <c r="S32" s="912"/>
      <c r="T32" s="915"/>
      <c r="U32" s="890"/>
      <c r="V32" s="916"/>
    </row>
    <row r="33" spans="1:22" ht="38.25">
      <c r="A33" s="870">
        <v>1</v>
      </c>
      <c r="B33" s="104" t="s">
        <v>1966</v>
      </c>
      <c r="C33" s="131">
        <v>200000</v>
      </c>
      <c r="D33" s="870" t="s">
        <v>1900</v>
      </c>
      <c r="E33" s="870" t="s">
        <v>179</v>
      </c>
      <c r="F33" s="131">
        <v>30000</v>
      </c>
      <c r="G33" s="868" t="s">
        <v>1378</v>
      </c>
      <c r="H33" s="937"/>
      <c r="I33" s="923"/>
      <c r="J33" s="923"/>
      <c r="K33" s="923"/>
      <c r="L33" s="912"/>
      <c r="M33" s="912"/>
      <c r="N33" s="923"/>
      <c r="O33" s="913"/>
      <c r="P33" s="913"/>
      <c r="Q33" s="914"/>
      <c r="R33" s="913"/>
      <c r="S33" s="923"/>
      <c r="T33" s="915"/>
      <c r="U33" s="890"/>
      <c r="V33" s="916"/>
    </row>
    <row r="34" spans="1:22" ht="25.5">
      <c r="A34" s="874">
        <v>2</v>
      </c>
      <c r="B34" s="104" t="s">
        <v>1923</v>
      </c>
      <c r="C34" s="131">
        <v>60000</v>
      </c>
      <c r="D34" s="870" t="s">
        <v>1902</v>
      </c>
      <c r="E34" s="874" t="s">
        <v>179</v>
      </c>
      <c r="F34" s="131">
        <v>6000</v>
      </c>
      <c r="G34" s="868" t="s">
        <v>1944</v>
      </c>
      <c r="H34" s="937"/>
      <c r="I34" s="923"/>
      <c r="J34" s="923"/>
      <c r="K34" s="923"/>
      <c r="L34" s="912"/>
      <c r="M34" s="912"/>
      <c r="N34" s="923"/>
      <c r="O34" s="913"/>
      <c r="P34" s="913"/>
      <c r="Q34" s="914"/>
      <c r="R34" s="913"/>
      <c r="S34" s="923"/>
      <c r="T34" s="915"/>
      <c r="U34" s="890"/>
      <c r="V34" s="916"/>
    </row>
    <row r="35" spans="1:22" ht="85.5" customHeight="1">
      <c r="A35" s="870">
        <v>3</v>
      </c>
      <c r="B35" s="104" t="s">
        <v>1922</v>
      </c>
      <c r="C35" s="131">
        <v>80000</v>
      </c>
      <c r="D35" s="870" t="s">
        <v>1902</v>
      </c>
      <c r="E35" s="1064" t="s">
        <v>2021</v>
      </c>
      <c r="F35" s="131">
        <v>6000</v>
      </c>
      <c r="G35" s="868" t="s">
        <v>112</v>
      </c>
      <c r="H35" s="937"/>
      <c r="I35" s="923"/>
      <c r="J35" s="923"/>
      <c r="K35" s="923"/>
      <c r="L35" s="912"/>
      <c r="M35" s="912"/>
      <c r="N35" s="923"/>
      <c r="O35" s="913"/>
      <c r="P35" s="913"/>
      <c r="Q35" s="914"/>
      <c r="R35" s="913"/>
      <c r="S35" s="923"/>
      <c r="T35" s="915"/>
      <c r="U35" s="890"/>
      <c r="V35" s="916"/>
    </row>
    <row r="36" spans="1:22" ht="78" customHeight="1">
      <c r="A36" s="870">
        <v>4</v>
      </c>
      <c r="B36" s="104" t="s">
        <v>1924</v>
      </c>
      <c r="C36" s="131">
        <v>150000</v>
      </c>
      <c r="D36" s="870" t="s">
        <v>1902</v>
      </c>
      <c r="E36" s="1064" t="s">
        <v>2022</v>
      </c>
      <c r="F36" s="131">
        <v>6000</v>
      </c>
      <c r="G36" s="868" t="s">
        <v>1956</v>
      </c>
      <c r="H36" s="937"/>
      <c r="I36" s="923"/>
      <c r="J36" s="923"/>
      <c r="K36" s="923"/>
      <c r="L36" s="912"/>
      <c r="M36" s="912"/>
      <c r="N36" s="923"/>
      <c r="O36" s="913"/>
      <c r="P36" s="913"/>
      <c r="Q36" s="914"/>
      <c r="R36" s="913"/>
      <c r="S36" s="923"/>
      <c r="T36" s="915"/>
      <c r="U36" s="890"/>
      <c r="V36" s="916"/>
    </row>
    <row r="37" spans="1:22" ht="23.25" customHeight="1">
      <c r="A37" s="903"/>
      <c r="B37" s="939" t="s">
        <v>1973</v>
      </c>
      <c r="C37" s="936">
        <f>SUM(C33:C36)</f>
        <v>490000</v>
      </c>
      <c r="F37" s="636"/>
      <c r="H37" s="863"/>
      <c r="L37" s="632"/>
      <c r="M37" s="632"/>
      <c r="O37" s="897"/>
      <c r="P37" s="897"/>
      <c r="Q37" s="907"/>
      <c r="R37" s="908"/>
      <c r="T37" s="632"/>
      <c r="U37" s="889"/>
      <c r="V37" s="633"/>
    </row>
    <row r="38" spans="1:22" ht="25.5" customHeight="1">
      <c r="A38" s="2672" t="s">
        <v>1988</v>
      </c>
      <c r="B38" s="2673"/>
      <c r="C38" s="2673"/>
      <c r="D38" s="2673"/>
      <c r="E38" s="2673"/>
      <c r="F38" s="2673"/>
      <c r="G38" s="2674"/>
      <c r="H38" s="911"/>
      <c r="I38" s="912"/>
      <c r="J38" s="912"/>
      <c r="K38" s="912"/>
      <c r="L38" s="912"/>
      <c r="M38" s="912"/>
      <c r="N38" s="912"/>
      <c r="O38" s="913"/>
      <c r="P38" s="913"/>
      <c r="Q38" s="914"/>
      <c r="R38" s="913"/>
      <c r="S38" s="912"/>
      <c r="T38" s="915"/>
      <c r="U38" s="890"/>
      <c r="V38" s="916"/>
    </row>
    <row r="39" spans="1:22" ht="25.5" customHeight="1">
      <c r="A39" s="864">
        <v>1</v>
      </c>
      <c r="B39" s="104" t="s">
        <v>1866</v>
      </c>
      <c r="C39" s="131">
        <v>200000</v>
      </c>
      <c r="D39" s="870" t="s">
        <v>122</v>
      </c>
      <c r="E39" s="870" t="s">
        <v>179</v>
      </c>
      <c r="F39" s="131">
        <v>30000</v>
      </c>
      <c r="G39" s="868" t="s">
        <v>1379</v>
      </c>
      <c r="H39" s="937"/>
      <c r="I39" s="923"/>
      <c r="J39" s="923"/>
      <c r="K39" s="923"/>
      <c r="L39" s="912"/>
      <c r="M39" s="912"/>
      <c r="N39" s="923"/>
      <c r="O39" s="913"/>
      <c r="P39" s="913"/>
      <c r="Q39" s="914"/>
      <c r="R39" s="913"/>
      <c r="S39" s="923"/>
      <c r="T39" s="915"/>
      <c r="U39" s="890"/>
      <c r="V39" s="916"/>
    </row>
    <row r="40" spans="1:22" ht="25.5" customHeight="1">
      <c r="A40" s="874">
        <v>2</v>
      </c>
      <c r="B40" s="874" t="s">
        <v>1927</v>
      </c>
      <c r="C40" s="46">
        <v>25000</v>
      </c>
      <c r="D40" s="874" t="s">
        <v>1902</v>
      </c>
      <c r="E40" s="874" t="s">
        <v>179</v>
      </c>
      <c r="F40" s="46" t="s">
        <v>1949</v>
      </c>
      <c r="G40" s="868" t="s">
        <v>272</v>
      </c>
      <c r="H40" s="937"/>
      <c r="I40" s="923"/>
      <c r="J40" s="923"/>
      <c r="K40" s="923"/>
      <c r="L40" s="912"/>
      <c r="M40" s="912"/>
      <c r="N40" s="923"/>
      <c r="O40" s="913"/>
      <c r="P40" s="913"/>
      <c r="Q40" s="914"/>
      <c r="R40" s="913"/>
      <c r="S40" s="923"/>
      <c r="T40" s="915"/>
      <c r="U40" s="890"/>
      <c r="V40" s="916"/>
    </row>
    <row r="41" spans="1:22" ht="23.25" customHeight="1">
      <c r="A41" s="903"/>
      <c r="B41" s="939" t="s">
        <v>1973</v>
      </c>
      <c r="C41" s="904">
        <f>SUM(C39:C40)</f>
        <v>225000</v>
      </c>
      <c r="F41" s="636"/>
      <c r="H41" s="863"/>
      <c r="L41" s="632"/>
      <c r="M41" s="632"/>
      <c r="O41" s="897"/>
      <c r="P41" s="897"/>
      <c r="Q41" s="907"/>
      <c r="R41" s="908"/>
      <c r="T41" s="632"/>
      <c r="U41" s="889"/>
      <c r="V41" s="633"/>
    </row>
    <row r="42" spans="1:22" s="922" customFormat="1" ht="27" customHeight="1">
      <c r="A42" s="2672" t="s">
        <v>1989</v>
      </c>
      <c r="B42" s="2673"/>
      <c r="C42" s="2673"/>
      <c r="D42" s="2673"/>
      <c r="E42" s="2673"/>
      <c r="F42" s="2673"/>
      <c r="G42" s="2674"/>
      <c r="H42" s="917"/>
      <c r="I42" s="918"/>
      <c r="J42" s="918"/>
      <c r="K42" s="918"/>
      <c r="L42" s="918"/>
      <c r="M42" s="918"/>
      <c r="N42" s="918"/>
      <c r="O42" s="919"/>
      <c r="P42" s="919"/>
      <c r="Q42" s="919"/>
      <c r="R42" s="919"/>
      <c r="S42" s="918"/>
      <c r="T42" s="920"/>
      <c r="U42" s="891"/>
      <c r="V42" s="921"/>
    </row>
    <row r="43" spans="1:22" s="922" customFormat="1" ht="27" customHeight="1">
      <c r="A43" s="870">
        <v>1</v>
      </c>
      <c r="B43" s="104" t="s">
        <v>1873</v>
      </c>
      <c r="C43" s="131">
        <v>50000</v>
      </c>
      <c r="D43" s="870" t="s">
        <v>1594</v>
      </c>
      <c r="E43" s="870" t="s">
        <v>179</v>
      </c>
      <c r="F43" s="131">
        <v>10000</v>
      </c>
      <c r="G43" s="868" t="s">
        <v>153</v>
      </c>
      <c r="H43" s="940"/>
      <c r="I43" s="941"/>
      <c r="J43" s="941"/>
      <c r="K43" s="941"/>
      <c r="L43" s="918"/>
      <c r="M43" s="918"/>
      <c r="N43" s="941"/>
      <c r="O43" s="919"/>
      <c r="P43" s="919"/>
      <c r="Q43" s="919"/>
      <c r="R43" s="919"/>
      <c r="S43" s="941"/>
      <c r="T43" s="920"/>
      <c r="U43" s="891"/>
      <c r="V43" s="921"/>
    </row>
    <row r="44" spans="1:22" s="922" customFormat="1" ht="27" customHeight="1">
      <c r="A44" s="870">
        <v>2</v>
      </c>
      <c r="B44" s="104" t="s">
        <v>1967</v>
      </c>
      <c r="C44" s="131">
        <v>200000</v>
      </c>
      <c r="D44" s="870" t="s">
        <v>1594</v>
      </c>
      <c r="E44" s="870" t="s">
        <v>179</v>
      </c>
      <c r="F44" s="131">
        <v>30000</v>
      </c>
      <c r="G44" s="868" t="s">
        <v>1380</v>
      </c>
      <c r="H44" s="940"/>
      <c r="I44" s="941"/>
      <c r="J44" s="941"/>
      <c r="K44" s="941"/>
      <c r="L44" s="918"/>
      <c r="M44" s="918"/>
      <c r="N44" s="941"/>
      <c r="O44" s="919"/>
      <c r="P44" s="919"/>
      <c r="Q44" s="919"/>
      <c r="R44" s="919"/>
      <c r="S44" s="941"/>
      <c r="T44" s="920"/>
      <c r="U44" s="891"/>
      <c r="V44" s="921"/>
    </row>
    <row r="45" spans="1:22" s="922" customFormat="1" ht="27" customHeight="1">
      <c r="A45" s="874">
        <v>3</v>
      </c>
      <c r="B45" s="140" t="s">
        <v>1926</v>
      </c>
      <c r="C45" s="46">
        <v>60000</v>
      </c>
      <c r="D45" s="874" t="s">
        <v>1900</v>
      </c>
      <c r="E45" s="874" t="s">
        <v>179</v>
      </c>
      <c r="F45" s="46">
        <v>6000</v>
      </c>
      <c r="G45" s="865">
        <v>3073220005</v>
      </c>
      <c r="H45" s="940"/>
      <c r="I45" s="941"/>
      <c r="J45" s="941"/>
      <c r="K45" s="941"/>
      <c r="L45" s="918"/>
      <c r="M45" s="918"/>
      <c r="N45" s="941"/>
      <c r="O45" s="919"/>
      <c r="P45" s="919"/>
      <c r="Q45" s="919"/>
      <c r="R45" s="919"/>
      <c r="S45" s="941"/>
      <c r="T45" s="920"/>
      <c r="U45" s="891"/>
      <c r="V45" s="921"/>
    </row>
    <row r="46" spans="1:22" ht="23.25" customHeight="1">
      <c r="A46" s="903"/>
      <c r="B46" s="939" t="s">
        <v>1973</v>
      </c>
      <c r="C46" s="936">
        <f>SUM(C43:C45)</f>
        <v>310000</v>
      </c>
      <c r="F46" s="636"/>
      <c r="H46" s="863"/>
      <c r="L46" s="632"/>
      <c r="M46" s="632"/>
      <c r="O46" s="897"/>
      <c r="P46" s="897"/>
      <c r="Q46" s="907"/>
      <c r="R46" s="908"/>
      <c r="T46" s="632"/>
      <c r="U46" s="889"/>
      <c r="V46" s="633"/>
    </row>
    <row r="47" spans="1:22" ht="22.5" customHeight="1">
      <c r="A47" s="2706" t="s">
        <v>1990</v>
      </c>
      <c r="B47" s="2707"/>
      <c r="C47" s="2707"/>
      <c r="D47" s="2707"/>
      <c r="E47" s="2707"/>
      <c r="F47" s="2707"/>
      <c r="G47" s="2708"/>
      <c r="H47" s="911"/>
      <c r="I47" s="912"/>
      <c r="J47" s="912"/>
      <c r="K47" s="912"/>
      <c r="L47" s="912"/>
      <c r="M47" s="912"/>
      <c r="N47" s="912"/>
      <c r="O47" s="913"/>
      <c r="P47" s="913"/>
      <c r="Q47" s="914"/>
      <c r="R47" s="913"/>
      <c r="S47" s="912"/>
      <c r="T47" s="915"/>
      <c r="U47" s="890"/>
      <c r="V47" s="916"/>
    </row>
    <row r="48" spans="1:22" ht="38.25">
      <c r="A48" s="864">
        <v>1</v>
      </c>
      <c r="B48" s="104" t="s">
        <v>1870</v>
      </c>
      <c r="C48" s="131">
        <v>200000</v>
      </c>
      <c r="D48" s="870" t="s">
        <v>1900</v>
      </c>
      <c r="E48" s="870" t="s">
        <v>179</v>
      </c>
      <c r="F48" s="131">
        <v>30000</v>
      </c>
      <c r="G48" s="868" t="s">
        <v>1396</v>
      </c>
      <c r="H48" s="937"/>
      <c r="I48" s="923"/>
      <c r="J48" s="923"/>
      <c r="K48" s="923"/>
      <c r="L48" s="912"/>
      <c r="M48" s="912"/>
      <c r="N48" s="923"/>
      <c r="O48" s="913"/>
      <c r="P48" s="913"/>
      <c r="Q48" s="914"/>
      <c r="R48" s="913"/>
      <c r="S48" s="923"/>
      <c r="T48" s="915"/>
      <c r="U48" s="890"/>
      <c r="V48" s="916"/>
    </row>
    <row r="49" spans="1:31" ht="51">
      <c r="A49" s="864">
        <v>2</v>
      </c>
      <c r="B49" s="104" t="s">
        <v>1969</v>
      </c>
      <c r="C49" s="131">
        <v>200000</v>
      </c>
      <c r="D49" s="870" t="s">
        <v>1900</v>
      </c>
      <c r="E49" s="870" t="s">
        <v>179</v>
      </c>
      <c r="F49" s="131">
        <v>30000</v>
      </c>
      <c r="G49" s="868" t="s">
        <v>264</v>
      </c>
      <c r="H49" s="937"/>
      <c r="I49" s="923"/>
      <c r="J49" s="923"/>
      <c r="K49" s="923"/>
      <c r="L49" s="912"/>
      <c r="M49" s="912"/>
      <c r="N49" s="923"/>
      <c r="O49" s="913"/>
      <c r="P49" s="913"/>
      <c r="Q49" s="914"/>
      <c r="R49" s="913"/>
      <c r="S49" s="923"/>
      <c r="T49" s="915"/>
      <c r="U49" s="890"/>
      <c r="V49" s="916"/>
    </row>
    <row r="50" spans="1:31" ht="38.25">
      <c r="A50" s="874">
        <v>3</v>
      </c>
      <c r="B50" s="104" t="s">
        <v>1452</v>
      </c>
      <c r="C50" s="46">
        <v>490000</v>
      </c>
      <c r="D50" s="874" t="s">
        <v>1900</v>
      </c>
      <c r="E50" s="874" t="s">
        <v>179</v>
      </c>
      <c r="F50" s="46">
        <v>490000</v>
      </c>
      <c r="G50" s="868" t="s">
        <v>1948</v>
      </c>
      <c r="H50" s="937"/>
      <c r="I50" s="923"/>
      <c r="J50" s="923"/>
      <c r="K50" s="923"/>
      <c r="L50" s="912"/>
      <c r="M50" s="912"/>
      <c r="N50" s="923"/>
      <c r="O50" s="913"/>
      <c r="P50" s="913"/>
      <c r="Q50" s="914"/>
      <c r="R50" s="913"/>
      <c r="S50" s="923"/>
      <c r="T50" s="915"/>
      <c r="U50" s="890"/>
      <c r="V50" s="916"/>
    </row>
    <row r="51" spans="1:31" ht="25.5">
      <c r="A51" s="874">
        <v>4</v>
      </c>
      <c r="B51" s="104" t="s">
        <v>379</v>
      </c>
      <c r="C51" s="46">
        <v>40000</v>
      </c>
      <c r="D51" s="874" t="s">
        <v>1900</v>
      </c>
      <c r="E51" s="874" t="s">
        <v>179</v>
      </c>
      <c r="F51" s="46">
        <v>40000</v>
      </c>
      <c r="G51" s="868" t="s">
        <v>1961</v>
      </c>
      <c r="H51" s="937"/>
      <c r="I51" s="923"/>
      <c r="J51" s="923"/>
      <c r="K51" s="923"/>
      <c r="L51" s="912"/>
      <c r="M51" s="912"/>
      <c r="N51" s="923"/>
      <c r="O51" s="913"/>
      <c r="P51" s="913"/>
      <c r="Q51" s="914"/>
      <c r="R51" s="913"/>
      <c r="S51" s="923"/>
      <c r="T51" s="915"/>
      <c r="U51" s="890"/>
      <c r="V51" s="916"/>
    </row>
    <row r="52" spans="1:31" ht="38.25">
      <c r="A52" s="874">
        <v>5</v>
      </c>
      <c r="B52" s="140" t="s">
        <v>1899</v>
      </c>
      <c r="C52" s="46">
        <v>68445</v>
      </c>
      <c r="D52" s="874" t="s">
        <v>1900</v>
      </c>
      <c r="E52" s="874" t="s">
        <v>179</v>
      </c>
      <c r="F52" s="46">
        <v>6000</v>
      </c>
      <c r="G52" s="868" t="s">
        <v>1950</v>
      </c>
      <c r="H52" s="937"/>
      <c r="I52" s="923"/>
      <c r="J52" s="923"/>
      <c r="K52" s="923"/>
      <c r="L52" s="912"/>
      <c r="M52" s="912"/>
      <c r="N52" s="923"/>
      <c r="O52" s="913"/>
      <c r="P52" s="913"/>
      <c r="Q52" s="914"/>
      <c r="R52" s="913"/>
      <c r="S52" s="923"/>
      <c r="T52" s="915"/>
      <c r="U52" s="890"/>
      <c r="V52" s="916"/>
    </row>
    <row r="53" spans="1:31" ht="51">
      <c r="A53" s="874">
        <v>6</v>
      </c>
      <c r="B53" s="140" t="s">
        <v>1928</v>
      </c>
      <c r="C53" s="46">
        <v>100000</v>
      </c>
      <c r="D53" s="874" t="s">
        <v>1900</v>
      </c>
      <c r="E53" s="874" t="s">
        <v>179</v>
      </c>
      <c r="F53" s="46">
        <v>6000</v>
      </c>
      <c r="G53" s="868" t="s">
        <v>270</v>
      </c>
      <c r="H53" s="937"/>
      <c r="I53" s="923"/>
      <c r="J53" s="923"/>
      <c r="K53" s="923"/>
      <c r="L53" s="912"/>
      <c r="M53" s="912"/>
      <c r="N53" s="923"/>
      <c r="O53" s="913"/>
      <c r="P53" s="913"/>
      <c r="Q53" s="914"/>
      <c r="R53" s="913"/>
      <c r="S53" s="923"/>
      <c r="T53" s="915"/>
      <c r="U53" s="890"/>
      <c r="V53" s="916"/>
      <c r="Y53" s="1060"/>
      <c r="Z53" s="1061"/>
      <c r="AA53" s="1060"/>
      <c r="AB53" s="1062"/>
      <c r="AC53" s="1060"/>
      <c r="AD53" s="1062"/>
      <c r="AE53" s="1063"/>
    </row>
    <row r="54" spans="1:31" ht="51">
      <c r="A54" s="874">
        <v>7</v>
      </c>
      <c r="B54" s="140" t="s">
        <v>1929</v>
      </c>
      <c r="C54" s="46">
        <v>60000</v>
      </c>
      <c r="D54" s="874" t="s">
        <v>1900</v>
      </c>
      <c r="E54" s="874" t="s">
        <v>179</v>
      </c>
      <c r="F54" s="46">
        <v>6000</v>
      </c>
      <c r="G54" s="868" t="s">
        <v>1959</v>
      </c>
      <c r="H54" s="937"/>
      <c r="I54" s="923"/>
      <c r="J54" s="923"/>
      <c r="K54" s="923"/>
      <c r="L54" s="912"/>
      <c r="M54" s="912"/>
      <c r="N54" s="923"/>
      <c r="O54" s="913"/>
      <c r="P54" s="913"/>
      <c r="Q54" s="914"/>
      <c r="R54" s="913"/>
      <c r="S54" s="923"/>
      <c r="T54" s="915"/>
      <c r="U54" s="890"/>
      <c r="V54" s="916"/>
    </row>
    <row r="55" spans="1:31" ht="38.25">
      <c r="A55" s="985">
        <v>8</v>
      </c>
      <c r="B55" s="990" t="s">
        <v>2019</v>
      </c>
      <c r="C55" s="986">
        <v>100000</v>
      </c>
      <c r="D55" s="985" t="s">
        <v>40</v>
      </c>
      <c r="E55" s="985" t="s">
        <v>179</v>
      </c>
      <c r="F55" s="46">
        <v>12000</v>
      </c>
      <c r="G55" s="868" t="s">
        <v>2023</v>
      </c>
      <c r="H55" s="937"/>
      <c r="I55" s="923"/>
      <c r="J55" s="923"/>
      <c r="K55" s="923"/>
      <c r="L55" s="912"/>
      <c r="M55" s="912"/>
      <c r="N55" s="923"/>
      <c r="O55" s="913"/>
      <c r="P55" s="913"/>
      <c r="Q55" s="914"/>
      <c r="R55" s="913"/>
      <c r="S55" s="923"/>
      <c r="T55" s="915"/>
      <c r="U55" s="890"/>
      <c r="V55" s="916"/>
    </row>
    <row r="56" spans="1:31" ht="23.25" customHeight="1">
      <c r="A56" s="903"/>
      <c r="B56" s="939" t="s">
        <v>1973</v>
      </c>
      <c r="C56" s="936">
        <f>SUM(C48:C55)</f>
        <v>1258445</v>
      </c>
      <c r="F56" s="636"/>
      <c r="H56" s="863"/>
      <c r="L56" s="632"/>
      <c r="M56" s="632"/>
      <c r="O56" s="897"/>
      <c r="P56" s="897"/>
      <c r="Q56" s="907"/>
      <c r="R56" s="908"/>
      <c r="T56" s="632"/>
      <c r="U56" s="889"/>
      <c r="V56" s="633"/>
    </row>
    <row r="57" spans="1:31" ht="22.5" customHeight="1">
      <c r="A57" s="2675" t="s">
        <v>1991</v>
      </c>
      <c r="B57" s="2676"/>
      <c r="C57" s="2676"/>
      <c r="D57" s="2676"/>
      <c r="E57" s="2676"/>
      <c r="F57" s="2676"/>
      <c r="G57" s="2677"/>
      <c r="H57" s="911"/>
      <c r="I57" s="912"/>
      <c r="J57" s="912"/>
      <c r="K57" s="912"/>
      <c r="L57" s="912"/>
      <c r="M57" s="912"/>
      <c r="N57" s="912"/>
      <c r="O57" s="913"/>
      <c r="P57" s="913"/>
      <c r="Q57" s="914"/>
      <c r="R57" s="913"/>
      <c r="S57" s="912"/>
      <c r="T57" s="915"/>
      <c r="U57" s="890"/>
      <c r="V57" s="916"/>
    </row>
    <row r="58" spans="1:31" ht="22.5" customHeight="1">
      <c r="A58" s="893"/>
      <c r="B58" s="894"/>
      <c r="C58" s="894"/>
      <c r="D58" s="926"/>
      <c r="E58" s="926"/>
      <c r="F58" s="926"/>
      <c r="G58" s="926"/>
      <c r="H58" s="937"/>
      <c r="I58" s="923"/>
      <c r="J58" s="923"/>
      <c r="K58" s="923"/>
      <c r="L58" s="912"/>
      <c r="M58" s="912"/>
      <c r="N58" s="923"/>
      <c r="O58" s="913"/>
      <c r="P58" s="913"/>
      <c r="Q58" s="914"/>
      <c r="R58" s="913"/>
      <c r="S58" s="923"/>
      <c r="T58" s="915"/>
      <c r="U58" s="890"/>
      <c r="V58" s="916"/>
    </row>
    <row r="59" spans="1:31" ht="23.25" customHeight="1">
      <c r="A59" s="720"/>
      <c r="B59" s="938" t="s">
        <v>1973</v>
      </c>
      <c r="C59" s="898"/>
      <c r="F59" s="636"/>
      <c r="H59" s="863"/>
      <c r="L59" s="632"/>
      <c r="M59" s="632"/>
      <c r="O59" s="897"/>
      <c r="P59" s="897"/>
      <c r="Q59" s="907"/>
      <c r="R59" s="908"/>
      <c r="T59" s="632"/>
      <c r="U59" s="889"/>
      <c r="V59" s="633"/>
    </row>
    <row r="60" spans="1:31" ht="23.25" customHeight="1">
      <c r="A60" s="2675" t="s">
        <v>1992</v>
      </c>
      <c r="B60" s="2676"/>
      <c r="C60" s="2676"/>
      <c r="D60" s="2676"/>
      <c r="E60" s="2676"/>
      <c r="F60" s="2676"/>
      <c r="G60" s="2677"/>
      <c r="H60" s="911"/>
      <c r="I60" s="912"/>
      <c r="J60" s="912"/>
      <c r="K60" s="912"/>
      <c r="L60" s="912"/>
      <c r="M60" s="912"/>
      <c r="N60" s="912"/>
      <c r="O60" s="913"/>
      <c r="P60" s="913"/>
      <c r="Q60" s="914"/>
      <c r="R60" s="913"/>
      <c r="S60" s="912"/>
      <c r="T60" s="915"/>
      <c r="U60" s="890"/>
      <c r="V60" s="916"/>
    </row>
    <row r="61" spans="1:31" ht="38.25">
      <c r="A61" s="870">
        <v>1</v>
      </c>
      <c r="B61" s="104" t="s">
        <v>1871</v>
      </c>
      <c r="C61" s="131">
        <v>200000</v>
      </c>
      <c r="D61" s="870" t="s">
        <v>122</v>
      </c>
      <c r="E61" s="870" t="s">
        <v>179</v>
      </c>
      <c r="F61" s="131">
        <v>30000</v>
      </c>
      <c r="G61" s="868" t="s">
        <v>1386</v>
      </c>
      <c r="H61" s="937"/>
      <c r="I61" s="923"/>
      <c r="J61" s="923"/>
      <c r="K61" s="923"/>
      <c r="L61" s="912"/>
      <c r="M61" s="912"/>
      <c r="N61" s="923"/>
      <c r="O61" s="913"/>
      <c r="P61" s="913"/>
      <c r="Q61" s="914"/>
      <c r="R61" s="913"/>
      <c r="S61" s="923"/>
      <c r="T61" s="915"/>
      <c r="U61" s="890"/>
      <c r="V61" s="916"/>
    </row>
    <row r="62" spans="1:31" ht="38.25" customHeight="1">
      <c r="A62" s="870">
        <v>2</v>
      </c>
      <c r="B62" s="104" t="s">
        <v>1941</v>
      </c>
      <c r="C62" s="131">
        <v>29492.93</v>
      </c>
      <c r="D62" s="870" t="s">
        <v>1938</v>
      </c>
      <c r="E62" s="866" t="s">
        <v>1937</v>
      </c>
      <c r="F62" s="131">
        <v>29492.93</v>
      </c>
      <c r="G62" s="870" t="s">
        <v>1942</v>
      </c>
      <c r="H62" s="937"/>
      <c r="I62" s="923"/>
      <c r="J62" s="923"/>
      <c r="K62" s="923"/>
      <c r="L62" s="912"/>
      <c r="M62" s="912"/>
      <c r="N62" s="923"/>
      <c r="O62" s="913"/>
      <c r="P62" s="913"/>
      <c r="Q62" s="914"/>
      <c r="R62" s="913"/>
      <c r="S62" s="923"/>
      <c r="T62" s="915"/>
      <c r="U62" s="890"/>
      <c r="V62" s="916"/>
    </row>
    <row r="63" spans="1:31" ht="23.25" customHeight="1">
      <c r="A63" s="903"/>
      <c r="B63" s="939" t="s">
        <v>1973</v>
      </c>
      <c r="C63" s="936">
        <f>SUM(C61:C62)</f>
        <v>229492.93</v>
      </c>
      <c r="F63" s="636"/>
      <c r="H63" s="863"/>
      <c r="L63" s="632"/>
      <c r="M63" s="632"/>
      <c r="O63" s="897"/>
      <c r="P63" s="897"/>
      <c r="Q63" s="907"/>
      <c r="R63" s="908"/>
      <c r="T63" s="632"/>
      <c r="U63" s="889"/>
      <c r="V63" s="633"/>
    </row>
    <row r="64" spans="1:31" ht="26.25" customHeight="1">
      <c r="A64" s="2672" t="s">
        <v>1993</v>
      </c>
      <c r="B64" s="2673"/>
      <c r="C64" s="2673"/>
      <c r="D64" s="2673"/>
      <c r="E64" s="2673"/>
      <c r="F64" s="2673"/>
      <c r="G64" s="2674"/>
      <c r="H64" s="911"/>
      <c r="I64" s="912"/>
      <c r="J64" s="912"/>
      <c r="K64" s="912"/>
      <c r="L64" s="912"/>
      <c r="M64" s="912"/>
      <c r="N64" s="912"/>
      <c r="O64" s="913"/>
      <c r="P64" s="913"/>
      <c r="Q64" s="914"/>
      <c r="R64" s="913"/>
      <c r="S64" s="912"/>
      <c r="T64" s="915"/>
      <c r="U64" s="890"/>
      <c r="V64" s="916"/>
    </row>
    <row r="65" spans="1:22" ht="38.25">
      <c r="A65" s="870">
        <v>1</v>
      </c>
      <c r="B65" s="104" t="s">
        <v>1872</v>
      </c>
      <c r="C65" s="131">
        <v>200000</v>
      </c>
      <c r="D65" s="869" t="s">
        <v>122</v>
      </c>
      <c r="E65" s="870" t="s">
        <v>179</v>
      </c>
      <c r="F65" s="131">
        <v>30000</v>
      </c>
      <c r="G65" s="868" t="s">
        <v>1375</v>
      </c>
      <c r="H65" s="937"/>
      <c r="I65" s="923"/>
      <c r="J65" s="923"/>
      <c r="K65" s="923"/>
      <c r="L65" s="912"/>
      <c r="M65" s="912"/>
      <c r="N65" s="923"/>
      <c r="O65" s="913"/>
      <c r="P65" s="913"/>
      <c r="Q65" s="914"/>
      <c r="R65" s="913"/>
      <c r="S65" s="923"/>
      <c r="T65" s="915"/>
      <c r="U65" s="890"/>
      <c r="V65" s="916"/>
    </row>
    <row r="66" spans="1:22" ht="26.25" customHeight="1">
      <c r="A66" s="874">
        <v>2</v>
      </c>
      <c r="B66" s="63" t="s">
        <v>1930</v>
      </c>
      <c r="C66" s="46">
        <v>300000</v>
      </c>
      <c r="D66" s="874" t="s">
        <v>1900</v>
      </c>
      <c r="E66" s="874" t="s">
        <v>179</v>
      </c>
      <c r="F66" s="46">
        <v>6000</v>
      </c>
      <c r="G66" s="868" t="s">
        <v>1951</v>
      </c>
      <c r="H66" s="937"/>
      <c r="I66" s="923"/>
      <c r="J66" s="923"/>
      <c r="K66" s="923"/>
      <c r="L66" s="912"/>
      <c r="M66" s="912"/>
      <c r="N66" s="923"/>
      <c r="O66" s="913"/>
      <c r="P66" s="913"/>
      <c r="Q66" s="914"/>
      <c r="R66" s="913"/>
      <c r="S66" s="923"/>
      <c r="T66" s="915"/>
      <c r="U66" s="890"/>
      <c r="V66" s="916"/>
    </row>
    <row r="67" spans="1:22" ht="23.25" customHeight="1">
      <c r="A67" s="903"/>
      <c r="B67" s="939" t="s">
        <v>1973</v>
      </c>
      <c r="C67" s="936">
        <f>SUM(C65:C66)</f>
        <v>500000</v>
      </c>
      <c r="F67" s="636"/>
      <c r="H67" s="863"/>
      <c r="L67" s="632"/>
      <c r="M67" s="632"/>
      <c r="O67" s="897"/>
      <c r="P67" s="897"/>
      <c r="Q67" s="907"/>
      <c r="R67" s="908"/>
      <c r="T67" s="632"/>
      <c r="U67" s="889"/>
      <c r="V67" s="633"/>
    </row>
    <row r="68" spans="1:22" ht="15.75">
      <c r="A68" s="2672" t="s">
        <v>1994</v>
      </c>
      <c r="B68" s="2673"/>
      <c r="C68" s="2673"/>
      <c r="D68" s="2673"/>
      <c r="E68" s="2673"/>
      <c r="F68" s="2673"/>
      <c r="G68" s="2674"/>
    </row>
    <row r="69" spans="1:22" ht="63.75">
      <c r="A69" s="866">
        <v>1</v>
      </c>
      <c r="B69" s="847" t="s">
        <v>1874</v>
      </c>
      <c r="C69" s="753">
        <v>20000</v>
      </c>
      <c r="D69" s="866" t="s">
        <v>122</v>
      </c>
      <c r="E69" s="866" t="s">
        <v>1316</v>
      </c>
      <c r="F69" s="753">
        <v>20000</v>
      </c>
      <c r="G69" s="855">
        <v>3073330003</v>
      </c>
    </row>
    <row r="70" spans="1:22" ht="63.75">
      <c r="A70" s="866">
        <v>2</v>
      </c>
      <c r="B70" s="847" t="s">
        <v>1875</v>
      </c>
      <c r="C70" s="753">
        <v>20000</v>
      </c>
      <c r="D70" s="866" t="s">
        <v>122</v>
      </c>
      <c r="E70" s="866" t="s">
        <v>1316</v>
      </c>
      <c r="F70" s="753">
        <v>20000</v>
      </c>
      <c r="G70" s="855">
        <v>3073330004</v>
      </c>
    </row>
    <row r="71" spans="1:22" ht="51">
      <c r="A71" s="866">
        <v>3</v>
      </c>
      <c r="B71" s="847" t="s">
        <v>1876</v>
      </c>
      <c r="C71" s="753">
        <v>20000</v>
      </c>
      <c r="D71" s="866" t="s">
        <v>122</v>
      </c>
      <c r="E71" s="866" t="s">
        <v>1316</v>
      </c>
      <c r="F71" s="753">
        <v>20000</v>
      </c>
      <c r="G71" s="855">
        <v>3073330005</v>
      </c>
    </row>
    <row r="72" spans="1:22" ht="51">
      <c r="A72" s="866">
        <v>4</v>
      </c>
      <c r="B72" s="847" t="s">
        <v>1877</v>
      </c>
      <c r="C72" s="753">
        <v>20000</v>
      </c>
      <c r="D72" s="866" t="s">
        <v>122</v>
      </c>
      <c r="E72" s="866" t="s">
        <v>1316</v>
      </c>
      <c r="F72" s="753">
        <v>20000</v>
      </c>
      <c r="G72" s="855">
        <v>3073330006</v>
      </c>
    </row>
    <row r="73" spans="1:22" ht="51">
      <c r="A73" s="866">
        <v>5</v>
      </c>
      <c r="B73" s="847" t="s">
        <v>1878</v>
      </c>
      <c r="C73" s="753">
        <v>20000</v>
      </c>
      <c r="D73" s="866" t="s">
        <v>122</v>
      </c>
      <c r="E73" s="866" t="s">
        <v>1316</v>
      </c>
      <c r="F73" s="753">
        <v>20000</v>
      </c>
      <c r="G73" s="855">
        <v>3073330007</v>
      </c>
    </row>
    <row r="74" spans="1:22" ht="25.5">
      <c r="A74" s="866">
        <v>6</v>
      </c>
      <c r="B74" s="847" t="s">
        <v>1880</v>
      </c>
      <c r="C74" s="753">
        <v>70000</v>
      </c>
      <c r="D74" s="866" t="s">
        <v>122</v>
      </c>
      <c r="E74" s="866" t="s">
        <v>179</v>
      </c>
      <c r="F74" s="753">
        <v>40000</v>
      </c>
      <c r="G74" s="855" t="s">
        <v>31</v>
      </c>
    </row>
    <row r="75" spans="1:22" ht="25.5">
      <c r="A75" s="866">
        <v>7</v>
      </c>
      <c r="B75" s="847" t="s">
        <v>1881</v>
      </c>
      <c r="C75" s="753">
        <v>50000</v>
      </c>
      <c r="D75" s="866" t="s">
        <v>122</v>
      </c>
      <c r="E75" s="866" t="s">
        <v>179</v>
      </c>
      <c r="F75" s="753">
        <v>40000</v>
      </c>
      <c r="G75" s="855" t="s">
        <v>283</v>
      </c>
    </row>
    <row r="76" spans="1:22" ht="25.5">
      <c r="A76" s="866">
        <v>8</v>
      </c>
      <c r="B76" s="847" t="s">
        <v>1882</v>
      </c>
      <c r="C76" s="753">
        <v>60000</v>
      </c>
      <c r="D76" s="866" t="s">
        <v>122</v>
      </c>
      <c r="E76" s="866" t="s">
        <v>179</v>
      </c>
      <c r="F76" s="753">
        <v>30000</v>
      </c>
      <c r="G76" s="855" t="s">
        <v>404</v>
      </c>
    </row>
    <row r="77" spans="1:22" ht="63.75">
      <c r="A77" s="866">
        <v>9</v>
      </c>
      <c r="B77" s="847" t="s">
        <v>1947</v>
      </c>
      <c r="C77" s="753">
        <v>490000</v>
      </c>
      <c r="D77" s="866" t="s">
        <v>122</v>
      </c>
      <c r="E77" s="866" t="s">
        <v>179</v>
      </c>
      <c r="F77" s="753">
        <v>490000</v>
      </c>
      <c r="G77" s="855" t="s">
        <v>275</v>
      </c>
    </row>
    <row r="78" spans="1:22" ht="89.25">
      <c r="A78" s="866">
        <v>10</v>
      </c>
      <c r="B78" s="847" t="s">
        <v>1451</v>
      </c>
      <c r="C78" s="753">
        <v>490000</v>
      </c>
      <c r="D78" s="866" t="s">
        <v>122</v>
      </c>
      <c r="E78" s="866" t="s">
        <v>179</v>
      </c>
      <c r="F78" s="753">
        <v>490000</v>
      </c>
      <c r="G78" s="855" t="s">
        <v>86</v>
      </c>
    </row>
    <row r="79" spans="1:22" ht="45" customHeight="1">
      <c r="A79" s="903"/>
      <c r="B79" s="939" t="s">
        <v>1973</v>
      </c>
      <c r="C79" s="936">
        <f>SUM(C69:C78)</f>
        <v>1260000</v>
      </c>
      <c r="F79" s="636"/>
    </row>
    <row r="81" spans="1:6" ht="18">
      <c r="A81" s="2704" t="s">
        <v>1995</v>
      </c>
      <c r="B81" s="2705"/>
      <c r="C81" s="924">
        <f>SUM(C7,C10,C15,C22,C25,C31,C37,C41,C46,C56,C63,C67,C79)</f>
        <v>6634030.5899999999</v>
      </c>
      <c r="D81" s="925"/>
      <c r="F81" s="636"/>
    </row>
    <row r="82" spans="1:6">
      <c r="F82" s="636"/>
    </row>
    <row r="89" spans="1:6">
      <c r="F89" s="636"/>
    </row>
  </sheetData>
  <mergeCells count="52">
    <mergeCell ref="A60:G60"/>
    <mergeCell ref="A64:G64"/>
    <mergeCell ref="A68:G68"/>
    <mergeCell ref="A81:B81"/>
    <mergeCell ref="A26:G26"/>
    <mergeCell ref="A32:G32"/>
    <mergeCell ref="A38:G38"/>
    <mergeCell ref="A42:G42"/>
    <mergeCell ref="A47:G47"/>
    <mergeCell ref="A57:G57"/>
    <mergeCell ref="A23:G23"/>
    <mergeCell ref="R6:R9"/>
    <mergeCell ref="T6:T9"/>
    <mergeCell ref="U6:U9"/>
    <mergeCell ref="V6:V9"/>
    <mergeCell ref="A11:G11"/>
    <mergeCell ref="L10:L11"/>
    <mergeCell ref="M10:M11"/>
    <mergeCell ref="O10:O11"/>
    <mergeCell ref="P10:P11"/>
    <mergeCell ref="Q10:Q11"/>
    <mergeCell ref="R10:R11"/>
    <mergeCell ref="T10:T11"/>
    <mergeCell ref="U10:U11"/>
    <mergeCell ref="V10:V11"/>
    <mergeCell ref="A16:G16"/>
    <mergeCell ref="O6:O9"/>
    <mergeCell ref="P6:P9"/>
    <mergeCell ref="Q6:Q9"/>
    <mergeCell ref="L2:N2"/>
    <mergeCell ref="O2:P2"/>
    <mergeCell ref="Q2:Q3"/>
    <mergeCell ref="A4:G4"/>
    <mergeCell ref="A8:G8"/>
    <mergeCell ref="H6:H9"/>
    <mergeCell ref="L6:L9"/>
    <mergeCell ref="M6:M9"/>
    <mergeCell ref="A1:V1"/>
    <mergeCell ref="A2:A3"/>
    <mergeCell ref="B2:B3"/>
    <mergeCell ref="C2:C3"/>
    <mergeCell ref="D2:D3"/>
    <mergeCell ref="E2:E3"/>
    <mergeCell ref="F2:F3"/>
    <mergeCell ref="G2:G3"/>
    <mergeCell ref="H2:H3"/>
    <mergeCell ref="I2:K2"/>
    <mergeCell ref="U2:U3"/>
    <mergeCell ref="V2:V3"/>
    <mergeCell ref="R2:R3"/>
    <mergeCell ref="S2:S3"/>
    <mergeCell ref="T2:T3"/>
  </mergeCells>
  <pageMargins left="0.25" right="0.25" top="0.75" bottom="0.75" header="0.3" footer="0.3"/>
  <pageSetup paperSize="9" scale="80" orientation="portrait" r:id="rId1"/>
</worksheet>
</file>

<file path=xl/worksheets/sheet24.xml><?xml version="1.0" encoding="utf-8"?>
<worksheet xmlns="http://schemas.openxmlformats.org/spreadsheetml/2006/main" xmlns:r="http://schemas.openxmlformats.org/officeDocument/2006/relationships">
  <dimension ref="A1:N170"/>
  <sheetViews>
    <sheetView topLeftCell="A45" workbookViewId="0">
      <selection activeCell="F61" sqref="A1:F61"/>
    </sheetView>
  </sheetViews>
  <sheetFormatPr defaultColWidth="9.140625" defaultRowHeight="12.75"/>
  <cols>
    <col min="1" max="1" width="9.140625" style="964"/>
    <col min="2" max="2" width="16" style="964" customWidth="1"/>
    <col min="3" max="3" width="13.85546875" style="964" customWidth="1"/>
    <col min="4" max="5" width="9.140625" style="964"/>
    <col min="6" max="6" width="18.85546875" style="964" customWidth="1"/>
    <col min="7" max="7" width="13.85546875" style="627" bestFit="1" customWidth="1"/>
    <col min="8" max="8" width="12.7109375" style="627" bestFit="1" customWidth="1"/>
    <col min="9" max="9" width="11.5703125" style="627" bestFit="1" customWidth="1"/>
    <col min="10" max="10" width="9.140625" style="627"/>
    <col min="11" max="11" width="11.7109375" style="627" bestFit="1" customWidth="1"/>
    <col min="12" max="12" width="11.85546875" style="627" bestFit="1" customWidth="1"/>
    <col min="13" max="14" width="11.7109375" style="627" bestFit="1" customWidth="1"/>
    <col min="15" max="16384" width="9.140625" style="627"/>
  </cols>
  <sheetData>
    <row r="1" spans="1:6" ht="15.75">
      <c r="A1" s="2709" t="s">
        <v>1108</v>
      </c>
      <c r="B1" s="2709"/>
      <c r="C1" s="2709"/>
      <c r="D1" s="2709"/>
      <c r="E1" s="2709"/>
      <c r="F1" s="2709"/>
    </row>
    <row r="2" spans="1:6" ht="12.75" customHeight="1">
      <c r="A2" s="2710" t="s">
        <v>1372</v>
      </c>
      <c r="B2" s="2711"/>
      <c r="C2" s="948">
        <v>59000</v>
      </c>
      <c r="D2" s="949"/>
      <c r="E2" s="949"/>
      <c r="F2" s="950">
        <v>59000</v>
      </c>
    </row>
    <row r="3" spans="1:6">
      <c r="A3" s="2712" t="s">
        <v>1373</v>
      </c>
      <c r="B3" s="2713"/>
      <c r="C3" s="951">
        <v>400000</v>
      </c>
      <c r="D3" s="2712"/>
      <c r="E3" s="2714"/>
      <c r="F3" s="951">
        <v>36000</v>
      </c>
    </row>
    <row r="4" spans="1:6">
      <c r="A4" s="2715" t="s">
        <v>1371</v>
      </c>
      <c r="B4" s="2716"/>
      <c r="C4" s="952">
        <f>SUM(C2:C3)</f>
        <v>459000</v>
      </c>
      <c r="D4" s="2715"/>
      <c r="E4" s="2717"/>
      <c r="F4" s="952">
        <f>SUM(F2:F3)</f>
        <v>95000</v>
      </c>
    </row>
    <row r="5" spans="1:6" ht="15.75">
      <c r="A5" s="2709" t="s">
        <v>1997</v>
      </c>
      <c r="B5" s="2709"/>
      <c r="C5" s="2709"/>
      <c r="D5" s="2709"/>
      <c r="E5" s="2709"/>
      <c r="F5" s="2709"/>
    </row>
    <row r="6" spans="1:6" ht="12.75" customHeight="1">
      <c r="A6" s="2710" t="s">
        <v>1372</v>
      </c>
      <c r="B6" s="2711"/>
      <c r="C6" s="953">
        <v>4840.5600000000004</v>
      </c>
      <c r="D6" s="954"/>
      <c r="E6" s="954"/>
      <c r="F6" s="953">
        <v>4840.5600000000004</v>
      </c>
    </row>
    <row r="7" spans="1:6" ht="12.75" customHeight="1">
      <c r="A7" s="2718" t="s">
        <v>1373</v>
      </c>
      <c r="B7" s="2719"/>
      <c r="C7" s="955">
        <v>200000</v>
      </c>
      <c r="D7" s="2718"/>
      <c r="E7" s="2720"/>
      <c r="F7" s="955">
        <v>30000</v>
      </c>
    </row>
    <row r="8" spans="1:6" ht="12.75" customHeight="1">
      <c r="A8" s="2721" t="s">
        <v>1371</v>
      </c>
      <c r="B8" s="2722"/>
      <c r="C8" s="956">
        <f>SUM(C6:C7)</f>
        <v>204840.56</v>
      </c>
      <c r="D8" s="2721"/>
      <c r="E8" s="2723"/>
      <c r="F8" s="956">
        <f>SUM(F6:F7)</f>
        <v>34840.559999999998</v>
      </c>
    </row>
    <row r="9" spans="1:6" ht="15.75">
      <c r="A9" s="2709" t="s">
        <v>1979</v>
      </c>
      <c r="B9" s="2709"/>
      <c r="C9" s="2709"/>
      <c r="D9" s="2709"/>
      <c r="E9" s="2709"/>
      <c r="F9" s="2709"/>
    </row>
    <row r="10" spans="1:6">
      <c r="A10" s="2710" t="s">
        <v>1372</v>
      </c>
      <c r="B10" s="2711"/>
      <c r="C10" s="953">
        <v>361079.21</v>
      </c>
      <c r="D10" s="954"/>
      <c r="E10" s="954"/>
      <c r="F10" s="953">
        <v>136079.21</v>
      </c>
    </row>
    <row r="11" spans="1:6">
      <c r="A11" s="2718" t="s">
        <v>1373</v>
      </c>
      <c r="B11" s="2719"/>
      <c r="C11" s="955">
        <v>517500</v>
      </c>
      <c r="D11" s="2718"/>
      <c r="E11" s="2720"/>
      <c r="F11" s="955">
        <v>42000</v>
      </c>
    </row>
    <row r="12" spans="1:6">
      <c r="A12" s="2721" t="s">
        <v>1371</v>
      </c>
      <c r="B12" s="2722"/>
      <c r="C12" s="956">
        <f>SUM(C10:C11)</f>
        <v>878579.21</v>
      </c>
      <c r="D12" s="2721"/>
      <c r="E12" s="2723"/>
      <c r="F12" s="956">
        <f>SUM(F10:F11)</f>
        <v>178079.21</v>
      </c>
    </row>
    <row r="13" spans="1:6" ht="15.75">
      <c r="A13" s="2709" t="s">
        <v>1998</v>
      </c>
      <c r="B13" s="2709"/>
      <c r="C13" s="2709"/>
      <c r="D13" s="2709"/>
      <c r="E13" s="2709"/>
      <c r="F13" s="2709"/>
    </row>
    <row r="14" spans="1:6">
      <c r="A14" s="2710" t="s">
        <v>1372</v>
      </c>
      <c r="B14" s="2711"/>
      <c r="C14" s="953">
        <v>1848333.54</v>
      </c>
      <c r="D14" s="954"/>
      <c r="E14" s="954"/>
      <c r="F14" s="953">
        <v>1418030.36</v>
      </c>
    </row>
    <row r="15" spans="1:6">
      <c r="A15" s="2718" t="s">
        <v>1373</v>
      </c>
      <c r="B15" s="2719"/>
      <c r="C15" s="955">
        <v>623592.66</v>
      </c>
      <c r="D15" s="2718"/>
      <c r="E15" s="2720"/>
      <c r="F15" s="955">
        <v>241592.66</v>
      </c>
    </row>
    <row r="16" spans="1:6">
      <c r="A16" s="2721" t="s">
        <v>1371</v>
      </c>
      <c r="B16" s="2722"/>
      <c r="C16" s="956">
        <f>SUM(C14:C15)</f>
        <v>2471926.2000000002</v>
      </c>
      <c r="D16" s="2721"/>
      <c r="E16" s="2723"/>
      <c r="F16" s="956">
        <f>SUM(F14:F15)</f>
        <v>1659623.02</v>
      </c>
    </row>
    <row r="17" spans="1:11" ht="15.75">
      <c r="A17" s="2709" t="s">
        <v>1981</v>
      </c>
      <c r="B17" s="2709"/>
      <c r="C17" s="2709"/>
      <c r="D17" s="2709"/>
      <c r="E17" s="2709"/>
      <c r="F17" s="2709"/>
    </row>
    <row r="18" spans="1:11">
      <c r="A18" s="2710" t="s">
        <v>1372</v>
      </c>
      <c r="B18" s="2711"/>
      <c r="C18" s="953">
        <v>1283958.3600000001</v>
      </c>
      <c r="D18" s="954"/>
      <c r="E18" s="954"/>
      <c r="F18" s="953">
        <v>168988.36</v>
      </c>
    </row>
    <row r="19" spans="1:11">
      <c r="A19" s="2718" t="s">
        <v>1373</v>
      </c>
      <c r="B19" s="2719"/>
      <c r="C19" s="955">
        <v>60000</v>
      </c>
      <c r="D19" s="2718"/>
      <c r="E19" s="2720"/>
      <c r="F19" s="955">
        <v>6000</v>
      </c>
    </row>
    <row r="20" spans="1:11">
      <c r="A20" s="2721" t="s">
        <v>1371</v>
      </c>
      <c r="B20" s="2722"/>
      <c r="C20" s="956">
        <f>SUM(C18:C19)</f>
        <v>1343958.36</v>
      </c>
      <c r="D20" s="2721"/>
      <c r="E20" s="2723"/>
      <c r="F20" s="956">
        <f>SUM(F18:F19)</f>
        <v>174988.36</v>
      </c>
    </row>
    <row r="21" spans="1:11" ht="15.75">
      <c r="A21" s="2709" t="s">
        <v>1986</v>
      </c>
      <c r="B21" s="2709"/>
      <c r="C21" s="2709"/>
      <c r="D21" s="2709"/>
      <c r="E21" s="2709"/>
      <c r="F21" s="2709"/>
    </row>
    <row r="22" spans="1:11">
      <c r="A22" s="2710" t="s">
        <v>1372</v>
      </c>
      <c r="B22" s="2711"/>
      <c r="C22" s="953">
        <v>224394</v>
      </c>
      <c r="D22" s="954"/>
      <c r="E22" s="954"/>
      <c r="F22" s="953">
        <v>40218</v>
      </c>
    </row>
    <row r="23" spans="1:11">
      <c r="A23" s="2718" t="s">
        <v>1373</v>
      </c>
      <c r="B23" s="2719"/>
      <c r="C23" s="955">
        <v>560000</v>
      </c>
      <c r="D23" s="2718"/>
      <c r="E23" s="2720"/>
      <c r="F23" s="955">
        <v>48000</v>
      </c>
      <c r="J23" s="619"/>
      <c r="K23" s="619"/>
    </row>
    <row r="24" spans="1:11">
      <c r="A24" s="2721" t="s">
        <v>1371</v>
      </c>
      <c r="B24" s="2722"/>
      <c r="C24" s="956">
        <f>SUM(C22:C23)</f>
        <v>784394</v>
      </c>
      <c r="D24" s="2721"/>
      <c r="E24" s="2723"/>
      <c r="F24" s="956">
        <f>SUM(F22:F23)</f>
        <v>88218</v>
      </c>
    </row>
    <row r="25" spans="1:11" ht="15.75">
      <c r="A25" s="2709" t="s">
        <v>1987</v>
      </c>
      <c r="B25" s="2709"/>
      <c r="C25" s="2709"/>
      <c r="D25" s="2709"/>
      <c r="E25" s="2709"/>
      <c r="F25" s="2709"/>
    </row>
    <row r="26" spans="1:11">
      <c r="A26" s="2710" t="s">
        <v>1372</v>
      </c>
      <c r="B26" s="2711"/>
      <c r="C26" s="953">
        <v>647582.43999999994</v>
      </c>
      <c r="D26" s="954"/>
      <c r="E26" s="954"/>
      <c r="F26" s="953">
        <v>536694.81999999995</v>
      </c>
    </row>
    <row r="27" spans="1:11">
      <c r="A27" s="2718" t="s">
        <v>1373</v>
      </c>
      <c r="B27" s="2719"/>
      <c r="C27" s="955">
        <v>490000</v>
      </c>
      <c r="D27" s="2718"/>
      <c r="E27" s="2720"/>
      <c r="F27" s="955">
        <v>48000</v>
      </c>
    </row>
    <row r="28" spans="1:11">
      <c r="A28" s="2721" t="s">
        <v>1371</v>
      </c>
      <c r="B28" s="2722"/>
      <c r="C28" s="956">
        <f>SUM(C26:C27)</f>
        <v>1137582.44</v>
      </c>
      <c r="D28" s="2721"/>
      <c r="E28" s="2723"/>
      <c r="F28" s="956">
        <f>SUM(F26:F27)</f>
        <v>584694.81999999995</v>
      </c>
    </row>
    <row r="29" spans="1:11" ht="15.75">
      <c r="A29" s="2709" t="s">
        <v>1988</v>
      </c>
      <c r="B29" s="2709"/>
      <c r="C29" s="2709"/>
      <c r="D29" s="2709"/>
      <c r="E29" s="2709"/>
      <c r="F29" s="2709"/>
    </row>
    <row r="30" spans="1:11">
      <c r="A30" s="2710" t="s">
        <v>1372</v>
      </c>
      <c r="B30" s="2711"/>
      <c r="C30" s="953">
        <v>596251.99</v>
      </c>
      <c r="D30" s="954"/>
      <c r="E30" s="954"/>
      <c r="F30" s="953">
        <v>337670.33</v>
      </c>
    </row>
    <row r="31" spans="1:11">
      <c r="A31" s="2718" t="s">
        <v>1373</v>
      </c>
      <c r="B31" s="2719"/>
      <c r="C31" s="955">
        <v>225000</v>
      </c>
      <c r="D31" s="2718"/>
      <c r="E31" s="2720"/>
      <c r="F31" s="955">
        <v>36000</v>
      </c>
    </row>
    <row r="32" spans="1:11">
      <c r="A32" s="2721" t="s">
        <v>1371</v>
      </c>
      <c r="B32" s="2722"/>
      <c r="C32" s="956">
        <f>SUM(C30:C31)</f>
        <v>821251.99</v>
      </c>
      <c r="D32" s="2721"/>
      <c r="E32" s="2723"/>
      <c r="F32" s="956">
        <f>SUM(F30:F31)</f>
        <v>373670.33</v>
      </c>
    </row>
    <row r="33" spans="1:6" ht="15.75">
      <c r="A33" s="2709" t="s">
        <v>1999</v>
      </c>
      <c r="B33" s="2709"/>
      <c r="C33" s="2709"/>
      <c r="D33" s="2709"/>
      <c r="E33" s="2709"/>
      <c r="F33" s="2709"/>
    </row>
    <row r="34" spans="1:6">
      <c r="A34" s="2710" t="s">
        <v>1372</v>
      </c>
      <c r="B34" s="2711"/>
      <c r="C34" s="953">
        <v>524062.73</v>
      </c>
      <c r="D34" s="954"/>
      <c r="E34" s="954"/>
      <c r="F34" s="953">
        <v>197062.73</v>
      </c>
    </row>
    <row r="35" spans="1:6">
      <c r="A35" s="2718" t="s">
        <v>1373</v>
      </c>
      <c r="B35" s="2719"/>
      <c r="C35" s="955">
        <v>310000</v>
      </c>
      <c r="D35" s="2718"/>
      <c r="E35" s="2720"/>
      <c r="F35" s="955">
        <v>46000</v>
      </c>
    </row>
    <row r="36" spans="1:6">
      <c r="A36" s="2721" t="s">
        <v>1371</v>
      </c>
      <c r="B36" s="2722"/>
      <c r="C36" s="956">
        <f>SUM(C34:C35)</f>
        <v>834062.73</v>
      </c>
      <c r="D36" s="2721"/>
      <c r="E36" s="2723"/>
      <c r="F36" s="956">
        <f>SUM(F34:F35)</f>
        <v>243062.73</v>
      </c>
    </row>
    <row r="37" spans="1:6" ht="15.75">
      <c r="A37" s="2709" t="s">
        <v>1990</v>
      </c>
      <c r="B37" s="2709"/>
      <c r="C37" s="2709"/>
      <c r="D37" s="2709"/>
      <c r="E37" s="2709"/>
      <c r="F37" s="2709"/>
    </row>
    <row r="38" spans="1:6">
      <c r="A38" s="2710" t="s">
        <v>1372</v>
      </c>
      <c r="B38" s="2711"/>
      <c r="C38" s="953">
        <v>5299483.8499999996</v>
      </c>
      <c r="D38" s="954"/>
      <c r="E38" s="954"/>
      <c r="F38" s="953">
        <v>5100483.8499999996</v>
      </c>
    </row>
    <row r="39" spans="1:6">
      <c r="A39" s="2718" t="s">
        <v>1373</v>
      </c>
      <c r="B39" s="2719"/>
      <c r="C39" s="955">
        <v>1258445</v>
      </c>
      <c r="D39" s="2718"/>
      <c r="E39" s="2720"/>
      <c r="F39" s="955">
        <v>620000</v>
      </c>
    </row>
    <row r="40" spans="1:6">
      <c r="A40" s="2721" t="s">
        <v>1371</v>
      </c>
      <c r="B40" s="2722"/>
      <c r="C40" s="956">
        <f>SUM(C38:C39)</f>
        <v>6557928.8499999996</v>
      </c>
      <c r="D40" s="2721"/>
      <c r="E40" s="2723"/>
      <c r="F40" s="956">
        <f>SUM(F38:F39)</f>
        <v>5720483.8499999996</v>
      </c>
    </row>
    <row r="41" spans="1:6" ht="15.75">
      <c r="A41" s="2709" t="s">
        <v>2000</v>
      </c>
      <c r="B41" s="2709"/>
      <c r="C41" s="2709"/>
      <c r="D41" s="2709"/>
      <c r="E41" s="2709"/>
      <c r="F41" s="2709"/>
    </row>
    <row r="42" spans="1:6">
      <c r="A42" s="2710" t="s">
        <v>1372</v>
      </c>
      <c r="B42" s="2711"/>
      <c r="C42" s="953">
        <v>1002993.24</v>
      </c>
      <c r="D42" s="954"/>
      <c r="E42" s="954"/>
      <c r="F42" s="953">
        <v>757993.24</v>
      </c>
    </row>
    <row r="43" spans="1:6">
      <c r="A43" s="2718" t="s">
        <v>1373</v>
      </c>
      <c r="B43" s="2719"/>
      <c r="C43" s="955">
        <v>0</v>
      </c>
      <c r="D43" s="2718"/>
      <c r="E43" s="2720"/>
      <c r="F43" s="955">
        <v>0</v>
      </c>
    </row>
    <row r="44" spans="1:6">
      <c r="A44" s="2721" t="s">
        <v>1371</v>
      </c>
      <c r="B44" s="2722"/>
      <c r="C44" s="956">
        <f>SUM(C42:C43)</f>
        <v>1002993.24</v>
      </c>
      <c r="D44" s="2721"/>
      <c r="E44" s="2723"/>
      <c r="F44" s="956">
        <f>SUM(F42:F43)</f>
        <v>757993.24</v>
      </c>
    </row>
    <row r="45" spans="1:6" ht="15.75">
      <c r="A45" s="2709" t="s">
        <v>1992</v>
      </c>
      <c r="B45" s="2709"/>
      <c r="C45" s="2709"/>
      <c r="D45" s="2709"/>
      <c r="E45" s="2709"/>
      <c r="F45" s="2709"/>
    </row>
    <row r="46" spans="1:6">
      <c r="A46" s="2710" t="s">
        <v>1372</v>
      </c>
      <c r="B46" s="2711"/>
      <c r="C46" s="953">
        <v>987853.21</v>
      </c>
      <c r="D46" s="954"/>
      <c r="E46" s="954"/>
      <c r="F46" s="953">
        <v>537853.21</v>
      </c>
    </row>
    <row r="47" spans="1:6">
      <c r="A47" s="2718" t="s">
        <v>1373</v>
      </c>
      <c r="B47" s="2719"/>
      <c r="C47" s="955">
        <v>229492.93</v>
      </c>
      <c r="D47" s="2718"/>
      <c r="E47" s="2720"/>
      <c r="F47" s="955">
        <v>59492.93</v>
      </c>
    </row>
    <row r="48" spans="1:6">
      <c r="A48" s="2721" t="s">
        <v>1371</v>
      </c>
      <c r="B48" s="2722"/>
      <c r="C48" s="956">
        <f>SUM(C46:C47)</f>
        <v>1217346.1399999999</v>
      </c>
      <c r="D48" s="2721"/>
      <c r="E48" s="2723"/>
      <c r="F48" s="956">
        <f>SUM(F46:F47)</f>
        <v>597346.14</v>
      </c>
    </row>
    <row r="49" spans="1:14" ht="15.75">
      <c r="A49" s="2709" t="s">
        <v>1993</v>
      </c>
      <c r="B49" s="2709"/>
      <c r="C49" s="2709"/>
      <c r="D49" s="2709"/>
      <c r="E49" s="2709"/>
      <c r="F49" s="2709"/>
    </row>
    <row r="50" spans="1:14">
      <c r="A50" s="2710" t="s">
        <v>1372</v>
      </c>
      <c r="B50" s="2711"/>
      <c r="C50" s="953">
        <v>324120.89</v>
      </c>
      <c r="D50" s="954"/>
      <c r="E50" s="954"/>
      <c r="F50" s="953">
        <v>264120.89</v>
      </c>
    </row>
    <row r="51" spans="1:14">
      <c r="A51" s="2718" t="s">
        <v>1373</v>
      </c>
      <c r="B51" s="2719"/>
      <c r="C51" s="955">
        <v>500000</v>
      </c>
      <c r="D51" s="2718"/>
      <c r="E51" s="2720"/>
      <c r="F51" s="955">
        <v>36000</v>
      </c>
    </row>
    <row r="52" spans="1:14">
      <c r="A52" s="2721" t="s">
        <v>1371</v>
      </c>
      <c r="B52" s="2722"/>
      <c r="C52" s="956">
        <f>SUM(C50:C51)</f>
        <v>824120.89</v>
      </c>
      <c r="D52" s="2721"/>
      <c r="E52" s="2723"/>
      <c r="F52" s="956">
        <f>SUM(F50:F51)</f>
        <v>300120.89</v>
      </c>
    </row>
    <row r="53" spans="1:14" ht="15.75">
      <c r="A53" s="2709" t="s">
        <v>1994</v>
      </c>
      <c r="B53" s="2709"/>
      <c r="C53" s="2709"/>
      <c r="D53" s="2709"/>
      <c r="E53" s="2709"/>
      <c r="F53" s="2709"/>
      <c r="K53" s="638"/>
      <c r="L53" s="638"/>
      <c r="M53" s="638"/>
      <c r="N53" s="942"/>
    </row>
    <row r="54" spans="1:14">
      <c r="A54" s="2735" t="s">
        <v>1372</v>
      </c>
      <c r="B54" s="2735"/>
      <c r="C54" s="950">
        <v>7400966.5499999998</v>
      </c>
      <c r="D54" s="957"/>
      <c r="E54" s="957"/>
      <c r="F54" s="950">
        <v>1714008.55</v>
      </c>
      <c r="K54" s="656"/>
      <c r="L54" s="638"/>
      <c r="M54" s="638"/>
      <c r="N54" s="943"/>
    </row>
    <row r="55" spans="1:14">
      <c r="A55" s="2718" t="s">
        <v>1373</v>
      </c>
      <c r="B55" s="2719"/>
      <c r="C55" s="955">
        <v>1260000</v>
      </c>
      <c r="D55" s="2718"/>
      <c r="E55" s="2720"/>
      <c r="F55" s="955">
        <v>1170000</v>
      </c>
      <c r="H55" s="638"/>
      <c r="I55" s="638"/>
      <c r="J55" s="638"/>
      <c r="N55" s="636"/>
    </row>
    <row r="56" spans="1:14">
      <c r="A56" s="2721" t="s">
        <v>1371</v>
      </c>
      <c r="B56" s="2722"/>
      <c r="C56" s="956">
        <f>SUM(C54:C55)</f>
        <v>8660966.5500000007</v>
      </c>
      <c r="D56" s="2721"/>
      <c r="E56" s="2723"/>
      <c r="F56" s="956">
        <f>SUM(F54:F55)</f>
        <v>2884008.55</v>
      </c>
    </row>
    <row r="59" spans="1:14" ht="59.25" customHeight="1">
      <c r="A59" s="2724" t="s">
        <v>1864</v>
      </c>
      <c r="B59" s="2725"/>
      <c r="C59" s="958">
        <f>SUM(C2,C6,C10,C14,C18,C22,C26,C30,C34,C38,C42,C46,C50,C54)</f>
        <v>20564920.57</v>
      </c>
      <c r="D59" s="2726"/>
      <c r="E59" s="2727"/>
      <c r="F59" s="959">
        <f>SUM(F2,F6,F10,F14,F18,F22,F26,F30,F34,F38,F42,F46,F50,F54)</f>
        <v>11273044.109999999</v>
      </c>
      <c r="G59" s="2728"/>
      <c r="H59" s="2729"/>
      <c r="K59" s="636"/>
      <c r="L59" s="636"/>
      <c r="M59" s="636"/>
      <c r="N59" s="636"/>
    </row>
    <row r="60" spans="1:14" ht="59.25" customHeight="1">
      <c r="A60" s="2712" t="s">
        <v>1863</v>
      </c>
      <c r="B60" s="2730"/>
      <c r="C60" s="960">
        <f>SUM(C3,C7,C11,C15,C19,C23,C27,C31,C35,C39,C43,C47,C51,C55)</f>
        <v>6634030.5899999999</v>
      </c>
      <c r="D60" s="2731"/>
      <c r="E60" s="2732"/>
      <c r="F60" s="961">
        <f>SUM(F3,F7,F11,F15,F19,F23,F27,F31,F35,F39,F43,F47,F51,F55)</f>
        <v>2419085.59</v>
      </c>
      <c r="G60" s="2733"/>
      <c r="H60" s="2734"/>
      <c r="K60" s="636"/>
      <c r="L60" s="636"/>
      <c r="M60" s="636"/>
      <c r="N60" s="636"/>
    </row>
    <row r="61" spans="1:14" ht="59.25" customHeight="1">
      <c r="A61" s="2715" t="s">
        <v>1865</v>
      </c>
      <c r="B61" s="2750"/>
      <c r="C61" s="962">
        <f>SUM(C59:C60)</f>
        <v>27198951.16</v>
      </c>
      <c r="D61" s="2751"/>
      <c r="E61" s="2752"/>
      <c r="F61" s="963">
        <f>SUM(F59:F60)</f>
        <v>13692129.699999999</v>
      </c>
      <c r="G61" s="2733"/>
      <c r="H61" s="2734"/>
    </row>
    <row r="62" spans="1:14" ht="59.25" customHeight="1"/>
    <row r="64" spans="1:14" ht="15.75">
      <c r="A64" s="2744" t="s">
        <v>2001</v>
      </c>
      <c r="B64" s="2745"/>
      <c r="C64" s="2745"/>
      <c r="D64" s="2745"/>
      <c r="E64" s="2745"/>
      <c r="F64" s="2746"/>
    </row>
    <row r="65" spans="1:9" ht="29.25" customHeight="1">
      <c r="A65" s="2747" t="s">
        <v>2002</v>
      </c>
      <c r="B65" s="2748"/>
      <c r="C65" s="2748"/>
      <c r="D65" s="2748"/>
      <c r="E65" s="2748"/>
      <c r="F65" s="2749"/>
    </row>
    <row r="66" spans="1:9">
      <c r="A66" s="2753" t="s">
        <v>1371</v>
      </c>
      <c r="B66" s="2754"/>
      <c r="C66" s="2754"/>
      <c r="D66" s="2754"/>
      <c r="E66" s="2754"/>
      <c r="F66" s="965">
        <v>2929035.33</v>
      </c>
    </row>
    <row r="67" spans="1:9" ht="26.25" customHeight="1">
      <c r="A67" s="2736" t="s">
        <v>2003</v>
      </c>
      <c r="B67" s="2737"/>
      <c r="C67" s="2737"/>
      <c r="D67" s="2737"/>
      <c r="E67" s="2737"/>
      <c r="F67" s="2738"/>
    </row>
    <row r="68" spans="1:9">
      <c r="A68" s="2739" t="s">
        <v>2004</v>
      </c>
      <c r="B68" s="2739"/>
      <c r="C68" s="2739"/>
      <c r="D68" s="2739"/>
      <c r="E68" s="2739"/>
      <c r="F68" s="966">
        <v>500000</v>
      </c>
    </row>
    <row r="69" spans="1:9">
      <c r="A69" s="2740" t="s">
        <v>2005</v>
      </c>
      <c r="B69" s="2741"/>
      <c r="C69" s="2741"/>
      <c r="D69" s="2741"/>
      <c r="E69" s="2741"/>
      <c r="F69" s="2742"/>
    </row>
    <row r="70" spans="1:9">
      <c r="A70" s="2743" t="s">
        <v>1973</v>
      </c>
      <c r="B70" s="2743"/>
      <c r="C70" s="2743"/>
      <c r="D70" s="2743"/>
      <c r="E70" s="2743"/>
      <c r="F70" s="967">
        <v>3232000</v>
      </c>
    </row>
    <row r="71" spans="1:9" ht="15.75">
      <c r="A71" s="2744" t="s">
        <v>2006</v>
      </c>
      <c r="B71" s="2745"/>
      <c r="C71" s="2745"/>
      <c r="D71" s="2745"/>
      <c r="E71" s="2745"/>
      <c r="F71" s="2746"/>
    </row>
    <row r="72" spans="1:9" ht="28.5" customHeight="1">
      <c r="A72" s="2747" t="s">
        <v>2002</v>
      </c>
      <c r="B72" s="2748"/>
      <c r="C72" s="2748"/>
      <c r="D72" s="2748"/>
      <c r="E72" s="2748"/>
      <c r="F72" s="2749"/>
    </row>
    <row r="73" spans="1:9">
      <c r="A73" s="2753" t="s">
        <v>1371</v>
      </c>
      <c r="B73" s="2754"/>
      <c r="C73" s="2754"/>
      <c r="D73" s="2754"/>
      <c r="E73" s="2754"/>
      <c r="F73" s="965">
        <v>789472.57</v>
      </c>
      <c r="I73" s="944"/>
    </row>
    <row r="74" spans="1:9" ht="29.25" customHeight="1">
      <c r="A74" s="2736" t="s">
        <v>2003</v>
      </c>
      <c r="B74" s="2737"/>
      <c r="C74" s="2737"/>
      <c r="D74" s="2737"/>
      <c r="E74" s="2737"/>
      <c r="F74" s="2738"/>
      <c r="I74" s="945"/>
    </row>
    <row r="75" spans="1:9">
      <c r="A75" s="2739" t="s">
        <v>2004</v>
      </c>
      <c r="B75" s="2739"/>
      <c r="C75" s="2739"/>
      <c r="D75" s="2739"/>
      <c r="E75" s="2739"/>
      <c r="F75" s="966">
        <v>300000</v>
      </c>
      <c r="I75" s="945"/>
    </row>
    <row r="76" spans="1:9">
      <c r="A76" s="2740" t="s">
        <v>2005</v>
      </c>
      <c r="B76" s="2741"/>
      <c r="C76" s="2741"/>
      <c r="D76" s="2741"/>
      <c r="E76" s="2741"/>
      <c r="F76" s="2742"/>
    </row>
    <row r="77" spans="1:9">
      <c r="A77" s="2743" t="s">
        <v>1973</v>
      </c>
      <c r="B77" s="2743"/>
      <c r="C77" s="2743"/>
      <c r="D77" s="2743"/>
      <c r="E77" s="2743"/>
      <c r="F77" s="967">
        <v>8000000</v>
      </c>
    </row>
    <row r="78" spans="1:9" ht="15.75">
      <c r="A78" s="2744" t="s">
        <v>2007</v>
      </c>
      <c r="B78" s="2745"/>
      <c r="C78" s="2745"/>
      <c r="D78" s="2745"/>
      <c r="E78" s="2745"/>
      <c r="F78" s="2746"/>
    </row>
    <row r="79" spans="1:9" ht="25.5" customHeight="1">
      <c r="A79" s="2747" t="s">
        <v>2002</v>
      </c>
      <c r="B79" s="2748"/>
      <c r="C79" s="2748"/>
      <c r="D79" s="2748"/>
      <c r="E79" s="2748"/>
      <c r="F79" s="2749"/>
    </row>
    <row r="80" spans="1:9">
      <c r="A80" s="2753" t="s">
        <v>1371</v>
      </c>
      <c r="B80" s="2754"/>
      <c r="C80" s="2754"/>
      <c r="D80" s="2754"/>
      <c r="E80" s="2754"/>
      <c r="F80" s="965">
        <v>3220838.5</v>
      </c>
      <c r="I80" s="646"/>
    </row>
    <row r="81" spans="1:9" ht="36" customHeight="1">
      <c r="A81" s="2736" t="s">
        <v>2003</v>
      </c>
      <c r="B81" s="2737"/>
      <c r="C81" s="2737"/>
      <c r="D81" s="2737"/>
      <c r="E81" s="2737"/>
      <c r="F81" s="2738"/>
      <c r="I81" s="946"/>
    </row>
    <row r="82" spans="1:9" ht="21" customHeight="1">
      <c r="A82" s="2739" t="s">
        <v>2004</v>
      </c>
      <c r="B82" s="2739"/>
      <c r="C82" s="2739"/>
      <c r="D82" s="2739"/>
      <c r="E82" s="2739"/>
      <c r="F82" s="966">
        <v>2500000</v>
      </c>
      <c r="I82" s="646"/>
    </row>
    <row r="83" spans="1:9" ht="17.25" customHeight="1">
      <c r="A83" s="2740" t="s">
        <v>2005</v>
      </c>
      <c r="B83" s="2741"/>
      <c r="C83" s="2741"/>
      <c r="D83" s="2741"/>
      <c r="E83" s="2741"/>
      <c r="F83" s="2742"/>
    </row>
    <row r="84" spans="1:9">
      <c r="A84" s="2743" t="s">
        <v>1973</v>
      </c>
      <c r="B84" s="2743"/>
      <c r="C84" s="2743"/>
      <c r="D84" s="2743"/>
      <c r="E84" s="2743"/>
      <c r="F84" s="967">
        <v>3557000</v>
      </c>
    </row>
    <row r="85" spans="1:9" ht="15.75">
      <c r="A85" s="2744" t="s">
        <v>2008</v>
      </c>
      <c r="B85" s="2745"/>
      <c r="C85" s="2745"/>
      <c r="D85" s="2745"/>
      <c r="E85" s="2745"/>
      <c r="F85" s="2746"/>
    </row>
    <row r="86" spans="1:9" ht="30" customHeight="1">
      <c r="A86" s="2747" t="s">
        <v>2002</v>
      </c>
      <c r="B86" s="2748"/>
      <c r="C86" s="2748"/>
      <c r="D86" s="2748"/>
      <c r="E86" s="2748"/>
      <c r="F86" s="2749"/>
    </row>
    <row r="87" spans="1:9">
      <c r="A87" s="2753" t="s">
        <v>1371</v>
      </c>
      <c r="B87" s="2754"/>
      <c r="C87" s="2754"/>
      <c r="D87" s="2754"/>
      <c r="E87" s="2754"/>
      <c r="F87" s="965">
        <v>365739.16</v>
      </c>
      <c r="I87" s="945"/>
    </row>
    <row r="88" spans="1:9" ht="25.5" customHeight="1">
      <c r="A88" s="2736" t="s">
        <v>2003</v>
      </c>
      <c r="B88" s="2737"/>
      <c r="C88" s="2737"/>
      <c r="D88" s="2737"/>
      <c r="E88" s="2737"/>
      <c r="F88" s="2738"/>
      <c r="I88" s="945"/>
    </row>
    <row r="89" spans="1:9">
      <c r="A89" s="2739" t="s">
        <v>2004</v>
      </c>
      <c r="B89" s="2739"/>
      <c r="C89" s="2739"/>
      <c r="D89" s="2739"/>
      <c r="E89" s="2739"/>
      <c r="F89" s="966">
        <v>2056500</v>
      </c>
      <c r="I89" s="946"/>
    </row>
    <row r="90" spans="1:9">
      <c r="A90" s="2740" t="s">
        <v>2005</v>
      </c>
      <c r="B90" s="2741"/>
      <c r="C90" s="2741"/>
      <c r="D90" s="2741"/>
      <c r="E90" s="2741"/>
      <c r="F90" s="2742"/>
    </row>
    <row r="91" spans="1:9">
      <c r="A91" s="2743" t="s">
        <v>1973</v>
      </c>
      <c r="B91" s="2743"/>
      <c r="C91" s="2743"/>
      <c r="D91" s="2743"/>
      <c r="E91" s="2743"/>
      <c r="F91" s="967">
        <v>133000</v>
      </c>
    </row>
    <row r="92" spans="1:9" ht="15.75">
      <c r="A92" s="2744" t="s">
        <v>2009</v>
      </c>
      <c r="B92" s="2745"/>
      <c r="C92" s="2745"/>
      <c r="D92" s="2745"/>
      <c r="E92" s="2745"/>
      <c r="F92" s="2746"/>
    </row>
    <row r="93" spans="1:9" ht="27" customHeight="1">
      <c r="A93" s="2747" t="s">
        <v>2002</v>
      </c>
      <c r="B93" s="2748"/>
      <c r="C93" s="2748"/>
      <c r="D93" s="2748"/>
      <c r="E93" s="2748"/>
      <c r="F93" s="2749"/>
    </row>
    <row r="94" spans="1:9">
      <c r="A94" s="2753" t="s">
        <v>1371</v>
      </c>
      <c r="B94" s="2754"/>
      <c r="C94" s="2754"/>
      <c r="D94" s="2754"/>
      <c r="E94" s="2754"/>
      <c r="F94" s="965">
        <v>239286.44</v>
      </c>
      <c r="I94" s="945"/>
    </row>
    <row r="95" spans="1:9" ht="30" customHeight="1">
      <c r="A95" s="2736" t="s">
        <v>2003</v>
      </c>
      <c r="B95" s="2737"/>
      <c r="C95" s="2737"/>
      <c r="D95" s="2737"/>
      <c r="E95" s="2737"/>
      <c r="F95" s="2738"/>
      <c r="I95" s="945"/>
    </row>
    <row r="96" spans="1:9">
      <c r="A96" s="2739" t="s">
        <v>2004</v>
      </c>
      <c r="B96" s="2739"/>
      <c r="C96" s="2739"/>
      <c r="D96" s="2739"/>
      <c r="E96" s="2739"/>
      <c r="F96" s="966">
        <v>1000000</v>
      </c>
      <c r="I96" s="946"/>
    </row>
    <row r="97" spans="1:9">
      <c r="A97" s="2740" t="s">
        <v>2005</v>
      </c>
      <c r="B97" s="2741"/>
      <c r="C97" s="2741"/>
      <c r="D97" s="2741"/>
      <c r="E97" s="2741"/>
      <c r="F97" s="2742"/>
    </row>
    <row r="98" spans="1:9">
      <c r="A98" s="2743" t="s">
        <v>1973</v>
      </c>
      <c r="B98" s="2743"/>
      <c r="C98" s="2743"/>
      <c r="D98" s="2743"/>
      <c r="E98" s="2743"/>
      <c r="F98" s="967">
        <v>1720000</v>
      </c>
    </row>
    <row r="99" spans="1:9" ht="15.75">
      <c r="A99" s="2744" t="s">
        <v>2010</v>
      </c>
      <c r="B99" s="2745"/>
      <c r="C99" s="2745"/>
      <c r="D99" s="2745"/>
      <c r="E99" s="2745"/>
      <c r="F99" s="2746"/>
    </row>
    <row r="100" spans="1:9" ht="26.25" customHeight="1">
      <c r="A100" s="2747" t="s">
        <v>2002</v>
      </c>
      <c r="B100" s="2748"/>
      <c r="C100" s="2748"/>
      <c r="D100" s="2748"/>
      <c r="E100" s="2748"/>
      <c r="F100" s="2749"/>
    </row>
    <row r="101" spans="1:9">
      <c r="A101" s="2753" t="s">
        <v>1371</v>
      </c>
      <c r="B101" s="2754"/>
      <c r="C101" s="2754"/>
      <c r="D101" s="2754"/>
      <c r="E101" s="2754"/>
      <c r="F101" s="965">
        <v>424327.1</v>
      </c>
      <c r="I101" s="946"/>
    </row>
    <row r="102" spans="1:9" ht="26.25" customHeight="1">
      <c r="A102" s="2736" t="s">
        <v>2003</v>
      </c>
      <c r="B102" s="2737"/>
      <c r="C102" s="2737"/>
      <c r="D102" s="2737"/>
      <c r="E102" s="2737"/>
      <c r="F102" s="2738"/>
      <c r="I102" s="944"/>
    </row>
    <row r="103" spans="1:9">
      <c r="A103" s="2739" t="s">
        <v>2004</v>
      </c>
      <c r="B103" s="2739"/>
      <c r="C103" s="2739"/>
      <c r="D103" s="2739"/>
      <c r="E103" s="2739"/>
      <c r="F103" s="966">
        <v>750000</v>
      </c>
      <c r="I103" s="944"/>
    </row>
    <row r="104" spans="1:9">
      <c r="A104" s="2740" t="s">
        <v>2005</v>
      </c>
      <c r="B104" s="2741"/>
      <c r="C104" s="2741"/>
      <c r="D104" s="2741"/>
      <c r="E104" s="2741"/>
      <c r="F104" s="2742"/>
    </row>
    <row r="105" spans="1:9">
      <c r="A105" s="2743" t="s">
        <v>1973</v>
      </c>
      <c r="B105" s="2743"/>
      <c r="C105" s="2743"/>
      <c r="D105" s="2743"/>
      <c r="E105" s="2743"/>
      <c r="F105" s="967">
        <v>60000</v>
      </c>
    </row>
    <row r="106" spans="1:9" ht="15.75">
      <c r="A106" s="2744" t="s">
        <v>2011</v>
      </c>
      <c r="B106" s="2745"/>
      <c r="C106" s="2745"/>
      <c r="D106" s="2745"/>
      <c r="E106" s="2745"/>
      <c r="F106" s="2746"/>
    </row>
    <row r="107" spans="1:9" ht="24" customHeight="1">
      <c r="A107" s="2747" t="s">
        <v>2002</v>
      </c>
      <c r="B107" s="2748"/>
      <c r="C107" s="2748"/>
      <c r="D107" s="2748"/>
      <c r="E107" s="2748"/>
      <c r="F107" s="2749"/>
      <c r="I107" s="945"/>
    </row>
    <row r="108" spans="1:9">
      <c r="A108" s="2753" t="s">
        <v>1371</v>
      </c>
      <c r="B108" s="2754"/>
      <c r="C108" s="2754"/>
      <c r="D108" s="2754"/>
      <c r="E108" s="2754"/>
      <c r="F108" s="965">
        <v>1858257.77</v>
      </c>
      <c r="I108" s="945"/>
    </row>
    <row r="109" spans="1:9" ht="24.75" customHeight="1">
      <c r="A109" s="2736" t="s">
        <v>2003</v>
      </c>
      <c r="B109" s="2737"/>
      <c r="C109" s="2737"/>
      <c r="D109" s="2737"/>
      <c r="E109" s="2737"/>
      <c r="F109" s="2738"/>
      <c r="I109" s="945"/>
    </row>
    <row r="110" spans="1:9">
      <c r="A110" s="2739" t="s">
        <v>2004</v>
      </c>
      <c r="B110" s="2739"/>
      <c r="C110" s="2739"/>
      <c r="D110" s="2739"/>
      <c r="E110" s="2739"/>
      <c r="F110" s="966">
        <v>1600000</v>
      </c>
    </row>
    <row r="111" spans="1:9">
      <c r="A111" s="2740" t="s">
        <v>2005</v>
      </c>
      <c r="B111" s="2741"/>
      <c r="C111" s="2741"/>
      <c r="D111" s="2741"/>
      <c r="E111" s="2741"/>
      <c r="F111" s="2742"/>
    </row>
    <row r="112" spans="1:9">
      <c r="A112" s="2743" t="s">
        <v>1973</v>
      </c>
      <c r="B112" s="2743"/>
      <c r="C112" s="2743"/>
      <c r="D112" s="2743"/>
      <c r="E112" s="2743"/>
      <c r="F112" s="967">
        <v>3218000</v>
      </c>
    </row>
    <row r="113" spans="1:9" ht="15.75">
      <c r="A113" s="2744" t="s">
        <v>2012</v>
      </c>
      <c r="B113" s="2745"/>
      <c r="C113" s="2745"/>
      <c r="D113" s="2745"/>
      <c r="E113" s="2745"/>
      <c r="F113" s="2746"/>
    </row>
    <row r="114" spans="1:9" ht="25.5" customHeight="1">
      <c r="A114" s="2747" t="s">
        <v>2002</v>
      </c>
      <c r="B114" s="2748"/>
      <c r="C114" s="2748"/>
      <c r="D114" s="2748"/>
      <c r="E114" s="2748"/>
      <c r="F114" s="2749"/>
    </row>
    <row r="115" spans="1:9">
      <c r="A115" s="2753" t="s">
        <v>1371</v>
      </c>
      <c r="B115" s="2754"/>
      <c r="C115" s="2754"/>
      <c r="D115" s="2754"/>
      <c r="E115" s="2754"/>
      <c r="F115" s="965">
        <v>188379.95</v>
      </c>
      <c r="I115" s="945"/>
    </row>
    <row r="116" spans="1:9" ht="27" customHeight="1">
      <c r="A116" s="2736" t="s">
        <v>2003</v>
      </c>
      <c r="B116" s="2737"/>
      <c r="C116" s="2737"/>
      <c r="D116" s="2737"/>
      <c r="E116" s="2737"/>
      <c r="F116" s="2738"/>
      <c r="I116" s="945"/>
    </row>
    <row r="117" spans="1:9">
      <c r="A117" s="2739" t="s">
        <v>2004</v>
      </c>
      <c r="B117" s="2739"/>
      <c r="C117" s="2739"/>
      <c r="D117" s="2739"/>
      <c r="E117" s="2739"/>
      <c r="F117" s="966">
        <v>1630000</v>
      </c>
      <c r="I117" s="945"/>
    </row>
    <row r="118" spans="1:9">
      <c r="A118" s="2740" t="s">
        <v>2005</v>
      </c>
      <c r="B118" s="2741"/>
      <c r="C118" s="2741"/>
      <c r="D118" s="2741"/>
      <c r="E118" s="2741"/>
      <c r="F118" s="2742"/>
    </row>
    <row r="119" spans="1:9">
      <c r="A119" s="2743" t="s">
        <v>1973</v>
      </c>
      <c r="B119" s="2743"/>
      <c r="C119" s="2743"/>
      <c r="D119" s="2743"/>
      <c r="E119" s="2743"/>
      <c r="F119" s="967">
        <v>10000000</v>
      </c>
    </row>
    <row r="120" spans="1:9" ht="15.75">
      <c r="A120" s="2744" t="s">
        <v>2013</v>
      </c>
      <c r="B120" s="2745"/>
      <c r="C120" s="2745"/>
      <c r="D120" s="2745"/>
      <c r="E120" s="2745"/>
      <c r="F120" s="2746"/>
    </row>
    <row r="121" spans="1:9" ht="27" customHeight="1">
      <c r="A121" s="2747" t="s">
        <v>2002</v>
      </c>
      <c r="B121" s="2748"/>
      <c r="C121" s="2748"/>
      <c r="D121" s="2748"/>
      <c r="E121" s="2748"/>
      <c r="F121" s="2749"/>
    </row>
    <row r="122" spans="1:9">
      <c r="A122" s="2753" t="s">
        <v>1371</v>
      </c>
      <c r="B122" s="2754"/>
      <c r="C122" s="2754"/>
      <c r="D122" s="2754"/>
      <c r="E122" s="2754"/>
      <c r="F122" s="965">
        <v>99091.48</v>
      </c>
      <c r="I122" s="945"/>
    </row>
    <row r="123" spans="1:9" ht="27" customHeight="1">
      <c r="A123" s="2736" t="s">
        <v>2003</v>
      </c>
      <c r="B123" s="2737"/>
      <c r="C123" s="2737"/>
      <c r="D123" s="2737"/>
      <c r="E123" s="2737"/>
      <c r="F123" s="2738"/>
      <c r="I123" s="945"/>
    </row>
    <row r="124" spans="1:9">
      <c r="A124" s="2739" t="s">
        <v>2004</v>
      </c>
      <c r="B124" s="2739"/>
      <c r="C124" s="2739"/>
      <c r="D124" s="2739"/>
      <c r="E124" s="2739"/>
      <c r="F124" s="966">
        <v>1050000</v>
      </c>
      <c r="I124" s="945"/>
    </row>
    <row r="125" spans="1:9">
      <c r="A125" s="2740" t="s">
        <v>2005</v>
      </c>
      <c r="B125" s="2741"/>
      <c r="C125" s="2741"/>
      <c r="D125" s="2741"/>
      <c r="E125" s="2741"/>
      <c r="F125" s="2742"/>
    </row>
    <row r="126" spans="1:9">
      <c r="A126" s="2743" t="s">
        <v>1973</v>
      </c>
      <c r="B126" s="2743"/>
      <c r="C126" s="2743"/>
      <c r="D126" s="2743"/>
      <c r="E126" s="2743"/>
      <c r="F126" s="967">
        <v>9000000</v>
      </c>
    </row>
    <row r="127" spans="1:9" ht="15.75">
      <c r="A127" s="2744" t="s">
        <v>2014</v>
      </c>
      <c r="B127" s="2745"/>
      <c r="C127" s="2745"/>
      <c r="D127" s="2745"/>
      <c r="E127" s="2745"/>
      <c r="F127" s="2746"/>
    </row>
    <row r="128" spans="1:9" ht="26.25" customHeight="1">
      <c r="A128" s="2747" t="s">
        <v>2002</v>
      </c>
      <c r="B128" s="2748"/>
      <c r="C128" s="2748"/>
      <c r="D128" s="2748"/>
      <c r="E128" s="2748"/>
      <c r="F128" s="2749"/>
    </row>
    <row r="129" spans="1:9">
      <c r="A129" s="2753" t="s">
        <v>1371</v>
      </c>
      <c r="B129" s="2754"/>
      <c r="C129" s="2754"/>
      <c r="D129" s="2754"/>
      <c r="E129" s="2754"/>
      <c r="F129" s="965">
        <v>9560564.1899999995</v>
      </c>
      <c r="I129" s="945"/>
    </row>
    <row r="130" spans="1:9" ht="25.5" customHeight="1">
      <c r="A130" s="2736" t="s">
        <v>2003</v>
      </c>
      <c r="B130" s="2737"/>
      <c r="C130" s="2737"/>
      <c r="D130" s="2737"/>
      <c r="E130" s="2737"/>
      <c r="F130" s="2738"/>
      <c r="I130" s="945"/>
    </row>
    <row r="131" spans="1:9">
      <c r="A131" s="2739" t="s">
        <v>2004</v>
      </c>
      <c r="B131" s="2739"/>
      <c r="C131" s="2739"/>
      <c r="D131" s="2739"/>
      <c r="E131" s="2739"/>
      <c r="F131" s="966">
        <v>15445000</v>
      </c>
      <c r="I131" s="945"/>
    </row>
    <row r="132" spans="1:9">
      <c r="A132" s="2740" t="s">
        <v>2005</v>
      </c>
      <c r="B132" s="2741"/>
      <c r="C132" s="2741"/>
      <c r="D132" s="2741"/>
      <c r="E132" s="2741"/>
      <c r="F132" s="2742"/>
    </row>
    <row r="133" spans="1:9">
      <c r="A133" s="2743" t="s">
        <v>1973</v>
      </c>
      <c r="B133" s="2743"/>
      <c r="C133" s="2743"/>
      <c r="D133" s="2743"/>
      <c r="E133" s="2743"/>
      <c r="F133" s="967">
        <v>44405000</v>
      </c>
    </row>
    <row r="134" spans="1:9" ht="15.75">
      <c r="A134" s="2744" t="s">
        <v>1991</v>
      </c>
      <c r="B134" s="2745"/>
      <c r="C134" s="2745"/>
      <c r="D134" s="2745"/>
      <c r="E134" s="2745"/>
      <c r="F134" s="2746"/>
    </row>
    <row r="135" spans="1:9" ht="29.25" customHeight="1">
      <c r="A135" s="2747" t="s">
        <v>2002</v>
      </c>
      <c r="B135" s="2748"/>
      <c r="C135" s="2748"/>
      <c r="D135" s="2748"/>
      <c r="E135" s="2748"/>
      <c r="F135" s="2749"/>
    </row>
    <row r="136" spans="1:9">
      <c r="A136" s="2753" t="s">
        <v>1371</v>
      </c>
      <c r="B136" s="2754"/>
      <c r="C136" s="2754"/>
      <c r="D136" s="2754"/>
      <c r="E136" s="2754"/>
      <c r="F136" s="965">
        <v>3936698.33</v>
      </c>
    </row>
    <row r="137" spans="1:9" ht="28.5" customHeight="1">
      <c r="A137" s="2736" t="s">
        <v>2003</v>
      </c>
      <c r="B137" s="2737"/>
      <c r="C137" s="2737"/>
      <c r="D137" s="2737"/>
      <c r="E137" s="2737"/>
      <c r="F137" s="2738"/>
      <c r="I137" s="945"/>
    </row>
    <row r="138" spans="1:9">
      <c r="A138" s="2739" t="s">
        <v>2004</v>
      </c>
      <c r="B138" s="2739"/>
      <c r="C138" s="2739"/>
      <c r="D138" s="2739"/>
      <c r="E138" s="2739"/>
      <c r="F138" s="966">
        <v>780000</v>
      </c>
      <c r="I138" s="945"/>
    </row>
    <row r="139" spans="1:9">
      <c r="A139" s="2740" t="s">
        <v>2005</v>
      </c>
      <c r="B139" s="2741"/>
      <c r="C139" s="2741"/>
      <c r="D139" s="2741"/>
      <c r="E139" s="2741"/>
      <c r="F139" s="2742"/>
      <c r="I139" s="945"/>
    </row>
    <row r="140" spans="1:9">
      <c r="A140" s="2743" t="s">
        <v>1973</v>
      </c>
      <c r="B140" s="2743"/>
      <c r="C140" s="2743"/>
      <c r="D140" s="2743"/>
      <c r="E140" s="2743"/>
      <c r="F140" s="967">
        <v>30000</v>
      </c>
    </row>
    <row r="141" spans="1:9" ht="15.75">
      <c r="A141" s="2744" t="s">
        <v>2015</v>
      </c>
      <c r="B141" s="2745"/>
      <c r="C141" s="2745"/>
      <c r="D141" s="2745"/>
      <c r="E141" s="2745"/>
      <c r="F141" s="2746"/>
    </row>
    <row r="142" spans="1:9" ht="26.25" customHeight="1">
      <c r="A142" s="2747" t="s">
        <v>2002</v>
      </c>
      <c r="B142" s="2748"/>
      <c r="C142" s="2748"/>
      <c r="D142" s="2748"/>
      <c r="E142" s="2748"/>
      <c r="F142" s="2749"/>
    </row>
    <row r="143" spans="1:9">
      <c r="A143" s="2753" t="s">
        <v>1371</v>
      </c>
      <c r="B143" s="2754"/>
      <c r="C143" s="2754"/>
      <c r="D143" s="2754"/>
      <c r="E143" s="2754"/>
      <c r="F143" s="965">
        <v>768916.6</v>
      </c>
      <c r="I143" s="945"/>
    </row>
    <row r="144" spans="1:9" ht="26.25" customHeight="1">
      <c r="A144" s="2736" t="s">
        <v>2003</v>
      </c>
      <c r="B144" s="2737"/>
      <c r="C144" s="2737"/>
      <c r="D144" s="2737"/>
      <c r="E144" s="2737"/>
      <c r="F144" s="2738"/>
      <c r="I144" s="945"/>
    </row>
    <row r="145" spans="1:9">
      <c r="A145" s="2739" t="s">
        <v>2004</v>
      </c>
      <c r="B145" s="2739"/>
      <c r="C145" s="2739"/>
      <c r="D145" s="2739"/>
      <c r="E145" s="2739"/>
      <c r="F145" s="966">
        <v>1605000</v>
      </c>
      <c r="I145" s="945"/>
    </row>
    <row r="146" spans="1:9">
      <c r="A146" s="2740" t="s">
        <v>2005</v>
      </c>
      <c r="B146" s="2741"/>
      <c r="C146" s="2741"/>
      <c r="D146" s="2741"/>
      <c r="E146" s="2741"/>
      <c r="F146" s="2742"/>
    </row>
    <row r="147" spans="1:9">
      <c r="A147" s="2743" t="s">
        <v>1973</v>
      </c>
      <c r="B147" s="2743"/>
      <c r="C147" s="2743"/>
      <c r="D147" s="2743"/>
      <c r="E147" s="2743"/>
      <c r="F147" s="967">
        <v>5240000</v>
      </c>
    </row>
    <row r="148" spans="1:9" ht="15.75">
      <c r="A148" s="2744" t="s">
        <v>2016</v>
      </c>
      <c r="B148" s="2745"/>
      <c r="C148" s="2745"/>
      <c r="D148" s="2745"/>
      <c r="E148" s="2745"/>
      <c r="F148" s="2746"/>
    </row>
    <row r="149" spans="1:9" ht="25.5" customHeight="1">
      <c r="A149" s="2747" t="s">
        <v>2002</v>
      </c>
      <c r="B149" s="2748"/>
      <c r="C149" s="2748"/>
      <c r="D149" s="2748"/>
      <c r="E149" s="2748"/>
      <c r="F149" s="2749"/>
    </row>
    <row r="150" spans="1:9">
      <c r="A150" s="2753" t="s">
        <v>1371</v>
      </c>
      <c r="B150" s="2754"/>
      <c r="C150" s="2754"/>
      <c r="D150" s="2754"/>
      <c r="E150" s="2754"/>
      <c r="F150" s="965">
        <v>330932.99</v>
      </c>
      <c r="I150" s="945"/>
    </row>
    <row r="151" spans="1:9" ht="24" customHeight="1">
      <c r="A151" s="2736" t="s">
        <v>2003</v>
      </c>
      <c r="B151" s="2737"/>
      <c r="C151" s="2737"/>
      <c r="D151" s="2737"/>
      <c r="E151" s="2737"/>
      <c r="F151" s="2738"/>
      <c r="I151" s="945"/>
    </row>
    <row r="152" spans="1:9">
      <c r="A152" s="2739" t="s">
        <v>2004</v>
      </c>
      <c r="B152" s="2739"/>
      <c r="C152" s="2739"/>
      <c r="D152" s="2739"/>
      <c r="E152" s="2739"/>
      <c r="F152" s="966">
        <v>1650080</v>
      </c>
      <c r="I152" s="945"/>
    </row>
    <row r="153" spans="1:9">
      <c r="A153" s="2740" t="s">
        <v>2005</v>
      </c>
      <c r="B153" s="2741"/>
      <c r="C153" s="2741"/>
      <c r="D153" s="2741"/>
      <c r="E153" s="2741"/>
      <c r="F153" s="2742"/>
    </row>
    <row r="154" spans="1:9">
      <c r="A154" s="2743" t="s">
        <v>1973</v>
      </c>
      <c r="B154" s="2743"/>
      <c r="C154" s="2743"/>
      <c r="D154" s="2743"/>
      <c r="E154" s="2743"/>
      <c r="F154" s="967">
        <v>11625000</v>
      </c>
    </row>
    <row r="155" spans="1:9" ht="15.75">
      <c r="A155" s="2744" t="s">
        <v>2017</v>
      </c>
      <c r="B155" s="2745"/>
      <c r="C155" s="2745"/>
      <c r="D155" s="2745"/>
      <c r="E155" s="2745"/>
      <c r="F155" s="2746"/>
    </row>
    <row r="156" spans="1:9" ht="27" customHeight="1">
      <c r="A156" s="2747" t="s">
        <v>2002</v>
      </c>
      <c r="B156" s="2748"/>
      <c r="C156" s="2748"/>
      <c r="D156" s="2748"/>
      <c r="E156" s="2748"/>
      <c r="F156" s="2749"/>
    </row>
    <row r="157" spans="1:9">
      <c r="A157" s="2753" t="s">
        <v>1371</v>
      </c>
      <c r="B157" s="2754"/>
      <c r="C157" s="2754"/>
      <c r="D157" s="2754"/>
      <c r="E157" s="2754"/>
      <c r="F157" s="965">
        <v>1762998.68</v>
      </c>
    </row>
    <row r="158" spans="1:9" ht="26.25" customHeight="1">
      <c r="A158" s="2736" t="s">
        <v>2003</v>
      </c>
      <c r="B158" s="2737"/>
      <c r="C158" s="2737"/>
      <c r="D158" s="2737"/>
      <c r="E158" s="2737"/>
      <c r="F158" s="2738"/>
      <c r="I158" s="945"/>
    </row>
    <row r="159" spans="1:9">
      <c r="A159" s="2739" t="s">
        <v>2004</v>
      </c>
      <c r="B159" s="2739"/>
      <c r="C159" s="2739"/>
      <c r="D159" s="2739"/>
      <c r="E159" s="2739"/>
      <c r="F159" s="966">
        <v>26162439.960000001</v>
      </c>
      <c r="I159" s="945"/>
    </row>
    <row r="160" spans="1:9">
      <c r="A160" s="2740" t="s">
        <v>2005</v>
      </c>
      <c r="B160" s="2741"/>
      <c r="C160" s="2741"/>
      <c r="D160" s="2741"/>
      <c r="E160" s="2741"/>
      <c r="F160" s="2742"/>
      <c r="I160" s="945"/>
    </row>
    <row r="161" spans="1:8">
      <c r="A161" s="2743" t="s">
        <v>1973</v>
      </c>
      <c r="B161" s="2743"/>
      <c r="C161" s="2743"/>
      <c r="D161" s="2743"/>
      <c r="E161" s="2743"/>
      <c r="F161" s="967">
        <v>0</v>
      </c>
    </row>
    <row r="164" spans="1:8" ht="15.75">
      <c r="A164" s="2744" t="s">
        <v>2018</v>
      </c>
      <c r="B164" s="2745"/>
      <c r="C164" s="2745"/>
      <c r="D164" s="2745"/>
      <c r="E164" s="2745"/>
      <c r="F164" s="2746"/>
    </row>
    <row r="165" spans="1:8" ht="35.25" customHeight="1">
      <c r="A165" s="2755" t="s">
        <v>2002</v>
      </c>
      <c r="B165" s="2756"/>
      <c r="C165" s="2756"/>
      <c r="D165" s="2756"/>
      <c r="E165" s="2756"/>
      <c r="F165" s="2757"/>
      <c r="G165" s="947"/>
    </row>
    <row r="166" spans="1:8" ht="15.75">
      <c r="A166" s="2758" t="s">
        <v>1371</v>
      </c>
      <c r="B166" s="2759"/>
      <c r="C166" s="2759"/>
      <c r="D166" s="2759"/>
      <c r="E166" s="2759"/>
      <c r="F166" s="968">
        <f>SUM(F66,F73,F80,F87,F94,F101,F108,F115,F122,F129,F136,F143,F150,F157)</f>
        <v>26474539.09</v>
      </c>
      <c r="G166" s="636"/>
      <c r="H166" s="627">
        <v>26474539.09</v>
      </c>
    </row>
    <row r="167" spans="1:8" ht="39.75" customHeight="1">
      <c r="A167" s="2760" t="s">
        <v>2003</v>
      </c>
      <c r="B167" s="2761"/>
      <c r="C167" s="2761"/>
      <c r="D167" s="2761"/>
      <c r="E167" s="2761"/>
      <c r="F167" s="2762"/>
      <c r="G167" s="947"/>
      <c r="H167" s="636"/>
    </row>
    <row r="168" spans="1:8" ht="15.75">
      <c r="A168" s="2763" t="s">
        <v>2004</v>
      </c>
      <c r="B168" s="2763"/>
      <c r="C168" s="2763"/>
      <c r="D168" s="2763"/>
      <c r="E168" s="2763"/>
      <c r="F168" s="969">
        <f>SUM(F68,F75,F82,F89,F96,F103,F110,F117,F124,F131,F138,F145,F152,F159)</f>
        <v>57029019.960000001</v>
      </c>
      <c r="G168" s="636"/>
      <c r="H168" s="627">
        <v>57029019.960000001</v>
      </c>
    </row>
    <row r="169" spans="1:8" ht="15.75">
      <c r="A169" s="2764" t="s">
        <v>2005</v>
      </c>
      <c r="B169" s="2765"/>
      <c r="C169" s="2765"/>
      <c r="D169" s="2765"/>
      <c r="E169" s="2765"/>
      <c r="F169" s="2766"/>
    </row>
    <row r="170" spans="1:8" ht="15.75">
      <c r="A170" s="2767" t="s">
        <v>1973</v>
      </c>
      <c r="B170" s="2767"/>
      <c r="C170" s="2767"/>
      <c r="D170" s="2767"/>
      <c r="E170" s="2767"/>
      <c r="F170" s="970">
        <f>SUM(F70,F77,F84,F91,F98,F105,F112,F119,F126,F133,F140,F147,F154,F161)</f>
        <v>100220000</v>
      </c>
      <c r="G170" s="947"/>
      <c r="H170" s="627">
        <v>100220000</v>
      </c>
    </row>
  </sheetData>
  <mergeCells count="198">
    <mergeCell ref="A165:F165"/>
    <mergeCell ref="A166:E166"/>
    <mergeCell ref="A167:F167"/>
    <mergeCell ref="A168:E168"/>
    <mergeCell ref="A169:F169"/>
    <mergeCell ref="A170:E170"/>
    <mergeCell ref="A157:E157"/>
    <mergeCell ref="A158:F158"/>
    <mergeCell ref="A159:E159"/>
    <mergeCell ref="A160:F160"/>
    <mergeCell ref="A161:E161"/>
    <mergeCell ref="A164:F164"/>
    <mergeCell ref="A151:F151"/>
    <mergeCell ref="A152:E152"/>
    <mergeCell ref="A153:F153"/>
    <mergeCell ref="A154:E154"/>
    <mergeCell ref="A155:F155"/>
    <mergeCell ref="A156:F156"/>
    <mergeCell ref="A145:E145"/>
    <mergeCell ref="A146:F146"/>
    <mergeCell ref="A147:E147"/>
    <mergeCell ref="A148:F148"/>
    <mergeCell ref="A149:F149"/>
    <mergeCell ref="A150:E150"/>
    <mergeCell ref="A139:F139"/>
    <mergeCell ref="A140:E140"/>
    <mergeCell ref="A141:F141"/>
    <mergeCell ref="A142:F142"/>
    <mergeCell ref="A143:E143"/>
    <mergeCell ref="A144:F144"/>
    <mergeCell ref="A133:E133"/>
    <mergeCell ref="A134:F134"/>
    <mergeCell ref="A135:F135"/>
    <mergeCell ref="A136:E136"/>
    <mergeCell ref="A137:F137"/>
    <mergeCell ref="A138:E138"/>
    <mergeCell ref="A127:F127"/>
    <mergeCell ref="A128:F128"/>
    <mergeCell ref="A129:E129"/>
    <mergeCell ref="A130:F130"/>
    <mergeCell ref="A131:E131"/>
    <mergeCell ref="A132:F132"/>
    <mergeCell ref="A121:F121"/>
    <mergeCell ref="A122:E122"/>
    <mergeCell ref="A123:F123"/>
    <mergeCell ref="A124:E124"/>
    <mergeCell ref="A125:F125"/>
    <mergeCell ref="A126:E126"/>
    <mergeCell ref="A115:E115"/>
    <mergeCell ref="A116:F116"/>
    <mergeCell ref="A117:E117"/>
    <mergeCell ref="A118:F118"/>
    <mergeCell ref="A119:E119"/>
    <mergeCell ref="A120:F120"/>
    <mergeCell ref="A109:F109"/>
    <mergeCell ref="A110:E110"/>
    <mergeCell ref="A111:F111"/>
    <mergeCell ref="A112:E112"/>
    <mergeCell ref="A113:F113"/>
    <mergeCell ref="A114:F114"/>
    <mergeCell ref="A103:E103"/>
    <mergeCell ref="A104:F104"/>
    <mergeCell ref="A105:E105"/>
    <mergeCell ref="A106:F106"/>
    <mergeCell ref="A107:F107"/>
    <mergeCell ref="A108:E108"/>
    <mergeCell ref="A97:F97"/>
    <mergeCell ref="A98:E98"/>
    <mergeCell ref="A99:F99"/>
    <mergeCell ref="A100:F100"/>
    <mergeCell ref="A101:E101"/>
    <mergeCell ref="A102:F102"/>
    <mergeCell ref="A91:E91"/>
    <mergeCell ref="A92:F92"/>
    <mergeCell ref="A93:F93"/>
    <mergeCell ref="A94:E94"/>
    <mergeCell ref="A95:F95"/>
    <mergeCell ref="A96:E96"/>
    <mergeCell ref="A85:F85"/>
    <mergeCell ref="A86:F86"/>
    <mergeCell ref="A87:E87"/>
    <mergeCell ref="A88:F88"/>
    <mergeCell ref="A89:E89"/>
    <mergeCell ref="A90:F90"/>
    <mergeCell ref="A79:F79"/>
    <mergeCell ref="A80:E80"/>
    <mergeCell ref="A81:F81"/>
    <mergeCell ref="A82:E82"/>
    <mergeCell ref="A83:F83"/>
    <mergeCell ref="A84:E84"/>
    <mergeCell ref="A73:E73"/>
    <mergeCell ref="A74:F74"/>
    <mergeCell ref="A75:E75"/>
    <mergeCell ref="A76:F76"/>
    <mergeCell ref="A77:E77"/>
    <mergeCell ref="A78:F78"/>
    <mergeCell ref="A67:F67"/>
    <mergeCell ref="A68:E68"/>
    <mergeCell ref="A69:F69"/>
    <mergeCell ref="A70:E70"/>
    <mergeCell ref="A71:F71"/>
    <mergeCell ref="A72:F72"/>
    <mergeCell ref="A61:B61"/>
    <mergeCell ref="D61:E61"/>
    <mergeCell ref="G61:H61"/>
    <mergeCell ref="A64:F64"/>
    <mergeCell ref="A65:F65"/>
    <mergeCell ref="A66:E66"/>
    <mergeCell ref="A59:B59"/>
    <mergeCell ref="D59:E59"/>
    <mergeCell ref="G59:H59"/>
    <mergeCell ref="A60:B60"/>
    <mergeCell ref="D60:E60"/>
    <mergeCell ref="G60:H60"/>
    <mergeCell ref="A53:F53"/>
    <mergeCell ref="A54:B54"/>
    <mergeCell ref="A55:B55"/>
    <mergeCell ref="D55:E55"/>
    <mergeCell ref="A56:B56"/>
    <mergeCell ref="D56:E56"/>
    <mergeCell ref="A49:F49"/>
    <mergeCell ref="A50:B50"/>
    <mergeCell ref="A51:B51"/>
    <mergeCell ref="D51:E51"/>
    <mergeCell ref="A52:B52"/>
    <mergeCell ref="D52:E52"/>
    <mergeCell ref="A45:F45"/>
    <mergeCell ref="A46:B46"/>
    <mergeCell ref="A47:B47"/>
    <mergeCell ref="D47:E47"/>
    <mergeCell ref="A48:B48"/>
    <mergeCell ref="D48:E48"/>
    <mergeCell ref="A41:F41"/>
    <mergeCell ref="A42:B42"/>
    <mergeCell ref="A43:B43"/>
    <mergeCell ref="D43:E43"/>
    <mergeCell ref="A44:B44"/>
    <mergeCell ref="D44:E44"/>
    <mergeCell ref="A37:F37"/>
    <mergeCell ref="A38:B38"/>
    <mergeCell ref="A39:B39"/>
    <mergeCell ref="D39:E39"/>
    <mergeCell ref="A40:B40"/>
    <mergeCell ref="D40:E40"/>
    <mergeCell ref="A33:F33"/>
    <mergeCell ref="A34:B34"/>
    <mergeCell ref="A35:B35"/>
    <mergeCell ref="D35:E35"/>
    <mergeCell ref="A36:B36"/>
    <mergeCell ref="D36:E36"/>
    <mergeCell ref="A29:F29"/>
    <mergeCell ref="A30:B30"/>
    <mergeCell ref="A31:B31"/>
    <mergeCell ref="D31:E31"/>
    <mergeCell ref="A32:B32"/>
    <mergeCell ref="D32:E32"/>
    <mergeCell ref="A25:F25"/>
    <mergeCell ref="A26:B26"/>
    <mergeCell ref="A27:B27"/>
    <mergeCell ref="D27:E27"/>
    <mergeCell ref="A28:B28"/>
    <mergeCell ref="D28:E28"/>
    <mergeCell ref="A21:F21"/>
    <mergeCell ref="A22:B22"/>
    <mergeCell ref="A23:B23"/>
    <mergeCell ref="D23:E23"/>
    <mergeCell ref="A24:B24"/>
    <mergeCell ref="D24:E24"/>
    <mergeCell ref="A18:B18"/>
    <mergeCell ref="A19:B19"/>
    <mergeCell ref="D19:E19"/>
    <mergeCell ref="A20:B20"/>
    <mergeCell ref="D20:E20"/>
    <mergeCell ref="A13:F13"/>
    <mergeCell ref="A14:B14"/>
    <mergeCell ref="A15:B15"/>
    <mergeCell ref="D15:E15"/>
    <mergeCell ref="A16:B16"/>
    <mergeCell ref="D16:E16"/>
    <mergeCell ref="A12:B12"/>
    <mergeCell ref="D12:E12"/>
    <mergeCell ref="A5:F5"/>
    <mergeCell ref="A6:B6"/>
    <mergeCell ref="A7:B7"/>
    <mergeCell ref="D7:E7"/>
    <mergeCell ref="A8:B8"/>
    <mergeCell ref="D8:E8"/>
    <mergeCell ref="A17:F17"/>
    <mergeCell ref="A1:F1"/>
    <mergeCell ref="A2:B2"/>
    <mergeCell ref="A3:B3"/>
    <mergeCell ref="D3:E3"/>
    <mergeCell ref="A4:B4"/>
    <mergeCell ref="D4:E4"/>
    <mergeCell ref="A9:F9"/>
    <mergeCell ref="A10:B10"/>
    <mergeCell ref="A11:B11"/>
    <mergeCell ref="D11:E1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M38"/>
  <sheetViews>
    <sheetView topLeftCell="A31" workbookViewId="0">
      <selection activeCell="B33" sqref="B33:E33"/>
    </sheetView>
  </sheetViews>
  <sheetFormatPr defaultRowHeight="12.75"/>
  <cols>
    <col min="1" max="1" width="3.42578125" customWidth="1"/>
    <col min="2" max="2" width="35.42578125" customWidth="1"/>
    <col min="3" max="3" width="11" customWidth="1"/>
    <col min="4" max="4" width="13.5703125" customWidth="1"/>
    <col min="5" max="5" width="9.28515625" customWidth="1"/>
    <col min="6" max="6" width="13.28515625" customWidth="1"/>
    <col min="7" max="7" width="12.7109375" customWidth="1"/>
    <col min="10" max="10" width="10.140625" bestFit="1" customWidth="1"/>
  </cols>
  <sheetData>
    <row r="1" spans="1:13" ht="31.15" customHeight="1">
      <c r="A1" s="2333" t="s">
        <v>1931</v>
      </c>
      <c r="B1" s="2333"/>
      <c r="C1" s="2333"/>
      <c r="D1" s="2773"/>
      <c r="E1" s="2773"/>
      <c r="F1" s="2773"/>
      <c r="G1" s="2773"/>
    </row>
    <row r="2" spans="1:13" ht="13.15" customHeight="1">
      <c r="A2" s="2777" t="s">
        <v>100</v>
      </c>
      <c r="B2" s="2368" t="s">
        <v>103</v>
      </c>
      <c r="C2" s="2768" t="s">
        <v>1389</v>
      </c>
      <c r="D2" s="2369" t="s">
        <v>1904</v>
      </c>
      <c r="E2" s="2370" t="s">
        <v>1932</v>
      </c>
      <c r="F2" s="2369" t="s">
        <v>1933</v>
      </c>
      <c r="G2" s="2768" t="s">
        <v>1910</v>
      </c>
    </row>
    <row r="3" spans="1:13" ht="40.9" customHeight="1">
      <c r="A3" s="2778"/>
      <c r="B3" s="2368"/>
      <c r="C3" s="2769"/>
      <c r="D3" s="2369"/>
      <c r="E3" s="2370"/>
      <c r="F3" s="2369"/>
      <c r="G3" s="2769"/>
      <c r="J3" s="618">
        <v>200000</v>
      </c>
    </row>
    <row r="4" spans="1:13" ht="40.9" customHeight="1">
      <c r="A4" s="2770" t="s">
        <v>1905</v>
      </c>
      <c r="B4" s="2771"/>
      <c r="C4" s="2771"/>
      <c r="D4" s="2771"/>
      <c r="E4" s="2771"/>
      <c r="F4" s="2771"/>
      <c r="G4" s="2772"/>
      <c r="J4" s="618">
        <f>F5+F6+F9+F11</f>
        <v>80601.2</v>
      </c>
    </row>
    <row r="5" spans="1:13" ht="54" customHeight="1">
      <c r="A5" s="849">
        <v>1</v>
      </c>
      <c r="B5" s="850" t="s">
        <v>1898</v>
      </c>
      <c r="C5" s="834" t="s">
        <v>1900</v>
      </c>
      <c r="D5" s="851">
        <v>119266.51</v>
      </c>
      <c r="E5" s="834" t="s">
        <v>179</v>
      </c>
      <c r="F5" s="851">
        <v>60000</v>
      </c>
      <c r="G5" s="57" t="s">
        <v>1909</v>
      </c>
      <c r="J5" s="618">
        <f>J3-J4</f>
        <v>119398.8</v>
      </c>
      <c r="M5">
        <v>20</v>
      </c>
    </row>
    <row r="6" spans="1:13" ht="40.9" customHeight="1">
      <c r="A6" s="215">
        <v>2</v>
      </c>
      <c r="B6" s="848" t="s">
        <v>1903</v>
      </c>
      <c r="C6" s="86" t="s">
        <v>1902</v>
      </c>
      <c r="D6" s="131">
        <v>6867.2</v>
      </c>
      <c r="E6" s="131" t="s">
        <v>179</v>
      </c>
      <c r="F6" s="131">
        <v>6867.2</v>
      </c>
      <c r="G6" s="131"/>
      <c r="I6" t="e">
        <f>F</f>
        <v>#NAME?</v>
      </c>
      <c r="M6">
        <v>23</v>
      </c>
    </row>
    <row r="7" spans="1:13" ht="131.44999999999999" customHeight="1">
      <c r="A7" s="215">
        <v>3</v>
      </c>
      <c r="B7" s="104" t="s">
        <v>1599</v>
      </c>
      <c r="C7" s="86" t="s">
        <v>122</v>
      </c>
      <c r="D7" s="131">
        <v>650000</v>
      </c>
      <c r="E7" s="131" t="s">
        <v>179</v>
      </c>
      <c r="F7" s="131"/>
      <c r="G7" s="246" t="s">
        <v>1911</v>
      </c>
      <c r="J7">
        <f>J5/M6</f>
        <v>5191.2521739130434</v>
      </c>
    </row>
    <row r="8" spans="1:13" ht="40.9" customHeight="1">
      <c r="A8" s="215">
        <v>4</v>
      </c>
      <c r="B8" s="140" t="s">
        <v>1754</v>
      </c>
      <c r="C8" s="45" t="s">
        <v>122</v>
      </c>
      <c r="D8" s="46">
        <v>42400.800000000003</v>
      </c>
      <c r="E8" s="45" t="s">
        <v>179</v>
      </c>
      <c r="F8" s="842"/>
      <c r="G8" s="372"/>
      <c r="L8">
        <f>J5/M5</f>
        <v>5969.9400000000005</v>
      </c>
    </row>
    <row r="9" spans="1:13" ht="40.9" customHeight="1">
      <c r="A9" s="215">
        <v>5</v>
      </c>
      <c r="B9" s="140" t="s">
        <v>1755</v>
      </c>
      <c r="C9" s="389" t="s">
        <v>1902</v>
      </c>
      <c r="D9" s="46">
        <v>6867</v>
      </c>
      <c r="E9" s="389" t="s">
        <v>179</v>
      </c>
      <c r="F9" s="46">
        <v>6867</v>
      </c>
      <c r="G9" s="372"/>
    </row>
    <row r="10" spans="1:13" ht="40.9" customHeight="1">
      <c r="A10" s="215">
        <v>6</v>
      </c>
      <c r="B10" s="63" t="s">
        <v>1901</v>
      </c>
      <c r="C10" s="389" t="s">
        <v>1902</v>
      </c>
      <c r="D10" s="853">
        <v>130000</v>
      </c>
      <c r="E10" s="389" t="s">
        <v>179</v>
      </c>
      <c r="F10" s="57"/>
      <c r="G10" s="372"/>
    </row>
    <row r="11" spans="1:13" ht="40.9" customHeight="1">
      <c r="A11" s="215">
        <v>7</v>
      </c>
      <c r="B11" s="140" t="s">
        <v>1756</v>
      </c>
      <c r="C11" s="840" t="s">
        <v>122</v>
      </c>
      <c r="D11" s="46">
        <v>6867</v>
      </c>
      <c r="E11" s="389" t="s">
        <v>179</v>
      </c>
      <c r="F11" s="46">
        <v>6867</v>
      </c>
      <c r="G11" s="372"/>
    </row>
    <row r="12" spans="1:13" ht="71.45" customHeight="1">
      <c r="A12" s="215">
        <v>8</v>
      </c>
      <c r="B12" s="140" t="s">
        <v>1934</v>
      </c>
      <c r="C12" s="648" t="s">
        <v>122</v>
      </c>
      <c r="D12" s="854">
        <v>2360000</v>
      </c>
      <c r="E12" s="843" t="s">
        <v>1708</v>
      </c>
      <c r="F12" s="854">
        <v>10000</v>
      </c>
      <c r="G12" s="855" t="s">
        <v>1935</v>
      </c>
    </row>
    <row r="13" spans="1:13" ht="40.9" customHeight="1">
      <c r="A13" s="2774" t="s">
        <v>1906</v>
      </c>
      <c r="B13" s="2775"/>
      <c r="C13" s="2775"/>
      <c r="D13" s="2775"/>
      <c r="E13" s="2775"/>
      <c r="F13" s="2775"/>
      <c r="G13" s="2776"/>
    </row>
    <row r="14" spans="1:13" ht="51">
      <c r="A14" s="39">
        <v>8</v>
      </c>
      <c r="B14" s="140" t="s">
        <v>1913</v>
      </c>
      <c r="C14" s="45" t="s">
        <v>1900</v>
      </c>
      <c r="D14" s="833">
        <v>200000</v>
      </c>
      <c r="E14" s="52" t="s">
        <v>179</v>
      </c>
      <c r="F14" s="372"/>
      <c r="G14" s="372"/>
    </row>
    <row r="15" spans="1:13" ht="58.9" customHeight="1">
      <c r="A15" s="382">
        <v>9</v>
      </c>
      <c r="B15" s="140" t="s">
        <v>1914</v>
      </c>
      <c r="C15" s="45" t="s">
        <v>1900</v>
      </c>
      <c r="D15" s="833">
        <v>100000</v>
      </c>
      <c r="E15" s="52" t="s">
        <v>179</v>
      </c>
      <c r="F15" s="372"/>
      <c r="G15" s="372"/>
    </row>
    <row r="16" spans="1:13" ht="25.5">
      <c r="A16" s="382">
        <v>10</v>
      </c>
      <c r="B16" s="140" t="s">
        <v>1915</v>
      </c>
      <c r="C16" s="45" t="s">
        <v>1900</v>
      </c>
      <c r="D16" s="833">
        <v>217500</v>
      </c>
      <c r="E16" s="52" t="s">
        <v>179</v>
      </c>
      <c r="F16" s="372"/>
      <c r="G16" s="372"/>
    </row>
    <row r="17" spans="1:7" ht="38.25">
      <c r="A17" s="39">
        <v>11</v>
      </c>
      <c r="B17" s="846" t="s">
        <v>1916</v>
      </c>
      <c r="C17" s="45" t="s">
        <v>1900</v>
      </c>
      <c r="D17" s="753">
        <v>100000</v>
      </c>
      <c r="E17" s="45" t="s">
        <v>1907</v>
      </c>
      <c r="F17" s="372"/>
      <c r="G17" s="372"/>
    </row>
    <row r="18" spans="1:7" ht="58.9" customHeight="1">
      <c r="A18" s="382">
        <v>12</v>
      </c>
      <c r="B18" s="104" t="s">
        <v>1917</v>
      </c>
      <c r="C18" s="45" t="s">
        <v>1900</v>
      </c>
      <c r="D18" s="753">
        <v>100000</v>
      </c>
      <c r="E18" s="45" t="s">
        <v>179</v>
      </c>
      <c r="F18" s="372"/>
      <c r="G18" s="372"/>
    </row>
    <row r="19" spans="1:7" ht="51">
      <c r="A19" s="382">
        <v>13</v>
      </c>
      <c r="B19" s="847" t="s">
        <v>1918</v>
      </c>
      <c r="C19" s="45" t="s">
        <v>1900</v>
      </c>
      <c r="D19" s="753">
        <v>200000</v>
      </c>
      <c r="E19" s="45" t="s">
        <v>179</v>
      </c>
      <c r="F19" s="372"/>
      <c r="G19" s="372"/>
    </row>
    <row r="20" spans="1:7" ht="25.5">
      <c r="A20" s="39">
        <v>14</v>
      </c>
      <c r="B20" s="45" t="s">
        <v>1912</v>
      </c>
      <c r="C20" s="45" t="s">
        <v>1320</v>
      </c>
      <c r="D20" s="46">
        <v>60000</v>
      </c>
      <c r="E20" s="131" t="s">
        <v>179</v>
      </c>
      <c r="F20" s="372"/>
      <c r="G20" s="372"/>
    </row>
    <row r="21" spans="1:7" ht="38.25">
      <c r="A21" s="382">
        <v>15</v>
      </c>
      <c r="B21" s="63" t="s">
        <v>1919</v>
      </c>
      <c r="C21" s="45" t="s">
        <v>1902</v>
      </c>
      <c r="D21" s="753">
        <v>150000</v>
      </c>
      <c r="E21" s="131" t="s">
        <v>179</v>
      </c>
      <c r="F21" s="372"/>
      <c r="G21" s="372"/>
    </row>
    <row r="22" spans="1:7" ht="38.25">
      <c r="A22" s="382">
        <v>16</v>
      </c>
      <c r="B22" s="63" t="s">
        <v>1920</v>
      </c>
      <c r="C22" s="45" t="s">
        <v>1902</v>
      </c>
      <c r="D22" s="753">
        <v>60000</v>
      </c>
      <c r="E22" s="131" t="s">
        <v>179</v>
      </c>
      <c r="F22" s="372"/>
      <c r="G22" s="372"/>
    </row>
    <row r="23" spans="1:7" ht="38.25">
      <c r="A23" s="39">
        <v>17</v>
      </c>
      <c r="B23" s="63" t="s">
        <v>1921</v>
      </c>
      <c r="C23" s="45" t="s">
        <v>1902</v>
      </c>
      <c r="D23" s="753">
        <v>150000</v>
      </c>
      <c r="E23" s="131" t="s">
        <v>179</v>
      </c>
      <c r="F23" s="372"/>
      <c r="G23" s="372"/>
    </row>
    <row r="24" spans="1:7" ht="76.5">
      <c r="A24" s="844">
        <v>18</v>
      </c>
      <c r="B24" s="63" t="s">
        <v>1925</v>
      </c>
      <c r="C24" s="45" t="s">
        <v>730</v>
      </c>
      <c r="D24" s="753">
        <v>150000</v>
      </c>
      <c r="E24" s="131" t="s">
        <v>179</v>
      </c>
      <c r="F24" s="372"/>
      <c r="G24" s="372"/>
    </row>
    <row r="25" spans="1:7" ht="25.5">
      <c r="A25" s="844">
        <v>19</v>
      </c>
      <c r="B25" s="104" t="s">
        <v>1923</v>
      </c>
      <c r="C25" s="86" t="s">
        <v>1902</v>
      </c>
      <c r="D25" s="131">
        <v>60000</v>
      </c>
      <c r="E25" s="45" t="s">
        <v>179</v>
      </c>
      <c r="F25" s="372"/>
      <c r="G25" s="372"/>
    </row>
    <row r="26" spans="1:7" ht="38.25">
      <c r="A26" s="852">
        <v>20</v>
      </c>
      <c r="B26" s="104" t="s">
        <v>1922</v>
      </c>
      <c r="C26" s="86" t="s">
        <v>1902</v>
      </c>
      <c r="D26" s="131">
        <v>150000</v>
      </c>
      <c r="E26" s="45" t="s">
        <v>1907</v>
      </c>
      <c r="F26" s="372"/>
      <c r="G26" s="372"/>
    </row>
    <row r="27" spans="1:7" ht="38.25">
      <c r="A27" s="844">
        <v>21</v>
      </c>
      <c r="B27" s="104" t="s">
        <v>1924</v>
      </c>
      <c r="C27" s="86" t="s">
        <v>1902</v>
      </c>
      <c r="D27" s="131">
        <v>150000</v>
      </c>
      <c r="E27" s="45" t="s">
        <v>1907</v>
      </c>
      <c r="F27" s="372"/>
      <c r="G27" s="372"/>
    </row>
    <row r="28" spans="1:7" ht="76.5">
      <c r="A28" s="382">
        <v>22</v>
      </c>
      <c r="B28" s="45" t="s">
        <v>1927</v>
      </c>
      <c r="C28" s="45" t="s">
        <v>1902</v>
      </c>
      <c r="D28" s="46">
        <v>20000</v>
      </c>
      <c r="E28" s="45" t="s">
        <v>179</v>
      </c>
      <c r="F28" s="372"/>
      <c r="G28" s="372"/>
    </row>
    <row r="29" spans="1:7" ht="38.25">
      <c r="A29" s="39">
        <v>23</v>
      </c>
      <c r="B29" s="45" t="s">
        <v>1926</v>
      </c>
      <c r="C29" s="45" t="s">
        <v>1900</v>
      </c>
      <c r="D29" s="46">
        <v>60000</v>
      </c>
      <c r="E29" s="45" t="s">
        <v>179</v>
      </c>
      <c r="F29" s="372"/>
    </row>
    <row r="30" spans="1:7" ht="38.25">
      <c r="A30" s="382">
        <v>24</v>
      </c>
      <c r="B30" s="45" t="s">
        <v>1899</v>
      </c>
      <c r="C30" s="45" t="s">
        <v>1900</v>
      </c>
      <c r="D30" s="46">
        <v>68445</v>
      </c>
      <c r="E30" s="45" t="s">
        <v>179</v>
      </c>
      <c r="F30" s="372"/>
    </row>
    <row r="31" spans="1:7" ht="51">
      <c r="A31" s="39">
        <v>25</v>
      </c>
      <c r="B31" s="45" t="s">
        <v>1928</v>
      </c>
      <c r="C31" s="45" t="s">
        <v>1900</v>
      </c>
      <c r="D31" s="46">
        <v>100000</v>
      </c>
      <c r="E31" s="45" t="s">
        <v>179</v>
      </c>
      <c r="F31" s="372"/>
    </row>
    <row r="32" spans="1:7" ht="51">
      <c r="A32" s="382">
        <v>26</v>
      </c>
      <c r="B32" s="45" t="s">
        <v>1929</v>
      </c>
      <c r="C32" s="45" t="s">
        <v>1900</v>
      </c>
      <c r="D32" s="46">
        <v>60000</v>
      </c>
      <c r="E32" s="45" t="s">
        <v>179</v>
      </c>
      <c r="F32" s="372"/>
    </row>
    <row r="33" spans="1:6" ht="38.25">
      <c r="A33" s="844">
        <v>27</v>
      </c>
      <c r="B33" s="63" t="s">
        <v>1930</v>
      </c>
      <c r="C33" s="45" t="s">
        <v>1900</v>
      </c>
      <c r="D33" s="46">
        <v>300000</v>
      </c>
      <c r="E33" s="45" t="s">
        <v>179</v>
      </c>
      <c r="F33" s="372"/>
    </row>
    <row r="34" spans="1:6">
      <c r="A34" s="382"/>
      <c r="B34" s="372"/>
      <c r="C34" s="372"/>
      <c r="D34" s="372"/>
      <c r="E34" s="372"/>
      <c r="F34" s="372"/>
    </row>
    <row r="35" spans="1:6">
      <c r="A35" s="382"/>
      <c r="B35" s="372"/>
      <c r="C35" s="372"/>
      <c r="D35" s="372"/>
      <c r="E35" s="372"/>
      <c r="F35" s="372"/>
    </row>
    <row r="36" spans="1:6">
      <c r="A36" s="382"/>
      <c r="B36" s="372"/>
      <c r="C36" s="372"/>
      <c r="D36" s="372"/>
      <c r="E36" s="372"/>
      <c r="F36" s="372"/>
    </row>
    <row r="37" spans="1:6">
      <c r="A37" s="382"/>
      <c r="B37" s="372"/>
      <c r="C37" s="372"/>
      <c r="D37" s="372"/>
      <c r="E37" s="372"/>
    </row>
    <row r="38" spans="1:6">
      <c r="A38" s="382"/>
      <c r="B38" s="372"/>
      <c r="C38" s="372"/>
      <c r="D38" s="372"/>
      <c r="E38" s="372"/>
    </row>
  </sheetData>
  <mergeCells count="10">
    <mergeCell ref="F2:F3"/>
    <mergeCell ref="G2:G3"/>
    <mergeCell ref="A4:G4"/>
    <mergeCell ref="A1:G1"/>
    <mergeCell ref="A13:G13"/>
    <mergeCell ref="A2:A3"/>
    <mergeCell ref="B2:B3"/>
    <mergeCell ref="C2:C3"/>
    <mergeCell ref="D2:D3"/>
    <mergeCell ref="E2:E3"/>
  </mergeCells>
  <pageMargins left="0.37" right="0.31"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Φύλλο3">
    <tabColor rgb="FF00B0F0"/>
  </sheetPr>
  <dimension ref="A1:BA29"/>
  <sheetViews>
    <sheetView zoomScaleNormal="100" workbookViewId="0">
      <pane ySplit="3" topLeftCell="A13" activePane="bottomLeft" state="frozen"/>
      <selection activeCell="AE9" activeCellId="4" sqref="Y11 E6 Z16 Y18 AE9"/>
      <selection pane="bottomLeft" activeCell="G9" sqref="G9"/>
    </sheetView>
  </sheetViews>
  <sheetFormatPr defaultColWidth="9.140625" defaultRowHeight="12.75"/>
  <cols>
    <col min="1" max="1" width="4.140625" style="8" customWidth="1"/>
    <col min="2" max="2" width="40" style="9" customWidth="1"/>
    <col min="3" max="3" width="15.140625" style="9" customWidth="1"/>
    <col min="4" max="4" width="15.28515625" style="7" customWidth="1"/>
    <col min="5" max="6" width="17.85546875" style="7" bestFit="1" customWidth="1"/>
    <col min="7" max="7" width="16.85546875" style="11" customWidth="1"/>
    <col min="8" max="8" width="11.28515625" style="7" hidden="1" customWidth="1"/>
    <col min="9" max="9" width="11.140625" style="7" hidden="1" customWidth="1"/>
    <col min="10" max="10" width="9.42578125" style="26" hidden="1" customWidth="1"/>
    <col min="11" max="11" width="9.42578125" style="7" hidden="1" customWidth="1"/>
    <col min="12" max="13" width="12.5703125" style="7" hidden="1" customWidth="1"/>
    <col min="14" max="14" width="11" style="7" hidden="1" customWidth="1"/>
    <col min="15" max="15" width="8.85546875" style="7" hidden="1" customWidth="1"/>
    <col min="16" max="16" width="10.42578125" style="7" hidden="1" customWidth="1"/>
    <col min="17" max="17" width="11.140625" style="7" hidden="1" customWidth="1"/>
    <col min="18" max="18" width="8.85546875" style="7" hidden="1" customWidth="1"/>
    <col min="19" max="19" width="13.140625" style="7" hidden="1" customWidth="1"/>
    <col min="20" max="20" width="12.28515625" style="7" hidden="1" customWidth="1"/>
    <col min="21" max="21" width="13.140625" style="7" hidden="1" customWidth="1"/>
    <col min="22" max="22" width="38.42578125" style="38" hidden="1" customWidth="1"/>
    <col min="23" max="23" width="24.140625" style="7" hidden="1" customWidth="1"/>
    <col min="24" max="24" width="35.28515625" style="38" hidden="1" customWidth="1"/>
    <col min="25" max="25" width="25" style="38" hidden="1" customWidth="1"/>
    <col min="26" max="26" width="15.5703125" style="7" hidden="1" customWidth="1"/>
    <col min="27" max="27" width="13.5703125" style="7" customWidth="1"/>
    <col min="28" max="29" width="9.140625" style="7"/>
    <col min="30" max="30" width="13.140625" style="7" customWidth="1"/>
    <col min="31" max="16384" width="9.140625" style="7"/>
  </cols>
  <sheetData>
    <row r="1" spans="1:53" s="18" customFormat="1" ht="27" customHeight="1">
      <c r="A1" s="2337" t="s">
        <v>118</v>
      </c>
      <c r="B1" s="2337"/>
      <c r="C1" s="2337"/>
      <c r="D1" s="2337"/>
      <c r="E1" s="2337"/>
      <c r="F1" s="2337"/>
      <c r="G1" s="2337"/>
      <c r="H1" s="2337"/>
      <c r="I1" s="2337"/>
      <c r="J1" s="2337"/>
      <c r="K1" s="2337"/>
      <c r="L1" s="2337"/>
      <c r="M1" s="2337"/>
      <c r="N1" s="2337"/>
      <c r="O1" s="2337"/>
      <c r="P1" s="2337"/>
      <c r="Q1" s="2337"/>
      <c r="R1" s="2337"/>
      <c r="S1" s="2337"/>
      <c r="T1" s="2337"/>
      <c r="U1" s="2337"/>
      <c r="V1" s="2337"/>
      <c r="W1" s="2337"/>
      <c r="X1" s="2337"/>
      <c r="Y1" s="2337"/>
      <c r="Z1" s="2337"/>
    </row>
    <row r="2" spans="1:53" s="806" customFormat="1" ht="38.25" customHeight="1">
      <c r="A2" s="2343" t="s">
        <v>100</v>
      </c>
      <c r="B2" s="2344" t="s">
        <v>291</v>
      </c>
      <c r="C2" s="2344" t="s">
        <v>101</v>
      </c>
      <c r="D2" s="2345" t="s">
        <v>2492</v>
      </c>
      <c r="E2" s="2346" t="s">
        <v>2493</v>
      </c>
      <c r="F2" s="2347" t="s">
        <v>2646</v>
      </c>
      <c r="G2" s="2344" t="s">
        <v>2494</v>
      </c>
      <c r="H2" s="2348" t="s">
        <v>171</v>
      </c>
      <c r="I2" s="2327" t="s">
        <v>239</v>
      </c>
      <c r="J2" s="2327"/>
      <c r="K2" s="2327"/>
      <c r="L2" s="2327" t="s">
        <v>430</v>
      </c>
      <c r="M2" s="2327"/>
      <c r="N2" s="2327"/>
      <c r="O2" s="2326" t="s">
        <v>1247</v>
      </c>
      <c r="P2" s="2326"/>
      <c r="Q2" s="2326"/>
      <c r="R2" s="2326" t="s">
        <v>1398</v>
      </c>
      <c r="S2" s="2326"/>
      <c r="T2" s="2326" t="s">
        <v>2223</v>
      </c>
      <c r="U2" s="2326"/>
      <c r="V2" s="2326" t="s">
        <v>2119</v>
      </c>
      <c r="W2" s="2326" t="s">
        <v>1397</v>
      </c>
      <c r="X2" s="2327" t="s">
        <v>357</v>
      </c>
      <c r="Y2" s="2325" t="s">
        <v>358</v>
      </c>
      <c r="Z2" s="2325" t="s">
        <v>305</v>
      </c>
    </row>
    <row r="3" spans="1:53" s="806" customFormat="1" ht="42.75" customHeight="1">
      <c r="A3" s="2343"/>
      <c r="B3" s="2344"/>
      <c r="C3" s="2344"/>
      <c r="D3" s="2345"/>
      <c r="E3" s="2346"/>
      <c r="F3" s="2347"/>
      <c r="G3" s="2344"/>
      <c r="H3" s="2348"/>
      <c r="I3" s="1796" t="s">
        <v>246</v>
      </c>
      <c r="J3" s="1796" t="s">
        <v>247</v>
      </c>
      <c r="K3" s="1797" t="s">
        <v>248</v>
      </c>
      <c r="L3" s="1797" t="s">
        <v>424</v>
      </c>
      <c r="M3" s="1797" t="s">
        <v>431</v>
      </c>
      <c r="N3" s="1797" t="s">
        <v>427</v>
      </c>
      <c r="O3" s="1687" t="s">
        <v>424</v>
      </c>
      <c r="P3" s="1687" t="s">
        <v>1248</v>
      </c>
      <c r="Q3" s="1687" t="s">
        <v>427</v>
      </c>
      <c r="R3" s="1687" t="s">
        <v>424</v>
      </c>
      <c r="S3" s="1687" t="s">
        <v>1248</v>
      </c>
      <c r="T3" s="1687" t="s">
        <v>424</v>
      </c>
      <c r="U3" s="1687" t="s">
        <v>1248</v>
      </c>
      <c r="V3" s="2326"/>
      <c r="W3" s="2326"/>
      <c r="X3" s="2327"/>
      <c r="Y3" s="2325"/>
      <c r="Z3" s="2325"/>
    </row>
    <row r="4" spans="1:53" s="16" customFormat="1" ht="37.5" customHeight="1">
      <c r="A4" s="2342" t="s">
        <v>2621</v>
      </c>
      <c r="B4" s="2342"/>
      <c r="C4" s="2342"/>
      <c r="D4" s="2342"/>
      <c r="E4" s="2342"/>
      <c r="F4" s="2342"/>
      <c r="G4" s="2342"/>
      <c r="H4" s="2342"/>
      <c r="I4" s="2342"/>
      <c r="J4" s="2342"/>
      <c r="K4" s="2342"/>
      <c r="L4" s="2342"/>
      <c r="M4" s="2342"/>
      <c r="N4" s="2342"/>
      <c r="O4" s="2342"/>
      <c r="P4" s="2342"/>
      <c r="Q4" s="2342"/>
      <c r="R4" s="2342"/>
      <c r="S4" s="2342"/>
      <c r="T4" s="2342"/>
      <c r="U4" s="2342"/>
      <c r="V4" s="2342"/>
      <c r="W4" s="2342"/>
      <c r="X4" s="2342"/>
      <c r="Y4" s="2342"/>
      <c r="Z4" s="2342"/>
    </row>
    <row r="5" spans="1:53" s="30" customFormat="1" ht="76.5" customHeight="1">
      <c r="A5" s="2310" t="s">
        <v>2419</v>
      </c>
      <c r="B5" s="1794" t="s">
        <v>2675</v>
      </c>
      <c r="C5" s="2322" t="s">
        <v>2682</v>
      </c>
      <c r="D5" s="2319" t="s">
        <v>2476</v>
      </c>
      <c r="E5" s="2316">
        <v>647715.72</v>
      </c>
      <c r="F5" s="2316">
        <v>109715.73</v>
      </c>
      <c r="G5" s="2313" t="s">
        <v>2496</v>
      </c>
      <c r="H5" s="2058"/>
      <c r="I5" s="2058"/>
      <c r="J5" s="2058"/>
      <c r="K5" s="2058"/>
      <c r="L5" s="2058"/>
      <c r="M5" s="2058"/>
      <c r="N5" s="2058"/>
      <c r="O5" s="2058"/>
      <c r="P5" s="2058"/>
      <c r="Q5" s="2058"/>
      <c r="R5" s="2058"/>
      <c r="S5" s="2058"/>
      <c r="T5" s="2058"/>
      <c r="U5" s="2058"/>
      <c r="V5" s="2058"/>
      <c r="W5" s="2058"/>
      <c r="X5" s="2058"/>
      <c r="Y5" s="2058"/>
      <c r="Z5" s="2058"/>
    </row>
    <row r="6" spans="1:53" s="30" customFormat="1" ht="76.5" customHeight="1">
      <c r="A6" s="2311"/>
      <c r="B6" s="1904" t="s">
        <v>2698</v>
      </c>
      <c r="C6" s="2323"/>
      <c r="D6" s="2320"/>
      <c r="E6" s="2317"/>
      <c r="F6" s="2317"/>
      <c r="G6" s="2314"/>
      <c r="H6" s="2058"/>
      <c r="I6" s="2058"/>
      <c r="J6" s="2058"/>
      <c r="K6" s="2058"/>
      <c r="L6" s="2058"/>
      <c r="M6" s="2058"/>
      <c r="N6" s="2058"/>
      <c r="O6" s="2058"/>
      <c r="P6" s="2058"/>
      <c r="Q6" s="2058"/>
      <c r="R6" s="2058"/>
      <c r="S6" s="2058"/>
      <c r="T6" s="2058"/>
      <c r="U6" s="2058"/>
      <c r="V6" s="2058"/>
      <c r="W6" s="2058"/>
      <c r="X6" s="2058"/>
      <c r="Y6" s="2058"/>
      <c r="Z6" s="2059"/>
    </row>
    <row r="7" spans="1:53" s="30" customFormat="1" ht="76.5" customHeight="1">
      <c r="A7" s="2312"/>
      <c r="B7" s="1904" t="s">
        <v>2689</v>
      </c>
      <c r="C7" s="2324"/>
      <c r="D7" s="2321"/>
      <c r="E7" s="2318"/>
      <c r="F7" s="2318"/>
      <c r="G7" s="2315"/>
      <c r="H7" s="2058"/>
      <c r="I7" s="2058"/>
      <c r="J7" s="2058"/>
      <c r="K7" s="2058"/>
      <c r="L7" s="2058"/>
      <c r="M7" s="2058"/>
      <c r="N7" s="2058"/>
      <c r="O7" s="2058"/>
      <c r="P7" s="2058"/>
      <c r="Q7" s="2058"/>
      <c r="R7" s="2058"/>
      <c r="S7" s="2058"/>
      <c r="T7" s="2058"/>
      <c r="U7" s="2058"/>
      <c r="V7" s="2058"/>
      <c r="W7" s="2058"/>
      <c r="X7" s="2058"/>
      <c r="Y7" s="2058"/>
      <c r="Z7" s="2059"/>
    </row>
    <row r="8" spans="1:53" s="30" customFormat="1" ht="76.5" customHeight="1">
      <c r="A8" s="1990">
        <v>2</v>
      </c>
      <c r="B8" s="1813" t="s">
        <v>2745</v>
      </c>
      <c r="C8" s="1155" t="s">
        <v>145</v>
      </c>
      <c r="D8" s="1990" t="s">
        <v>2616</v>
      </c>
      <c r="E8" s="2038">
        <v>23400</v>
      </c>
      <c r="F8" s="2038">
        <v>23400</v>
      </c>
      <c r="G8" s="2060" t="s">
        <v>2631</v>
      </c>
      <c r="H8" s="2058"/>
      <c r="I8" s="2058"/>
      <c r="J8" s="2058"/>
      <c r="K8" s="2058"/>
      <c r="L8" s="2058"/>
      <c r="M8" s="2058"/>
      <c r="N8" s="2058"/>
      <c r="O8" s="2058"/>
      <c r="P8" s="2058"/>
      <c r="Q8" s="2058"/>
      <c r="R8" s="2058"/>
      <c r="S8" s="2058"/>
      <c r="T8" s="2058"/>
      <c r="U8" s="2058"/>
      <c r="V8" s="2058"/>
      <c r="W8" s="2058"/>
      <c r="X8" s="2058"/>
      <c r="Y8" s="2058"/>
      <c r="Z8" s="2059"/>
    </row>
    <row r="9" spans="1:53" s="2055" customFormat="1" ht="111.75" customHeight="1">
      <c r="A9" s="2058" t="s">
        <v>2829</v>
      </c>
      <c r="B9" s="1813" t="s">
        <v>2648</v>
      </c>
      <c r="C9" s="1155" t="s">
        <v>2676</v>
      </c>
      <c r="D9" s="1990" t="s">
        <v>2649</v>
      </c>
      <c r="E9" s="2038">
        <v>588283.23</v>
      </c>
      <c r="F9" s="2038">
        <v>588283.23</v>
      </c>
      <c r="G9" s="2060"/>
      <c r="H9" s="1990"/>
      <c r="I9" s="1990"/>
      <c r="J9" s="1990"/>
      <c r="K9" s="1990"/>
      <c r="L9" s="1990"/>
      <c r="M9" s="1990"/>
      <c r="N9" s="1990"/>
      <c r="O9" s="1990"/>
      <c r="P9" s="1990"/>
      <c r="Q9" s="1990"/>
      <c r="R9" s="1990"/>
      <c r="S9" s="1990"/>
      <c r="T9" s="1990"/>
      <c r="U9" s="1990"/>
      <c r="V9" s="1990"/>
      <c r="W9" s="1990"/>
      <c r="X9" s="1990"/>
      <c r="Y9" s="1990"/>
      <c r="Z9" s="2061"/>
      <c r="AA9" s="2062"/>
      <c r="AB9" s="2062"/>
      <c r="AC9" s="2062"/>
      <c r="AF9" s="1535"/>
      <c r="AG9" s="668"/>
      <c r="AH9" s="1917"/>
      <c r="AI9" s="1535"/>
      <c r="AJ9" s="668"/>
      <c r="AK9" s="1917"/>
      <c r="AL9" s="1918"/>
      <c r="AM9" s="1535"/>
      <c r="AN9" s="1535"/>
      <c r="AO9" s="1535"/>
      <c r="AP9" s="1919"/>
      <c r="AQ9" s="1920"/>
      <c r="AR9" s="1920"/>
      <c r="AS9" s="1920"/>
      <c r="AT9" s="1921"/>
      <c r="AU9" s="1921"/>
      <c r="AV9" s="1922"/>
      <c r="AW9" s="1922"/>
      <c r="AX9" s="1921"/>
      <c r="AY9" s="1923"/>
      <c r="AZ9" s="1924"/>
      <c r="BA9" s="1299"/>
    </row>
    <row r="10" spans="1:53" ht="44.25" customHeight="1">
      <c r="A10" s="2339" t="s">
        <v>1372</v>
      </c>
      <c r="B10" s="2340"/>
      <c r="C10" s="2341"/>
      <c r="D10" s="614"/>
      <c r="E10" s="614">
        <f>SUM(E5:E9)</f>
        <v>1259398.95</v>
      </c>
      <c r="F10" s="614">
        <f>SUM(F5:F9)</f>
        <v>721398.96</v>
      </c>
      <c r="G10" s="614"/>
      <c r="H10" s="614"/>
      <c r="I10" s="614"/>
      <c r="J10" s="614"/>
      <c r="K10" s="614"/>
      <c r="L10" s="614"/>
      <c r="M10" s="614"/>
      <c r="N10" s="614"/>
      <c r="O10" s="614"/>
      <c r="P10" s="614"/>
      <c r="Q10" s="614"/>
      <c r="R10" s="614"/>
      <c r="S10" s="614"/>
      <c r="T10" s="614"/>
      <c r="U10" s="614"/>
      <c r="V10" s="614"/>
      <c r="W10" s="614"/>
      <c r="X10" s="614"/>
      <c r="Y10" s="614"/>
      <c r="Z10" s="614"/>
    </row>
    <row r="11" spans="1:53" s="1563" customFormat="1" ht="44.25" customHeight="1">
      <c r="A11" s="1166"/>
      <c r="B11" s="1566"/>
      <c r="C11" s="1566"/>
      <c r="D11" s="1566"/>
      <c r="E11" s="1566"/>
      <c r="F11" s="1566"/>
      <c r="G11" s="1566"/>
      <c r="H11" s="1566"/>
      <c r="I11" s="1566"/>
      <c r="J11" s="1566"/>
      <c r="K11" s="1566"/>
      <c r="L11" s="1566"/>
      <c r="M11" s="1566"/>
      <c r="N11" s="1566"/>
      <c r="O11" s="1566"/>
      <c r="P11" s="1566"/>
      <c r="Q11" s="1566"/>
      <c r="R11" s="1566"/>
      <c r="S11" s="1566"/>
      <c r="T11" s="1566"/>
      <c r="U11" s="1566"/>
      <c r="V11" s="1566"/>
      <c r="W11" s="1566"/>
      <c r="X11" s="1566"/>
      <c r="Y11" s="1566"/>
      <c r="Z11" s="1566"/>
    </row>
    <row r="12" spans="1:53" s="34" customFormat="1" ht="36" customHeight="1">
      <c r="A12" s="2338" t="s">
        <v>2657</v>
      </c>
      <c r="B12" s="2338"/>
      <c r="C12" s="2338"/>
      <c r="D12" s="2338"/>
      <c r="E12" s="2338"/>
      <c r="F12" s="2338"/>
      <c r="G12" s="2338"/>
      <c r="H12" s="2338"/>
      <c r="I12" s="2338"/>
      <c r="J12" s="2338"/>
      <c r="K12" s="2338"/>
      <c r="L12" s="2338"/>
      <c r="M12" s="2338"/>
      <c r="N12" s="2338"/>
      <c r="O12" s="2338"/>
      <c r="P12" s="2338"/>
      <c r="Q12" s="2338"/>
      <c r="R12" s="2338"/>
      <c r="S12" s="2338"/>
      <c r="T12" s="2338"/>
      <c r="U12" s="2338"/>
      <c r="V12" s="2338"/>
      <c r="W12" s="2338"/>
      <c r="X12" s="2338"/>
      <c r="Y12" s="2338"/>
      <c r="Z12" s="2338"/>
    </row>
    <row r="13" spans="1:53" s="2055" customFormat="1" ht="86.25" customHeight="1">
      <c r="A13" s="1990">
        <v>4</v>
      </c>
      <c r="B13" s="1813" t="s">
        <v>2674</v>
      </c>
      <c r="C13" s="1155" t="s">
        <v>122</v>
      </c>
      <c r="D13" s="1990" t="s">
        <v>2616</v>
      </c>
      <c r="E13" s="2038">
        <v>60000</v>
      </c>
      <c r="F13" s="2038">
        <v>30000</v>
      </c>
      <c r="G13" s="2060" t="s">
        <v>2665</v>
      </c>
      <c r="H13" s="1990"/>
      <c r="I13" s="1990"/>
      <c r="J13" s="1990"/>
      <c r="K13" s="1990"/>
      <c r="L13" s="1990"/>
      <c r="M13" s="1990"/>
      <c r="N13" s="1990"/>
      <c r="O13" s="1990"/>
      <c r="P13" s="1990"/>
      <c r="Q13" s="1990"/>
      <c r="R13" s="1990"/>
      <c r="S13" s="1990"/>
      <c r="T13" s="1990"/>
      <c r="U13" s="1990"/>
      <c r="V13" s="1990"/>
      <c r="W13" s="1990"/>
      <c r="X13" s="1990"/>
      <c r="Y13" s="1990"/>
      <c r="Z13" s="2061"/>
      <c r="AA13" s="2062"/>
      <c r="AB13" s="2062"/>
      <c r="AC13" s="2062"/>
      <c r="AF13" s="1535"/>
      <c r="AG13" s="668"/>
      <c r="AH13" s="1917"/>
      <c r="AI13" s="1535"/>
      <c r="AJ13" s="668"/>
      <c r="AK13" s="1917"/>
      <c r="AL13" s="1918"/>
      <c r="AM13" s="1535"/>
      <c r="AN13" s="1535"/>
      <c r="AO13" s="1535"/>
      <c r="AP13" s="1919"/>
      <c r="AQ13" s="1920"/>
      <c r="AR13" s="1920"/>
      <c r="AS13" s="1920"/>
      <c r="AT13" s="1921"/>
      <c r="AU13" s="1921"/>
      <c r="AV13" s="1922"/>
      <c r="AW13" s="1922"/>
      <c r="AX13" s="1921"/>
      <c r="AY13" s="1923"/>
      <c r="AZ13" s="1924"/>
      <c r="BA13" s="1299"/>
    </row>
    <row r="14" spans="1:53" ht="44.25" customHeight="1">
      <c r="A14" s="2331" t="s">
        <v>1908</v>
      </c>
      <c r="B14" s="2332"/>
      <c r="C14" s="2332"/>
      <c r="D14" s="1541"/>
      <c r="E14" s="1795">
        <f>SUM(E13:E13)</f>
        <v>60000</v>
      </c>
      <c r="F14" s="1541">
        <f>SUM(F13:F13)</f>
        <v>30000</v>
      </c>
      <c r="G14" s="1541"/>
      <c r="H14" s="1541"/>
      <c r="I14" s="1541"/>
      <c r="J14" s="1541"/>
      <c r="K14" s="1541"/>
      <c r="L14" s="1541"/>
      <c r="M14" s="1541"/>
      <c r="N14" s="1541"/>
      <c r="O14" s="1541"/>
      <c r="P14" s="1541"/>
      <c r="Q14" s="1541"/>
      <c r="R14" s="1541"/>
      <c r="S14" s="1541"/>
      <c r="T14" s="1541"/>
      <c r="U14" s="1541"/>
      <c r="V14" s="1541"/>
      <c r="W14" s="1541"/>
      <c r="X14" s="1541"/>
      <c r="Y14" s="1541"/>
      <c r="Z14" s="1541"/>
    </row>
    <row r="15" spans="1:53" ht="44.25" customHeight="1">
      <c r="A15" s="2333" t="s">
        <v>1371</v>
      </c>
      <c r="B15" s="2333"/>
      <c r="C15" s="2333"/>
      <c r="D15" s="875"/>
      <c r="E15" s="885">
        <f>E10+E14</f>
        <v>1319398.95</v>
      </c>
      <c r="F15" s="875">
        <f>F10+F14</f>
        <v>751398.96</v>
      </c>
      <c r="G15" s="875"/>
      <c r="H15" s="875"/>
      <c r="I15" s="875"/>
      <c r="J15" s="875"/>
      <c r="K15" s="875"/>
      <c r="L15" s="875"/>
      <c r="M15" s="875"/>
      <c r="N15" s="875"/>
      <c r="O15" s="875"/>
      <c r="P15" s="875"/>
      <c r="Q15" s="875"/>
      <c r="R15" s="875"/>
      <c r="S15" s="875"/>
      <c r="T15" s="875"/>
      <c r="U15" s="875"/>
      <c r="V15" s="875"/>
      <c r="W15" s="875"/>
      <c r="X15" s="875"/>
      <c r="Y15" s="875"/>
      <c r="Z15" s="875"/>
    </row>
    <row r="16" spans="1:53" s="34" customFormat="1" ht="44.25" customHeight="1">
      <c r="A16" s="1213"/>
      <c r="B16" s="1233"/>
      <c r="C16" s="1233"/>
      <c r="D16" s="1215"/>
      <c r="E16" s="1214"/>
      <c r="F16" s="1215"/>
      <c r="G16" s="1208"/>
      <c r="H16" s="1208"/>
      <c r="I16" s="1208"/>
      <c r="J16" s="1208"/>
      <c r="K16" s="1208"/>
      <c r="L16" s="1208"/>
      <c r="M16" s="1208"/>
      <c r="N16" s="1208"/>
      <c r="O16" s="1208"/>
      <c r="P16" s="1208"/>
      <c r="Q16" s="1208"/>
      <c r="R16" s="1208"/>
      <c r="S16" s="1208"/>
      <c r="T16" s="1208"/>
      <c r="U16" s="1208"/>
      <c r="V16" s="1209"/>
      <c r="W16" s="1208"/>
      <c r="X16" s="1209"/>
      <c r="Y16" s="1208"/>
      <c r="Z16" s="1234"/>
    </row>
    <row r="17" spans="1:27" s="1202" customFormat="1" ht="44.25" hidden="1" customHeight="1">
      <c r="A17" s="2328" t="s">
        <v>2345</v>
      </c>
      <c r="B17" s="2329"/>
      <c r="C17" s="2329"/>
      <c r="D17" s="2329"/>
      <c r="E17" s="2329"/>
      <c r="F17" s="2329"/>
      <c r="G17" s="2329"/>
      <c r="H17" s="2329"/>
      <c r="I17" s="2329"/>
      <c r="J17" s="2329"/>
      <c r="K17" s="2329"/>
      <c r="L17" s="2329"/>
      <c r="M17" s="2329"/>
      <c r="N17" s="2329"/>
      <c r="O17" s="2329"/>
      <c r="P17" s="2329"/>
      <c r="Q17" s="2329"/>
      <c r="R17" s="2329"/>
      <c r="S17" s="2329"/>
      <c r="T17" s="2329"/>
      <c r="U17" s="2329"/>
      <c r="V17" s="2329"/>
      <c r="W17" s="2329"/>
      <c r="X17" s="2329"/>
      <c r="Y17" s="2329"/>
      <c r="Z17" s="2330"/>
    </row>
    <row r="18" spans="1:27" s="688" customFormat="1" ht="261.75" hidden="1" customHeight="1">
      <c r="A18" s="1194">
        <v>1</v>
      </c>
      <c r="B18" s="1274" t="s">
        <v>50</v>
      </c>
      <c r="C18" s="1275" t="s">
        <v>142</v>
      </c>
      <c r="D18" s="1276">
        <v>4840.5600000000004</v>
      </c>
      <c r="E18" s="1200" t="s">
        <v>146</v>
      </c>
      <c r="F18" s="1276">
        <v>4840.5600000000004</v>
      </c>
      <c r="G18" s="1277" t="s">
        <v>71</v>
      </c>
      <c r="H18" s="1198" t="s">
        <v>124</v>
      </c>
      <c r="I18" s="1197" t="s">
        <v>1053</v>
      </c>
      <c r="J18" s="1278">
        <v>42262</v>
      </c>
      <c r="K18" s="1197"/>
      <c r="L18" s="1197"/>
      <c r="M18" s="1197" t="s">
        <v>432</v>
      </c>
      <c r="N18" s="1197"/>
      <c r="O18" s="1279" t="s">
        <v>1467</v>
      </c>
      <c r="P18" s="1227" t="s">
        <v>1468</v>
      </c>
      <c r="Q18" s="1197"/>
      <c r="R18" s="1280" t="s">
        <v>2038</v>
      </c>
      <c r="S18" s="1197" t="s">
        <v>2039</v>
      </c>
      <c r="T18" s="1197" t="s">
        <v>2224</v>
      </c>
      <c r="U18" s="1197" t="s">
        <v>2226</v>
      </c>
      <c r="V18" s="1281" t="s">
        <v>2324</v>
      </c>
      <c r="W18" s="1199" t="s">
        <v>1605</v>
      </c>
      <c r="X18" s="1199" t="s">
        <v>2040</v>
      </c>
      <c r="Y18" s="1199" t="s">
        <v>2041</v>
      </c>
      <c r="Z18" s="1197"/>
    </row>
    <row r="19" spans="1:27" s="692" customFormat="1" ht="75" hidden="1" customHeight="1">
      <c r="A19" s="224">
        <v>2</v>
      </c>
      <c r="B19" s="1157" t="s">
        <v>2121</v>
      </c>
      <c r="C19" s="718" t="s">
        <v>1054</v>
      </c>
      <c r="D19" s="647">
        <v>11082.7</v>
      </c>
      <c r="E19" s="718" t="s">
        <v>2122</v>
      </c>
      <c r="F19" s="647"/>
      <c r="G19" s="1160"/>
      <c r="H19" s="839"/>
      <c r="I19" s="704"/>
      <c r="J19" s="704"/>
      <c r="K19" s="704"/>
      <c r="L19" s="704"/>
      <c r="M19" s="704"/>
      <c r="N19" s="704"/>
      <c r="O19" s="704"/>
      <c r="P19" s="704"/>
      <c r="Q19" s="704"/>
      <c r="R19" s="1201"/>
      <c r="S19" s="1201"/>
      <c r="T19" s="1201"/>
      <c r="U19" s="1201"/>
      <c r="V19" s="172" t="s">
        <v>2330</v>
      </c>
      <c r="W19" s="612"/>
      <c r="X19" s="612"/>
      <c r="Y19" s="1201"/>
      <c r="Z19" s="612"/>
    </row>
    <row r="20" spans="1:27" s="692" customFormat="1" ht="89.25" hidden="1">
      <c r="A20" s="224">
        <v>3</v>
      </c>
      <c r="B20" s="1157" t="s">
        <v>1963</v>
      </c>
      <c r="C20" s="718" t="s">
        <v>1054</v>
      </c>
      <c r="D20" s="647">
        <v>200000</v>
      </c>
      <c r="E20" s="718" t="s">
        <v>179</v>
      </c>
      <c r="F20" s="647">
        <v>1039</v>
      </c>
      <c r="G20" s="1160" t="s">
        <v>1393</v>
      </c>
      <c r="H20" s="839"/>
      <c r="I20" s="704"/>
      <c r="J20" s="704"/>
      <c r="K20" s="704"/>
      <c r="L20" s="704"/>
      <c r="M20" s="704"/>
      <c r="N20" s="704"/>
      <c r="O20" s="704"/>
      <c r="P20" s="704"/>
      <c r="Q20" s="704"/>
      <c r="R20" s="1201" t="s">
        <v>2036</v>
      </c>
      <c r="S20" s="1201" t="s">
        <v>2037</v>
      </c>
      <c r="T20" s="1201" t="s">
        <v>2224</v>
      </c>
      <c r="U20" s="1201" t="s">
        <v>2227</v>
      </c>
      <c r="V20" s="612" t="s">
        <v>2344</v>
      </c>
      <c r="W20" s="612" t="s">
        <v>1695</v>
      </c>
      <c r="X20" s="612" t="s">
        <v>549</v>
      </c>
      <c r="Y20" s="1201"/>
      <c r="Z20" s="612" t="s">
        <v>2175</v>
      </c>
    </row>
    <row r="21" spans="1:27" s="64" customFormat="1" hidden="1">
      <c r="A21" s="2334"/>
      <c r="B21" s="2334"/>
      <c r="C21" s="2334"/>
      <c r="D21" s="2334"/>
      <c r="E21" s="2334"/>
      <c r="F21" s="2334"/>
      <c r="G21" s="2334"/>
      <c r="H21" s="2334"/>
      <c r="I21" s="2334"/>
      <c r="J21" s="2334"/>
      <c r="K21" s="2334"/>
      <c r="L21" s="2334"/>
      <c r="M21" s="2334"/>
      <c r="N21" s="2334"/>
      <c r="O21" s="2334"/>
      <c r="P21" s="2334"/>
      <c r="Q21" s="2334"/>
      <c r="R21" s="2334"/>
      <c r="S21" s="2334"/>
      <c r="T21" s="2334"/>
      <c r="U21" s="2334"/>
      <c r="V21" s="2334"/>
      <c r="W21" s="2334"/>
      <c r="X21" s="2334"/>
      <c r="Y21" s="2334"/>
      <c r="Z21" s="2334"/>
    </row>
    <row r="22" spans="1:27" s="64" customFormat="1" hidden="1">
      <c r="A22" s="2335"/>
      <c r="B22" s="2335"/>
      <c r="C22" s="2335"/>
      <c r="D22" s="2335"/>
      <c r="E22" s="2335"/>
      <c r="F22" s="2335"/>
      <c r="G22" s="2335"/>
      <c r="H22" s="2335"/>
      <c r="I22" s="2335"/>
      <c r="J22" s="2335"/>
      <c r="K22" s="2335"/>
      <c r="L22" s="2335"/>
      <c r="M22" s="2335"/>
      <c r="N22" s="2335"/>
      <c r="O22" s="2335"/>
      <c r="P22" s="2335"/>
      <c r="Q22" s="2335"/>
      <c r="R22" s="2335"/>
      <c r="S22" s="2335"/>
      <c r="T22" s="2335"/>
      <c r="U22" s="2335"/>
      <c r="V22" s="2335"/>
      <c r="W22" s="2335"/>
      <c r="X22" s="2335"/>
      <c r="Y22" s="2335"/>
      <c r="Z22" s="2335"/>
    </row>
    <row r="23" spans="1:27" hidden="1">
      <c r="A23" s="2336"/>
      <c r="B23" s="2336"/>
      <c r="C23" s="2336"/>
      <c r="D23" s="2336"/>
      <c r="E23" s="2336"/>
      <c r="F23" s="2336"/>
      <c r="G23" s="2336"/>
      <c r="H23" s="2336"/>
      <c r="I23" s="2336"/>
      <c r="J23" s="2336"/>
      <c r="K23" s="2336"/>
      <c r="L23" s="2336"/>
      <c r="M23" s="2336"/>
      <c r="N23" s="2336"/>
      <c r="O23" s="2336"/>
      <c r="P23" s="2336"/>
      <c r="Q23" s="2336"/>
      <c r="R23" s="2336"/>
      <c r="S23" s="2336"/>
      <c r="T23" s="2336"/>
      <c r="U23" s="2336"/>
      <c r="V23" s="2336"/>
      <c r="W23" s="2336"/>
      <c r="X23" s="2336"/>
      <c r="Y23" s="2336"/>
      <c r="Z23" s="2336"/>
    </row>
    <row r="24" spans="1:27" s="1202" customFormat="1" ht="44.25" hidden="1" customHeight="1">
      <c r="A24" s="2328" t="s">
        <v>2346</v>
      </c>
      <c r="B24" s="2329"/>
      <c r="C24" s="2329"/>
      <c r="D24" s="2329"/>
      <c r="E24" s="2329"/>
      <c r="F24" s="2329"/>
      <c r="G24" s="2329"/>
      <c r="H24" s="2329"/>
      <c r="I24" s="2329"/>
      <c r="J24" s="2329"/>
      <c r="K24" s="2329"/>
      <c r="L24" s="2329"/>
      <c r="M24" s="2329"/>
      <c r="N24" s="2329"/>
      <c r="O24" s="2329"/>
      <c r="P24" s="2329"/>
      <c r="Q24" s="2329"/>
      <c r="R24" s="2329"/>
      <c r="S24" s="2329"/>
      <c r="T24" s="2329"/>
      <c r="U24" s="2329"/>
      <c r="V24" s="2329"/>
      <c r="W24" s="2329"/>
      <c r="X24" s="2329"/>
      <c r="Y24" s="2329"/>
      <c r="Z24" s="2330"/>
    </row>
    <row r="25" spans="1:27" s="644" customFormat="1" ht="63.75" hidden="1">
      <c r="A25" s="1197">
        <v>1</v>
      </c>
      <c r="B25" s="1271" t="s">
        <v>78</v>
      </c>
      <c r="C25" s="1282" t="s">
        <v>142</v>
      </c>
      <c r="D25" s="1206">
        <v>0</v>
      </c>
      <c r="E25" s="1282" t="s">
        <v>147</v>
      </c>
      <c r="F25" s="1197"/>
      <c r="G25" s="1205" t="s">
        <v>104</v>
      </c>
      <c r="H25" s="1198" t="s">
        <v>124</v>
      </c>
      <c r="I25" s="1197"/>
      <c r="J25" s="1197"/>
      <c r="K25" s="1197"/>
      <c r="L25" s="1197"/>
      <c r="M25" s="1197"/>
      <c r="N25" s="1197"/>
      <c r="O25" s="1227" t="s">
        <v>1467</v>
      </c>
      <c r="P25" s="1227" t="s">
        <v>1469</v>
      </c>
      <c r="Q25" s="1197"/>
      <c r="R25" s="1198" t="s">
        <v>1607</v>
      </c>
      <c r="S25" s="1198" t="s">
        <v>1610</v>
      </c>
      <c r="T25" s="1198"/>
      <c r="U25" s="1198"/>
      <c r="V25" s="1199"/>
      <c r="W25" s="1199" t="s">
        <v>1809</v>
      </c>
      <c r="X25" s="1199" t="s">
        <v>1032</v>
      </c>
      <c r="Y25" s="1197" t="s">
        <v>85</v>
      </c>
      <c r="Z25" s="1199" t="s">
        <v>1813</v>
      </c>
    </row>
    <row r="26" spans="1:27" s="644" customFormat="1" ht="63.75" hidden="1" customHeight="1">
      <c r="A26" s="68">
        <v>2</v>
      </c>
      <c r="B26" s="139" t="s">
        <v>155</v>
      </c>
      <c r="C26" s="690" t="s">
        <v>142</v>
      </c>
      <c r="D26" s="791">
        <v>0</v>
      </c>
      <c r="E26" s="690" t="s">
        <v>89</v>
      </c>
      <c r="F26" s="790"/>
      <c r="G26" s="231" t="s">
        <v>265</v>
      </c>
      <c r="H26" s="687"/>
      <c r="I26" s="68"/>
      <c r="J26" s="68"/>
      <c r="K26" s="68"/>
      <c r="L26" s="68"/>
      <c r="M26" s="68"/>
      <c r="N26" s="68"/>
      <c r="O26" s="69" t="s">
        <v>1467</v>
      </c>
      <c r="P26" s="69" t="s">
        <v>1470</v>
      </c>
      <c r="Q26" s="68"/>
      <c r="R26" s="687" t="s">
        <v>1607</v>
      </c>
      <c r="S26" s="687" t="s">
        <v>1611</v>
      </c>
      <c r="T26" s="687"/>
      <c r="U26" s="687"/>
      <c r="V26" s="612"/>
      <c r="W26" s="687"/>
      <c r="X26" s="124" t="s">
        <v>1274</v>
      </c>
      <c r="Y26" s="68" t="s">
        <v>307</v>
      </c>
      <c r="Z26" s="68"/>
      <c r="AA26" s="803"/>
    </row>
    <row r="27" spans="1:27" s="626" customFormat="1" ht="114.75" hidden="1">
      <c r="A27" s="126">
        <v>3</v>
      </c>
      <c r="B27" s="767" t="s">
        <v>410</v>
      </c>
      <c r="C27" s="687" t="s">
        <v>198</v>
      </c>
      <c r="D27" s="122">
        <v>0</v>
      </c>
      <c r="E27" s="687" t="s">
        <v>179</v>
      </c>
      <c r="F27" s="782"/>
      <c r="G27" s="231" t="s">
        <v>176</v>
      </c>
      <c r="H27" s="754" t="s">
        <v>1261</v>
      </c>
      <c r="I27" s="70" t="s">
        <v>1400</v>
      </c>
      <c r="J27" s="768">
        <v>42449</v>
      </c>
      <c r="K27" s="70">
        <v>20000</v>
      </c>
      <c r="L27" s="68"/>
      <c r="M27" s="68"/>
      <c r="N27" s="68"/>
      <c r="O27" s="769" t="s">
        <v>1471</v>
      </c>
      <c r="P27" s="769" t="s">
        <v>1472</v>
      </c>
      <c r="Q27" s="770"/>
      <c r="R27" s="770" t="s">
        <v>1612</v>
      </c>
      <c r="S27" s="770" t="s">
        <v>1613</v>
      </c>
      <c r="T27" s="770"/>
      <c r="U27" s="770"/>
      <c r="V27" s="780"/>
      <c r="W27" s="705" t="s">
        <v>1718</v>
      </c>
      <c r="X27" s="612" t="s">
        <v>1399</v>
      </c>
      <c r="Y27" s="68"/>
      <c r="Z27" s="771"/>
    </row>
    <row r="28" spans="1:27" s="692" customFormat="1" ht="180" hidden="1">
      <c r="A28" s="819">
        <v>4</v>
      </c>
      <c r="B28" s="702" t="s">
        <v>1744</v>
      </c>
      <c r="C28" s="826" t="s">
        <v>1054</v>
      </c>
      <c r="D28" s="819"/>
      <c r="E28" s="829" t="s">
        <v>179</v>
      </c>
      <c r="F28" s="819"/>
      <c r="G28" s="818" t="s">
        <v>1096</v>
      </c>
      <c r="H28" s="819" t="s">
        <v>1739</v>
      </c>
      <c r="I28" s="819" t="s">
        <v>1762</v>
      </c>
      <c r="J28" s="819"/>
      <c r="K28" s="819" t="s">
        <v>1763</v>
      </c>
      <c r="L28" s="819"/>
      <c r="M28" s="819"/>
      <c r="N28" s="819"/>
      <c r="O28" s="819"/>
      <c r="P28" s="819"/>
      <c r="Q28" s="819"/>
      <c r="R28" s="819"/>
      <c r="S28" s="819"/>
      <c r="T28" s="829"/>
      <c r="U28" s="829"/>
      <c r="V28" s="702"/>
      <c r="W28" s="702" t="s">
        <v>1884</v>
      </c>
      <c r="X28" s="702"/>
      <c r="Y28" s="819"/>
      <c r="Z28" s="702" t="s">
        <v>1853</v>
      </c>
    </row>
    <row r="29" spans="1:27" ht="118.9" hidden="1" customHeight="1">
      <c r="A29" s="838">
        <v>5</v>
      </c>
      <c r="B29" s="836" t="s">
        <v>547</v>
      </c>
      <c r="C29" s="687" t="s">
        <v>1054</v>
      </c>
      <c r="D29" s="122">
        <v>200000</v>
      </c>
      <c r="E29" s="126" t="s">
        <v>179</v>
      </c>
      <c r="F29" s="122">
        <v>200000</v>
      </c>
      <c r="G29" s="837" t="s">
        <v>1393</v>
      </c>
      <c r="H29" s="839"/>
      <c r="I29" s="704"/>
      <c r="J29" s="704"/>
      <c r="K29" s="704"/>
      <c r="L29" s="704"/>
      <c r="M29" s="704"/>
      <c r="N29" s="704"/>
      <c r="O29" s="704"/>
      <c r="P29" s="704"/>
      <c r="Q29" s="704"/>
      <c r="R29" s="835" t="s">
        <v>1607</v>
      </c>
      <c r="S29" s="835" t="s">
        <v>1609</v>
      </c>
      <c r="T29" s="1101"/>
      <c r="U29" s="1101"/>
      <c r="V29" s="830"/>
      <c r="W29" s="612" t="s">
        <v>1695</v>
      </c>
      <c r="X29" s="612" t="s">
        <v>549</v>
      </c>
      <c r="Y29" s="835"/>
      <c r="Z29" s="612" t="s">
        <v>1686</v>
      </c>
    </row>
  </sheetData>
  <mergeCells count="33">
    <mergeCell ref="A1:Z1"/>
    <mergeCell ref="A12:Z12"/>
    <mergeCell ref="A10:C10"/>
    <mergeCell ref="A4:Z4"/>
    <mergeCell ref="A2:A3"/>
    <mergeCell ref="B2:B3"/>
    <mergeCell ref="C2:C3"/>
    <mergeCell ref="D2:D3"/>
    <mergeCell ref="E2:E3"/>
    <mergeCell ref="F2:F3"/>
    <mergeCell ref="G2:G3"/>
    <mergeCell ref="H2:H3"/>
    <mergeCell ref="I2:K2"/>
    <mergeCell ref="L2:N2"/>
    <mergeCell ref="O2:Q2"/>
    <mergeCell ref="R2:S2"/>
    <mergeCell ref="A24:Z24"/>
    <mergeCell ref="A14:C14"/>
    <mergeCell ref="A15:C15"/>
    <mergeCell ref="A17:Z17"/>
    <mergeCell ref="A21:Z23"/>
    <mergeCell ref="Z2:Z3"/>
    <mergeCell ref="T2:U2"/>
    <mergeCell ref="V2:V3"/>
    <mergeCell ref="W2:W3"/>
    <mergeCell ref="X2:X3"/>
    <mergeCell ref="Y2:Y3"/>
    <mergeCell ref="A5:A7"/>
    <mergeCell ref="G5:G7"/>
    <mergeCell ref="F5:F7"/>
    <mergeCell ref="E5:E7"/>
    <mergeCell ref="D5:D7"/>
    <mergeCell ref="C5:C7"/>
  </mergeCells>
  <phoneticPr fontId="4" type="noConversion"/>
  <pageMargins left="0.23622047244094491" right="0.23622047244094491" top="0.35433070866141736" bottom="0.15748031496062992" header="0.31496062992125984" footer="0.31496062992125984"/>
  <pageSetup paperSize="9" orientation="landscape" horizontalDpi="4294967294" verticalDpi="4294967294" r:id="rId1"/>
</worksheet>
</file>

<file path=xl/worksheets/sheet4.xml><?xml version="1.0" encoding="utf-8"?>
<worksheet xmlns="http://schemas.openxmlformats.org/spreadsheetml/2006/main" xmlns:r="http://schemas.openxmlformats.org/officeDocument/2006/relationships">
  <sheetPr codeName="Φύλλο4">
    <tabColor rgb="FF00B0F0"/>
  </sheetPr>
  <dimension ref="A1:XFA42"/>
  <sheetViews>
    <sheetView zoomScale="89" zoomScaleNormal="89" workbookViewId="0">
      <pane ySplit="3" topLeftCell="A25" activePane="bottomLeft" state="frozen"/>
      <selection activeCell="AE9" activeCellId="4" sqref="Y11 E6 Z16 Y18 AE9"/>
      <selection pane="bottomLeft" activeCell="AI24" sqref="AI24"/>
    </sheetView>
  </sheetViews>
  <sheetFormatPr defaultColWidth="9.140625" defaultRowHeight="12.75"/>
  <cols>
    <col min="1" max="1" width="4" style="4" customWidth="1"/>
    <col min="2" max="2" width="44.7109375" style="3" customWidth="1"/>
    <col min="3" max="3" width="14.85546875" style="3" customWidth="1"/>
    <col min="4" max="4" width="19.85546875" style="877" customWidth="1"/>
    <col min="5" max="5" width="20.140625" style="3" bestFit="1" customWidth="1"/>
    <col min="6" max="6" width="17.85546875" style="877" bestFit="1" customWidth="1"/>
    <col min="7" max="7" width="15" style="6" customWidth="1"/>
    <col min="8" max="8" width="12.140625" style="1" hidden="1" customWidth="1"/>
    <col min="9" max="9" width="11.140625" style="1" hidden="1" customWidth="1"/>
    <col min="10" max="10" width="11" style="1" hidden="1" customWidth="1"/>
    <col min="11" max="14" width="13.140625" style="1" hidden="1" customWidth="1"/>
    <col min="15" max="15" width="12" style="1" hidden="1" customWidth="1"/>
    <col min="16" max="16" width="14.140625" style="1" hidden="1" customWidth="1"/>
    <col min="17" max="19" width="12.140625" style="1" hidden="1" customWidth="1"/>
    <col min="20" max="20" width="11.7109375" style="1" hidden="1" customWidth="1"/>
    <col min="21" max="21" width="12.140625" style="1" hidden="1" customWidth="1"/>
    <col min="22" max="22" width="32.42578125" style="103" hidden="1" customWidth="1"/>
    <col min="23" max="23" width="36.5703125" style="103" hidden="1" customWidth="1"/>
    <col min="24" max="24" width="30" style="103" hidden="1" customWidth="1"/>
    <col min="25" max="25" width="29.140625" style="103" hidden="1" customWidth="1"/>
    <col min="26" max="26" width="16.85546875" style="103" hidden="1" customWidth="1"/>
    <col min="27" max="27" width="18.140625" style="1" hidden="1" customWidth="1"/>
    <col min="28" max="28" width="16.5703125" style="1" customWidth="1"/>
    <col min="29" max="31" width="9.140625" style="1"/>
    <col min="32" max="32" width="10.85546875" style="1" bestFit="1" customWidth="1"/>
    <col min="33" max="34" width="9.140625" style="1"/>
    <col min="35" max="35" width="10.85546875" style="1" bestFit="1" customWidth="1"/>
    <col min="36" max="16384" width="9.140625" style="1"/>
  </cols>
  <sheetData>
    <row r="1" spans="1:1012 1025:2044 2057:4084 4097:5116 5129:7156 7169:8188 8201:10228 10241:11260 11273:13300 13313:14332 14345:16372" s="21" customFormat="1" ht="25.5" customHeight="1">
      <c r="A1" s="2366" t="s">
        <v>119</v>
      </c>
      <c r="B1" s="2366"/>
      <c r="C1" s="2366"/>
      <c r="D1" s="2366"/>
      <c r="E1" s="2366"/>
      <c r="F1" s="2366"/>
      <c r="G1" s="2366"/>
      <c r="H1" s="2366"/>
      <c r="I1" s="2366"/>
      <c r="J1" s="2366"/>
      <c r="K1" s="2366"/>
      <c r="L1" s="2366"/>
      <c r="M1" s="2366"/>
      <c r="N1" s="2366"/>
      <c r="O1" s="2366"/>
      <c r="P1" s="2366"/>
      <c r="Q1" s="2366"/>
      <c r="R1" s="2366"/>
      <c r="S1" s="2366"/>
      <c r="T1" s="2366"/>
      <c r="U1" s="2366"/>
      <c r="V1" s="2366"/>
      <c r="W1" s="2366"/>
      <c r="X1" s="2366"/>
      <c r="Y1" s="2366"/>
      <c r="Z1" s="2366"/>
      <c r="AA1" s="2366"/>
    </row>
    <row r="2" spans="1:1012 1025:2044 2057:4084 4097:5116 5129:7156 7169:8188 8201:10228 10241:11260 11273:13300 13313:14332 14345:16372" s="18" customFormat="1" ht="38.25" customHeight="1">
      <c r="A2" s="2367" t="s">
        <v>100</v>
      </c>
      <c r="B2" s="2368" t="s">
        <v>291</v>
      </c>
      <c r="C2" s="2368" t="s">
        <v>101</v>
      </c>
      <c r="D2" s="2369" t="s">
        <v>2492</v>
      </c>
      <c r="E2" s="2370" t="s">
        <v>2493</v>
      </c>
      <c r="F2" s="2374" t="s">
        <v>2646</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1012 1025:2044 2057:4084 4097:5116 5129:7156 7169:8188 8201:10228 10241:11260 11273:13300 13313:14332 14345:16372"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1012 1025:2044 2057:4084 4097:5116 5129:7156 7169:8188 8201:10228 10241:11260 11273:13300 13313:14332 14345:16372" ht="28.5" customHeight="1">
      <c r="A4" s="2342" t="s">
        <v>2621</v>
      </c>
      <c r="B4" s="2342"/>
      <c r="C4" s="2342"/>
      <c r="D4" s="2342"/>
      <c r="E4" s="2342"/>
      <c r="F4" s="2342"/>
      <c r="G4" s="2342"/>
      <c r="H4" s="2342"/>
      <c r="I4" s="2342"/>
      <c r="J4" s="2342"/>
      <c r="K4" s="2342"/>
      <c r="L4" s="2342"/>
      <c r="M4" s="2342"/>
      <c r="N4" s="2342"/>
      <c r="O4" s="2342"/>
      <c r="P4" s="2342"/>
      <c r="Q4" s="2342"/>
      <c r="R4" s="2342"/>
      <c r="S4" s="2342"/>
      <c r="T4" s="2342"/>
      <c r="U4" s="2342"/>
      <c r="V4" s="2342"/>
      <c r="W4" s="2342"/>
      <c r="X4" s="2342"/>
      <c r="Y4" s="2342"/>
      <c r="Z4" s="2342"/>
      <c r="AA4" s="2342"/>
    </row>
    <row r="5" spans="1:1012 1025:2044 2057:4084 4097:5116 5129:7156 7169:8188 8201:10228 10241:11260 11273:13300 13313:14332 14345:16372" s="1564" customFormat="1" ht="87" customHeight="1">
      <c r="A5" s="1155">
        <v>1</v>
      </c>
      <c r="B5" s="1794" t="s">
        <v>1230</v>
      </c>
      <c r="C5" s="2063" t="s">
        <v>142</v>
      </c>
      <c r="D5" s="318" t="s">
        <v>179</v>
      </c>
      <c r="E5" s="2057">
        <v>18024.82</v>
      </c>
      <c r="F5" s="2057">
        <v>13312.11</v>
      </c>
      <c r="G5" s="1810" t="s">
        <v>114</v>
      </c>
      <c r="H5" s="577" t="s">
        <v>1256</v>
      </c>
      <c r="I5" s="2064"/>
      <c r="J5" s="2064"/>
      <c r="K5" s="578">
        <v>18024.82</v>
      </c>
      <c r="L5" s="2064"/>
      <c r="M5" s="2064"/>
      <c r="N5" s="2064"/>
      <c r="O5" s="1859" t="s">
        <v>1474</v>
      </c>
      <c r="P5" s="1859" t="s">
        <v>1475</v>
      </c>
      <c r="Q5" s="794"/>
      <c r="R5" s="794" t="s">
        <v>2044</v>
      </c>
      <c r="S5" s="794" t="s">
        <v>2045</v>
      </c>
      <c r="T5" s="794" t="s">
        <v>2229</v>
      </c>
      <c r="U5" s="794" t="s">
        <v>2230</v>
      </c>
      <c r="V5" s="1859" t="s">
        <v>2400</v>
      </c>
      <c r="W5" s="1859" t="s">
        <v>2046</v>
      </c>
      <c r="X5" s="1859" t="s">
        <v>1402</v>
      </c>
      <c r="Y5" s="2064"/>
      <c r="Z5" s="2065" t="s">
        <v>2401</v>
      </c>
      <c r="AA5" s="88"/>
    </row>
    <row r="6" spans="1:1012 1025:2044 2057:4084 4097:5116 5129:7156 7169:8188 8201:10228 10241:11260 11273:13300 13313:14332 14345:16372" s="7" customFormat="1" ht="44.25" hidden="1" customHeight="1">
      <c r="A6" s="2351" t="s">
        <v>1372</v>
      </c>
      <c r="B6" s="2351"/>
      <c r="C6" s="1565"/>
      <c r="D6" s="46"/>
      <c r="E6" s="1565"/>
      <c r="F6" s="46"/>
      <c r="G6" s="1565"/>
      <c r="H6" s="41"/>
      <c r="I6" s="41"/>
      <c r="J6" s="41"/>
      <c r="K6" s="41"/>
      <c r="L6" s="41"/>
      <c r="M6" s="41"/>
      <c r="N6" s="41"/>
      <c r="O6" s="41"/>
      <c r="P6" s="41"/>
      <c r="Q6" s="41"/>
      <c r="R6" s="41"/>
      <c r="S6" s="41"/>
      <c r="T6" s="41"/>
      <c r="U6" s="41"/>
      <c r="V6" s="793"/>
      <c r="W6" s="793"/>
      <c r="X6" s="793"/>
      <c r="Y6" s="41"/>
      <c r="Z6" s="793"/>
      <c r="AA6" s="1566"/>
    </row>
    <row r="7" spans="1:1012 1025:2044 2057:4084 4097:5116 5129:7156 7169:8188 8201:10228 10241:11260 11273:13300 13313:14332 14345:16372" s="1071" customFormat="1" ht="90" customHeight="1">
      <c r="A7" s="1698">
        <v>2</v>
      </c>
      <c r="B7" s="1693" t="s">
        <v>2150</v>
      </c>
      <c r="C7" s="1692"/>
      <c r="D7" s="2356" t="s">
        <v>2824</v>
      </c>
      <c r="E7" s="1698"/>
      <c r="F7" s="1543">
        <v>239250</v>
      </c>
      <c r="G7" s="1079"/>
      <c r="T7" s="1802" t="s">
        <v>2224</v>
      </c>
      <c r="U7" s="1802" t="s">
        <v>2231</v>
      </c>
      <c r="V7" s="1803" t="s">
        <v>2209</v>
      </c>
      <c r="W7" s="1803" t="s">
        <v>2151</v>
      </c>
      <c r="Y7" s="1801"/>
      <c r="Z7" s="846" t="s">
        <v>2189</v>
      </c>
      <c r="AA7" s="1696"/>
      <c r="AB7" s="1804"/>
      <c r="AO7" s="1802"/>
      <c r="AP7" s="1802"/>
      <c r="AQ7" s="1803"/>
      <c r="AR7" s="1803"/>
      <c r="AT7" s="1801"/>
      <c r="AU7" s="846"/>
      <c r="AV7" s="1696"/>
      <c r="AW7" s="1800"/>
      <c r="AX7" s="1801"/>
      <c r="AY7" s="1800"/>
      <c r="AZ7" s="1804"/>
      <c r="BM7" s="1802"/>
      <c r="BN7" s="1802"/>
      <c r="BO7" s="1803"/>
      <c r="BP7" s="1803"/>
      <c r="BR7" s="1801"/>
      <c r="BS7" s="846"/>
      <c r="BT7" s="1696"/>
      <c r="BU7" s="1800"/>
      <c r="BV7" s="1801"/>
      <c r="BW7" s="1800"/>
      <c r="BX7" s="1804"/>
      <c r="CK7" s="1802"/>
      <c r="CL7" s="1802"/>
      <c r="CM7" s="1803"/>
      <c r="CN7" s="1803"/>
      <c r="CP7" s="1801"/>
      <c r="CQ7" s="846"/>
      <c r="CR7" s="1696"/>
      <c r="CS7" s="1800"/>
      <c r="CT7" s="1801"/>
      <c r="CU7" s="1800"/>
      <c r="CV7" s="1804"/>
      <c r="DI7" s="1802"/>
      <c r="DJ7" s="1802"/>
      <c r="DK7" s="1803"/>
      <c r="DL7" s="1803"/>
      <c r="DN7" s="1801"/>
      <c r="DO7" s="846"/>
      <c r="DP7" s="1696"/>
      <c r="DQ7" s="1800"/>
      <c r="DR7" s="1801"/>
      <c r="DS7" s="1800"/>
      <c r="DT7" s="1804"/>
      <c r="EG7" s="1802"/>
      <c r="EH7" s="1802"/>
      <c r="EI7" s="1803"/>
      <c r="EJ7" s="1803"/>
      <c r="EL7" s="1801"/>
      <c r="EM7" s="846"/>
      <c r="EN7" s="1696"/>
      <c r="EO7" s="1800"/>
      <c r="EP7" s="1801"/>
      <c r="EQ7" s="1800"/>
      <c r="ER7" s="1804"/>
      <c r="FE7" s="1802"/>
      <c r="FF7" s="1802"/>
      <c r="FG7" s="1803"/>
      <c r="FH7" s="1803"/>
      <c r="FJ7" s="1801"/>
      <c r="FK7" s="846"/>
      <c r="FL7" s="1696"/>
      <c r="FM7" s="1800"/>
      <c r="FN7" s="1801"/>
      <c r="FO7" s="1800"/>
      <c r="FP7" s="1804"/>
      <c r="GC7" s="1802"/>
      <c r="GD7" s="1802"/>
      <c r="GE7" s="1803"/>
      <c r="GF7" s="1803"/>
      <c r="GH7" s="1801"/>
      <c r="GI7" s="846"/>
      <c r="GJ7" s="1696"/>
      <c r="GK7" s="1800"/>
      <c r="GL7" s="1801"/>
      <c r="GM7" s="1800"/>
      <c r="GN7" s="1804"/>
      <c r="HA7" s="1802"/>
      <c r="HB7" s="1802"/>
      <c r="HC7" s="1803"/>
      <c r="HD7" s="1803"/>
      <c r="HF7" s="1801"/>
      <c r="HG7" s="846"/>
      <c r="HH7" s="1696"/>
      <c r="HI7" s="1800"/>
      <c r="HJ7" s="1801"/>
      <c r="HK7" s="1800"/>
      <c r="HL7" s="1804"/>
      <c r="HY7" s="1802"/>
      <c r="HZ7" s="1802"/>
      <c r="IA7" s="1803"/>
      <c r="IB7" s="1803"/>
      <c r="ID7" s="1801"/>
      <c r="IE7" s="846"/>
      <c r="IF7" s="1696"/>
      <c r="IG7" s="1800"/>
      <c r="IH7" s="1801"/>
      <c r="II7" s="1800"/>
      <c r="IJ7" s="1804"/>
      <c r="IW7" s="1802"/>
      <c r="IX7" s="1802"/>
      <c r="IY7" s="1803"/>
      <c r="IZ7" s="1803"/>
      <c r="JB7" s="1801"/>
      <c r="JC7" s="846"/>
      <c r="JD7" s="1696"/>
      <c r="JE7" s="1800"/>
      <c r="JF7" s="1801"/>
      <c r="JG7" s="1800"/>
      <c r="JH7" s="1804"/>
      <c r="JU7" s="1802"/>
      <c r="JV7" s="1802"/>
      <c r="JW7" s="1803"/>
      <c r="JX7" s="1803"/>
      <c r="JZ7" s="1801"/>
      <c r="KA7" s="846"/>
      <c r="KB7" s="1696"/>
      <c r="KC7" s="1800"/>
      <c r="KD7" s="1801"/>
      <c r="KE7" s="1800"/>
      <c r="KF7" s="1804"/>
      <c r="KS7" s="1802"/>
      <c r="KT7" s="1802"/>
      <c r="KU7" s="1803"/>
      <c r="KV7" s="1803"/>
      <c r="KX7" s="1801"/>
      <c r="KY7" s="846"/>
      <c r="KZ7" s="1696"/>
      <c r="LA7" s="1800"/>
      <c r="LB7" s="1801"/>
      <c r="LC7" s="1800"/>
      <c r="LD7" s="1804"/>
      <c r="LQ7" s="1802"/>
      <c r="LR7" s="1802"/>
      <c r="LS7" s="1803"/>
      <c r="LT7" s="1803"/>
      <c r="LV7" s="1801"/>
      <c r="LW7" s="846"/>
      <c r="LX7" s="1696"/>
      <c r="LY7" s="1800"/>
      <c r="LZ7" s="1801"/>
      <c r="MA7" s="1800"/>
      <c r="MB7" s="1804"/>
      <c r="MO7" s="1802"/>
      <c r="MP7" s="1802"/>
      <c r="MQ7" s="1803"/>
      <c r="MR7" s="1803"/>
      <c r="MT7" s="1801"/>
      <c r="MU7" s="846"/>
      <c r="MV7" s="1696"/>
      <c r="MW7" s="1800"/>
      <c r="MX7" s="1801"/>
      <c r="MY7" s="1800"/>
      <c r="MZ7" s="1804"/>
      <c r="NM7" s="1802"/>
      <c r="NN7" s="1802"/>
      <c r="NO7" s="1803"/>
      <c r="NP7" s="1803"/>
      <c r="NR7" s="1801"/>
      <c r="NS7" s="846"/>
      <c r="NT7" s="1696"/>
      <c r="NU7" s="1800"/>
      <c r="NV7" s="1801"/>
      <c r="NW7" s="1800"/>
      <c r="NX7" s="1804"/>
      <c r="OK7" s="1802"/>
      <c r="OL7" s="1802"/>
      <c r="OM7" s="1803"/>
      <c r="ON7" s="1803"/>
      <c r="OP7" s="1801"/>
      <c r="OQ7" s="846"/>
      <c r="OR7" s="1696"/>
      <c r="OS7" s="1800"/>
      <c r="OT7" s="1801"/>
      <c r="OU7" s="1800"/>
      <c r="OV7" s="1804"/>
      <c r="PI7" s="1802"/>
      <c r="PJ7" s="1802"/>
      <c r="PK7" s="1803"/>
      <c r="PL7" s="1803"/>
      <c r="PN7" s="1801"/>
      <c r="PO7" s="846"/>
      <c r="PP7" s="1696"/>
      <c r="PQ7" s="1800"/>
      <c r="PR7" s="1801"/>
      <c r="PS7" s="1800"/>
      <c r="PT7" s="1804"/>
      <c r="QG7" s="1802"/>
      <c r="QH7" s="1802"/>
      <c r="QI7" s="1803"/>
      <c r="QJ7" s="1803"/>
      <c r="QL7" s="1801"/>
      <c r="QM7" s="846"/>
      <c r="QN7" s="1696"/>
      <c r="QO7" s="1800"/>
      <c r="QP7" s="1801"/>
      <c r="QQ7" s="1800"/>
      <c r="QR7" s="1804"/>
      <c r="RE7" s="1802"/>
      <c r="RF7" s="1802"/>
      <c r="RG7" s="1803"/>
      <c r="RH7" s="1803"/>
      <c r="RJ7" s="1801"/>
      <c r="RK7" s="846"/>
      <c r="RL7" s="1696"/>
      <c r="RM7" s="1800"/>
      <c r="RN7" s="1801"/>
      <c r="RO7" s="1800"/>
      <c r="RP7" s="1804"/>
      <c r="SC7" s="1802"/>
      <c r="SD7" s="1802"/>
      <c r="SE7" s="1803"/>
      <c r="SF7" s="1803"/>
      <c r="SH7" s="1801"/>
      <c r="SI7" s="846"/>
      <c r="SJ7" s="1696"/>
      <c r="SK7" s="1800"/>
      <c r="SL7" s="1801"/>
      <c r="SM7" s="1800"/>
      <c r="SN7" s="1804"/>
      <c r="TA7" s="1802"/>
      <c r="TB7" s="1802"/>
      <c r="TC7" s="1803"/>
      <c r="TD7" s="1803"/>
      <c r="TF7" s="1801"/>
      <c r="TG7" s="846"/>
      <c r="TH7" s="1696"/>
      <c r="TI7" s="1800"/>
      <c r="TJ7" s="1801"/>
      <c r="TK7" s="1800"/>
      <c r="TL7" s="1804"/>
      <c r="TY7" s="1802"/>
      <c r="TZ7" s="1802"/>
      <c r="UA7" s="1803"/>
      <c r="UB7" s="1803"/>
      <c r="UD7" s="1801"/>
      <c r="UE7" s="846"/>
      <c r="UF7" s="1696"/>
      <c r="UG7" s="1800"/>
      <c r="UH7" s="1801"/>
      <c r="UI7" s="1800"/>
      <c r="UJ7" s="1804"/>
      <c r="UW7" s="1802"/>
      <c r="UX7" s="1802"/>
      <c r="UY7" s="1803"/>
      <c r="UZ7" s="1803"/>
      <c r="VB7" s="1801"/>
      <c r="VC7" s="846"/>
      <c r="VD7" s="1696"/>
      <c r="VE7" s="1800"/>
      <c r="VF7" s="1801"/>
      <c r="VG7" s="1800"/>
      <c r="VH7" s="1804"/>
      <c r="VU7" s="1802"/>
      <c r="VV7" s="1802"/>
      <c r="VW7" s="1803"/>
      <c r="VX7" s="1803"/>
      <c r="VZ7" s="1801"/>
      <c r="WA7" s="846"/>
      <c r="WB7" s="1696"/>
      <c r="WC7" s="1800"/>
      <c r="WD7" s="1801"/>
      <c r="WE7" s="1800"/>
      <c r="WF7" s="1804"/>
      <c r="WS7" s="1802"/>
      <c r="WT7" s="1802"/>
      <c r="WU7" s="1803"/>
      <c r="WV7" s="1803"/>
      <c r="WX7" s="1801"/>
      <c r="WY7" s="846"/>
      <c r="WZ7" s="1696"/>
      <c r="XA7" s="1800"/>
      <c r="XB7" s="1801"/>
      <c r="XC7" s="1800"/>
      <c r="XD7" s="1804"/>
      <c r="XQ7" s="1802"/>
      <c r="XR7" s="1802"/>
      <c r="XS7" s="1803"/>
      <c r="XT7" s="1803"/>
      <c r="XV7" s="1801"/>
      <c r="XW7" s="846"/>
      <c r="XX7" s="1696"/>
      <c r="XY7" s="1800"/>
      <c r="XZ7" s="1801"/>
      <c r="YA7" s="1800"/>
      <c r="YB7" s="1804"/>
      <c r="YO7" s="1802"/>
      <c r="YP7" s="1802"/>
      <c r="YQ7" s="1803"/>
      <c r="YR7" s="1803"/>
      <c r="YT7" s="1801"/>
      <c r="YU7" s="846"/>
      <c r="YV7" s="1696"/>
      <c r="YW7" s="1800"/>
      <c r="YX7" s="1801"/>
      <c r="YY7" s="1800"/>
      <c r="YZ7" s="1804"/>
      <c r="ZM7" s="1802"/>
      <c r="ZN7" s="1802"/>
      <c r="ZO7" s="1803"/>
      <c r="ZP7" s="1803"/>
      <c r="ZR7" s="1801"/>
      <c r="ZS7" s="846"/>
      <c r="ZT7" s="1696"/>
      <c r="ZU7" s="1800"/>
      <c r="ZV7" s="1801"/>
      <c r="ZW7" s="1800"/>
      <c r="ZX7" s="1804"/>
      <c r="AAK7" s="1802"/>
      <c r="AAL7" s="1802"/>
      <c r="AAM7" s="1803"/>
      <c r="AAN7" s="1803"/>
      <c r="AAP7" s="1801"/>
      <c r="AAQ7" s="846"/>
      <c r="AAR7" s="1696"/>
      <c r="AAS7" s="1800"/>
      <c r="AAT7" s="1801"/>
      <c r="AAU7" s="1800"/>
      <c r="AAV7" s="1804"/>
      <c r="ABI7" s="1802"/>
      <c r="ABJ7" s="1802"/>
      <c r="ABK7" s="1803"/>
      <c r="ABL7" s="1803"/>
      <c r="ABN7" s="1801"/>
      <c r="ABO7" s="846"/>
      <c r="ABP7" s="1696"/>
      <c r="ABQ7" s="1800"/>
      <c r="ABR7" s="1801"/>
      <c r="ABS7" s="1800"/>
      <c r="ABT7" s="1804"/>
      <c r="ACG7" s="1802"/>
      <c r="ACH7" s="1802"/>
      <c r="ACI7" s="1803"/>
      <c r="ACJ7" s="1803"/>
      <c r="ACL7" s="1801"/>
      <c r="ACM7" s="846"/>
      <c r="ACN7" s="1696"/>
      <c r="ACO7" s="1800"/>
      <c r="ACP7" s="1801"/>
      <c r="ACQ7" s="1800"/>
      <c r="ACR7" s="1804"/>
      <c r="ADE7" s="1802"/>
      <c r="ADF7" s="1802"/>
      <c r="ADG7" s="1803"/>
      <c r="ADH7" s="1803"/>
      <c r="ADJ7" s="1801"/>
      <c r="ADK7" s="846"/>
      <c r="ADL7" s="1696"/>
      <c r="ADM7" s="1800"/>
      <c r="ADN7" s="1801"/>
      <c r="ADO7" s="1800"/>
      <c r="ADP7" s="1804"/>
      <c r="AEC7" s="1802"/>
      <c r="AED7" s="1802"/>
      <c r="AEE7" s="1803"/>
      <c r="AEF7" s="1803"/>
      <c r="AEH7" s="1801"/>
      <c r="AEI7" s="846"/>
      <c r="AEJ7" s="1696"/>
      <c r="AEK7" s="1800"/>
      <c r="AEL7" s="1801"/>
      <c r="AEM7" s="1800"/>
      <c r="AEN7" s="1804"/>
      <c r="AFA7" s="1802"/>
      <c r="AFB7" s="1802"/>
      <c r="AFC7" s="1803"/>
      <c r="AFD7" s="1803"/>
      <c r="AFF7" s="1801"/>
      <c r="AFG7" s="846"/>
      <c r="AFH7" s="1696"/>
      <c r="AFI7" s="1800"/>
      <c r="AFJ7" s="1801"/>
      <c r="AFK7" s="1800"/>
      <c r="AFL7" s="1804"/>
      <c r="AFY7" s="1802"/>
      <c r="AFZ7" s="1802"/>
      <c r="AGA7" s="1803"/>
      <c r="AGB7" s="1803"/>
      <c r="AGD7" s="1801"/>
      <c r="AGE7" s="846"/>
      <c r="AGF7" s="1696"/>
      <c r="AGG7" s="1800"/>
      <c r="AGH7" s="1801"/>
      <c r="AGI7" s="1800"/>
      <c r="AGJ7" s="1804"/>
      <c r="AGW7" s="1802"/>
      <c r="AGX7" s="1802"/>
      <c r="AGY7" s="1803"/>
      <c r="AGZ7" s="1803"/>
      <c r="AHB7" s="1801"/>
      <c r="AHC7" s="846"/>
      <c r="AHD7" s="1696"/>
      <c r="AHE7" s="1800"/>
      <c r="AHF7" s="1801"/>
      <c r="AHG7" s="1800"/>
      <c r="AHH7" s="1804"/>
      <c r="AHU7" s="1802"/>
      <c r="AHV7" s="1802"/>
      <c r="AHW7" s="1803"/>
      <c r="AHX7" s="1803"/>
      <c r="AHZ7" s="1801"/>
      <c r="AIA7" s="846"/>
      <c r="AIB7" s="1696"/>
      <c r="AIC7" s="1800"/>
      <c r="AID7" s="1801"/>
      <c r="AIE7" s="1800"/>
      <c r="AIF7" s="1804"/>
      <c r="AIS7" s="1802"/>
      <c r="AIT7" s="1802"/>
      <c r="AIU7" s="1803"/>
      <c r="AIV7" s="1803"/>
      <c r="AIX7" s="1801"/>
      <c r="AIY7" s="846"/>
      <c r="AIZ7" s="1696"/>
      <c r="AJA7" s="1800"/>
      <c r="AJB7" s="1801"/>
      <c r="AJC7" s="1800"/>
      <c r="AJD7" s="1804"/>
      <c r="AJQ7" s="1802"/>
      <c r="AJR7" s="1802"/>
      <c r="AJS7" s="1803"/>
      <c r="AJT7" s="1803"/>
      <c r="AJV7" s="1801"/>
      <c r="AJW7" s="846"/>
      <c r="AJX7" s="1696"/>
      <c r="AJY7" s="1800"/>
      <c r="AJZ7" s="1801"/>
      <c r="AKA7" s="1800"/>
      <c r="AKB7" s="1804"/>
      <c r="AKO7" s="1802"/>
      <c r="AKP7" s="1802"/>
      <c r="AKQ7" s="1803"/>
      <c r="AKR7" s="1803"/>
      <c r="AKT7" s="1801"/>
      <c r="AKU7" s="846"/>
      <c r="AKV7" s="1696"/>
      <c r="AKW7" s="1800"/>
      <c r="AKX7" s="1801"/>
      <c r="AKY7" s="1800"/>
      <c r="AKZ7" s="1804"/>
      <c r="ALM7" s="1802"/>
      <c r="ALN7" s="1802"/>
      <c r="ALO7" s="1803"/>
      <c r="ALP7" s="1803"/>
      <c r="ALR7" s="1801"/>
      <c r="ALS7" s="846"/>
      <c r="ALT7" s="1696"/>
      <c r="ALU7" s="1800"/>
      <c r="ALV7" s="1801"/>
      <c r="ALW7" s="1800"/>
      <c r="ALX7" s="1804"/>
      <c r="AMK7" s="1802"/>
      <c r="AML7" s="1802"/>
      <c r="AMM7" s="1803"/>
      <c r="AMN7" s="1803"/>
      <c r="AMP7" s="1801"/>
      <c r="AMQ7" s="846"/>
      <c r="AMR7" s="1696"/>
      <c r="AMS7" s="1800"/>
      <c r="AMT7" s="1801"/>
      <c r="AMU7" s="1800"/>
      <c r="AMV7" s="1804"/>
      <c r="ANI7" s="1802"/>
      <c r="ANJ7" s="1802"/>
      <c r="ANK7" s="1803"/>
      <c r="ANL7" s="1803"/>
      <c r="ANN7" s="1801"/>
      <c r="ANO7" s="846"/>
      <c r="ANP7" s="1696"/>
      <c r="ANQ7" s="1800"/>
      <c r="ANR7" s="1801"/>
      <c r="ANS7" s="1800"/>
      <c r="ANT7" s="1804"/>
      <c r="AOG7" s="1802"/>
      <c r="AOH7" s="1802"/>
      <c r="AOI7" s="1803"/>
      <c r="AOJ7" s="1803"/>
      <c r="AOL7" s="1801"/>
      <c r="AOM7" s="846"/>
      <c r="AON7" s="1696"/>
      <c r="AOO7" s="1800"/>
      <c r="AOP7" s="1801"/>
      <c r="AOQ7" s="1800"/>
      <c r="AOR7" s="1804"/>
      <c r="APE7" s="1802"/>
      <c r="APF7" s="1802"/>
      <c r="APG7" s="1803"/>
      <c r="APH7" s="1803"/>
      <c r="APJ7" s="1801"/>
      <c r="APK7" s="846"/>
      <c r="APL7" s="1696"/>
      <c r="APM7" s="1800"/>
      <c r="APN7" s="1801"/>
      <c r="APO7" s="1800"/>
      <c r="APP7" s="1804"/>
      <c r="AQC7" s="1802"/>
      <c r="AQD7" s="1802"/>
      <c r="AQE7" s="1803"/>
      <c r="AQF7" s="1803"/>
      <c r="AQH7" s="1801"/>
      <c r="AQI7" s="846"/>
      <c r="AQJ7" s="1696"/>
      <c r="AQK7" s="1800"/>
      <c r="AQL7" s="1801"/>
      <c r="AQM7" s="1800"/>
      <c r="AQN7" s="1804"/>
      <c r="ARA7" s="1802"/>
      <c r="ARB7" s="1802"/>
      <c r="ARC7" s="1803"/>
      <c r="ARD7" s="1803"/>
      <c r="ARF7" s="1801"/>
      <c r="ARG7" s="846"/>
      <c r="ARH7" s="1696"/>
      <c r="ARI7" s="1800"/>
      <c r="ARJ7" s="1801"/>
      <c r="ARK7" s="1800"/>
      <c r="ARL7" s="1804"/>
      <c r="ARY7" s="1802"/>
      <c r="ARZ7" s="1802"/>
      <c r="ASA7" s="1803"/>
      <c r="ASB7" s="1803"/>
      <c r="ASD7" s="1801"/>
      <c r="ASE7" s="846"/>
      <c r="ASF7" s="1696"/>
      <c r="ASG7" s="1800"/>
      <c r="ASH7" s="1801"/>
      <c r="ASI7" s="1800"/>
      <c r="ASJ7" s="1804"/>
      <c r="ASW7" s="1802"/>
      <c r="ASX7" s="1802"/>
      <c r="ASY7" s="1803"/>
      <c r="ASZ7" s="1803"/>
      <c r="ATB7" s="1801"/>
      <c r="ATC7" s="846"/>
      <c r="ATD7" s="1696"/>
      <c r="ATE7" s="1800"/>
      <c r="ATF7" s="1801"/>
      <c r="ATG7" s="1800"/>
      <c r="ATH7" s="1804"/>
      <c r="ATU7" s="1802"/>
      <c r="ATV7" s="1802"/>
      <c r="ATW7" s="1803"/>
      <c r="ATX7" s="1803"/>
      <c r="ATZ7" s="1801"/>
      <c r="AUA7" s="846"/>
      <c r="AUB7" s="1696"/>
      <c r="AUC7" s="1800"/>
      <c r="AUD7" s="1801"/>
      <c r="AUE7" s="1800"/>
      <c r="AUF7" s="1804"/>
      <c r="AUS7" s="1802"/>
      <c r="AUT7" s="1802"/>
      <c r="AUU7" s="1803"/>
      <c r="AUV7" s="1803"/>
      <c r="AUX7" s="1801"/>
      <c r="AUY7" s="846"/>
      <c r="AUZ7" s="1696"/>
      <c r="AVA7" s="1800"/>
      <c r="AVB7" s="1801"/>
      <c r="AVC7" s="1800"/>
      <c r="AVD7" s="1804"/>
      <c r="AVQ7" s="1802"/>
      <c r="AVR7" s="1802"/>
      <c r="AVS7" s="1803"/>
      <c r="AVT7" s="1803"/>
      <c r="AVV7" s="1801"/>
      <c r="AVW7" s="846"/>
      <c r="AVX7" s="1696"/>
      <c r="AVY7" s="1800"/>
      <c r="AVZ7" s="1801"/>
      <c r="AWA7" s="1800"/>
      <c r="AWB7" s="1804"/>
      <c r="AWO7" s="1802"/>
      <c r="AWP7" s="1802"/>
      <c r="AWQ7" s="1803"/>
      <c r="AWR7" s="1803"/>
      <c r="AWT7" s="1801"/>
      <c r="AWU7" s="846"/>
      <c r="AWV7" s="1696"/>
      <c r="AWW7" s="1800"/>
      <c r="AWX7" s="1801"/>
      <c r="AWY7" s="1800"/>
      <c r="AWZ7" s="1804"/>
      <c r="AXM7" s="1802"/>
      <c r="AXN7" s="1802"/>
      <c r="AXO7" s="1803"/>
      <c r="AXP7" s="1803"/>
      <c r="AXR7" s="1801"/>
      <c r="AXS7" s="846"/>
      <c r="AXT7" s="1696"/>
      <c r="AXU7" s="1800"/>
      <c r="AXV7" s="1801"/>
      <c r="AXW7" s="1800"/>
      <c r="AXX7" s="1804"/>
      <c r="AYK7" s="1802"/>
      <c r="AYL7" s="1802"/>
      <c r="AYM7" s="1803"/>
      <c r="AYN7" s="1803"/>
      <c r="AYP7" s="1801"/>
      <c r="AYQ7" s="846"/>
      <c r="AYR7" s="1696"/>
      <c r="AYS7" s="1800"/>
      <c r="AYT7" s="1801"/>
      <c r="AYU7" s="1800"/>
      <c r="AYV7" s="1804"/>
      <c r="AZI7" s="1802"/>
      <c r="AZJ7" s="1802"/>
      <c r="AZK7" s="1803"/>
      <c r="AZL7" s="1803"/>
      <c r="AZN7" s="1801"/>
      <c r="AZO7" s="846"/>
      <c r="AZP7" s="1696"/>
      <c r="AZQ7" s="1800"/>
      <c r="AZR7" s="1801"/>
      <c r="AZS7" s="1800"/>
      <c r="AZT7" s="1804"/>
      <c r="BAG7" s="1802"/>
      <c r="BAH7" s="1802"/>
      <c r="BAI7" s="1803"/>
      <c r="BAJ7" s="1803"/>
      <c r="BAL7" s="1801"/>
      <c r="BAM7" s="846"/>
      <c r="BAN7" s="1696"/>
      <c r="BAO7" s="1800"/>
      <c r="BAP7" s="1801"/>
      <c r="BAQ7" s="1800"/>
      <c r="BAR7" s="1804"/>
      <c r="BBE7" s="1802"/>
      <c r="BBF7" s="1802"/>
      <c r="BBG7" s="1803"/>
      <c r="BBH7" s="1803"/>
      <c r="BBJ7" s="1801"/>
      <c r="BBK7" s="846"/>
      <c r="BBL7" s="1696"/>
      <c r="BBM7" s="1800"/>
      <c r="BBN7" s="1801"/>
      <c r="BBO7" s="1800"/>
      <c r="BBP7" s="1804"/>
      <c r="BCC7" s="1802"/>
      <c r="BCD7" s="1802"/>
      <c r="BCE7" s="1803"/>
      <c r="BCF7" s="1803"/>
      <c r="BCH7" s="1801"/>
      <c r="BCI7" s="846"/>
      <c r="BCJ7" s="1696"/>
      <c r="BCK7" s="1800"/>
      <c r="BCL7" s="1801"/>
      <c r="BCM7" s="1800"/>
      <c r="BCN7" s="1804"/>
      <c r="BDA7" s="1802"/>
      <c r="BDB7" s="1802"/>
      <c r="BDC7" s="1803"/>
      <c r="BDD7" s="1803"/>
      <c r="BDF7" s="1801"/>
      <c r="BDG7" s="846"/>
      <c r="BDH7" s="1696"/>
      <c r="BDI7" s="1800"/>
      <c r="BDJ7" s="1801"/>
      <c r="BDK7" s="1800"/>
      <c r="BDL7" s="1804"/>
      <c r="BDY7" s="1802"/>
      <c r="BDZ7" s="1802"/>
      <c r="BEA7" s="1803"/>
      <c r="BEB7" s="1803"/>
      <c r="BED7" s="1801"/>
      <c r="BEE7" s="846"/>
      <c r="BEF7" s="1696"/>
      <c r="BEG7" s="1800"/>
      <c r="BEH7" s="1801"/>
      <c r="BEI7" s="1800"/>
      <c r="BEJ7" s="1804"/>
      <c r="BEW7" s="1802"/>
      <c r="BEX7" s="1802"/>
      <c r="BEY7" s="1803"/>
      <c r="BEZ7" s="1803"/>
      <c r="BFB7" s="1801"/>
      <c r="BFC7" s="846"/>
      <c r="BFD7" s="1696"/>
      <c r="BFE7" s="1800"/>
      <c r="BFF7" s="1801"/>
      <c r="BFG7" s="1800"/>
      <c r="BFH7" s="1804"/>
      <c r="BFU7" s="1802"/>
      <c r="BFV7" s="1802"/>
      <c r="BFW7" s="1803"/>
      <c r="BFX7" s="1803"/>
      <c r="BFZ7" s="1801"/>
      <c r="BGA7" s="846"/>
      <c r="BGB7" s="1696"/>
      <c r="BGC7" s="1800"/>
      <c r="BGD7" s="1801"/>
      <c r="BGE7" s="1800"/>
      <c r="BGF7" s="1804"/>
      <c r="BGS7" s="1802"/>
      <c r="BGT7" s="1802"/>
      <c r="BGU7" s="1803"/>
      <c r="BGV7" s="1803"/>
      <c r="BGX7" s="1801"/>
      <c r="BGY7" s="846"/>
      <c r="BGZ7" s="1696"/>
      <c r="BHA7" s="1800"/>
      <c r="BHB7" s="1801"/>
      <c r="BHC7" s="1800"/>
      <c r="BHD7" s="1804"/>
      <c r="BHQ7" s="1802"/>
      <c r="BHR7" s="1802"/>
      <c r="BHS7" s="1803"/>
      <c r="BHT7" s="1803"/>
      <c r="BHV7" s="1801"/>
      <c r="BHW7" s="846"/>
      <c r="BHX7" s="1696"/>
      <c r="BHY7" s="1800"/>
      <c r="BHZ7" s="1801"/>
      <c r="BIA7" s="1800"/>
      <c r="BIB7" s="1804"/>
      <c r="BIO7" s="1802"/>
      <c r="BIP7" s="1802"/>
      <c r="BIQ7" s="1803"/>
      <c r="BIR7" s="1803"/>
      <c r="BIT7" s="1801"/>
      <c r="BIU7" s="846"/>
      <c r="BIV7" s="1696"/>
      <c r="BIW7" s="1800"/>
      <c r="BIX7" s="1801"/>
      <c r="BIY7" s="1800"/>
      <c r="BIZ7" s="1804"/>
      <c r="BJM7" s="1802"/>
      <c r="BJN7" s="1802"/>
      <c r="BJO7" s="1803"/>
      <c r="BJP7" s="1803"/>
      <c r="BJR7" s="1801"/>
      <c r="BJS7" s="846"/>
      <c r="BJT7" s="1696"/>
      <c r="BJU7" s="1800"/>
      <c r="BJV7" s="1801"/>
      <c r="BJW7" s="1800"/>
      <c r="BJX7" s="1804"/>
      <c r="BKK7" s="1802"/>
      <c r="BKL7" s="1802"/>
      <c r="BKM7" s="1803"/>
      <c r="BKN7" s="1803"/>
      <c r="BKP7" s="1801"/>
      <c r="BKQ7" s="846"/>
      <c r="BKR7" s="1696"/>
      <c r="BKS7" s="1800"/>
      <c r="BKT7" s="1801"/>
      <c r="BKU7" s="1800"/>
      <c r="BKV7" s="1804"/>
      <c r="BLI7" s="1802"/>
      <c r="BLJ7" s="1802"/>
      <c r="BLK7" s="1803"/>
      <c r="BLL7" s="1803"/>
      <c r="BLN7" s="1801"/>
      <c r="BLO7" s="846"/>
      <c r="BLP7" s="1696"/>
      <c r="BLQ7" s="1800"/>
      <c r="BLR7" s="1801"/>
      <c r="BLS7" s="1800"/>
      <c r="BLT7" s="1804"/>
      <c r="BMG7" s="1802"/>
      <c r="BMH7" s="1802"/>
      <c r="BMI7" s="1803"/>
      <c r="BMJ7" s="1803"/>
      <c r="BML7" s="1801"/>
      <c r="BMM7" s="846"/>
      <c r="BMN7" s="1696"/>
      <c r="BMO7" s="1800"/>
      <c r="BMP7" s="1801"/>
      <c r="BMQ7" s="1800"/>
      <c r="BMR7" s="1804"/>
      <c r="BNE7" s="1802"/>
      <c r="BNF7" s="1802"/>
      <c r="BNG7" s="1803"/>
      <c r="BNH7" s="1803"/>
      <c r="BNJ7" s="1801"/>
      <c r="BNK7" s="846"/>
      <c r="BNL7" s="1696"/>
      <c r="BNM7" s="1800"/>
      <c r="BNN7" s="1801"/>
      <c r="BNO7" s="1800"/>
      <c r="BNP7" s="1804"/>
      <c r="BOC7" s="1802"/>
      <c r="BOD7" s="1802"/>
      <c r="BOE7" s="1803"/>
      <c r="BOF7" s="1803"/>
      <c r="BOH7" s="1801"/>
      <c r="BOI7" s="846"/>
      <c r="BOJ7" s="1696"/>
      <c r="BOK7" s="1800"/>
      <c r="BOL7" s="1801"/>
      <c r="BOM7" s="1800"/>
      <c r="BON7" s="1804"/>
      <c r="BPA7" s="1802"/>
      <c r="BPB7" s="1802"/>
      <c r="BPC7" s="1803"/>
      <c r="BPD7" s="1803"/>
      <c r="BPF7" s="1801"/>
      <c r="BPG7" s="846"/>
      <c r="BPH7" s="1696"/>
      <c r="BPI7" s="1800"/>
      <c r="BPJ7" s="1801"/>
      <c r="BPK7" s="1800"/>
      <c r="BPL7" s="1804"/>
      <c r="BPY7" s="1802"/>
      <c r="BPZ7" s="1802"/>
      <c r="BQA7" s="1803"/>
      <c r="BQB7" s="1803"/>
      <c r="BQD7" s="1801"/>
      <c r="BQE7" s="846"/>
      <c r="BQF7" s="1696"/>
      <c r="BQG7" s="1800"/>
      <c r="BQH7" s="1801"/>
      <c r="BQI7" s="1800"/>
      <c r="BQJ7" s="1804"/>
      <c r="BQW7" s="1802"/>
      <c r="BQX7" s="1802"/>
      <c r="BQY7" s="1803"/>
      <c r="BQZ7" s="1803"/>
      <c r="BRB7" s="1801"/>
      <c r="BRC7" s="846"/>
      <c r="BRD7" s="1696"/>
      <c r="BRE7" s="1800"/>
      <c r="BRF7" s="1801"/>
      <c r="BRG7" s="1800"/>
      <c r="BRH7" s="1804"/>
      <c r="BRU7" s="1802"/>
      <c r="BRV7" s="1802"/>
      <c r="BRW7" s="1803"/>
      <c r="BRX7" s="1803"/>
      <c r="BRZ7" s="1801"/>
      <c r="BSA7" s="846"/>
      <c r="BSB7" s="1696"/>
      <c r="BSC7" s="1800"/>
      <c r="BSD7" s="1801"/>
      <c r="BSE7" s="1800"/>
      <c r="BSF7" s="1804"/>
      <c r="BSS7" s="1802"/>
      <c r="BST7" s="1802"/>
      <c r="BSU7" s="1803"/>
      <c r="BSV7" s="1803"/>
      <c r="BSX7" s="1801"/>
      <c r="BSY7" s="846"/>
      <c r="BSZ7" s="1696"/>
      <c r="BTA7" s="1800"/>
      <c r="BTB7" s="1801"/>
      <c r="BTC7" s="1800"/>
      <c r="BTD7" s="1804"/>
      <c r="BTQ7" s="1802"/>
      <c r="BTR7" s="1802"/>
      <c r="BTS7" s="1803"/>
      <c r="BTT7" s="1803"/>
      <c r="BTV7" s="1801"/>
      <c r="BTW7" s="846"/>
      <c r="BTX7" s="1696"/>
      <c r="BTY7" s="1800"/>
      <c r="BTZ7" s="1801"/>
      <c r="BUA7" s="1800"/>
      <c r="BUB7" s="1804"/>
      <c r="BUO7" s="1802"/>
      <c r="BUP7" s="1802"/>
      <c r="BUQ7" s="1803"/>
      <c r="BUR7" s="1803"/>
      <c r="BUT7" s="1801"/>
      <c r="BUU7" s="846"/>
      <c r="BUV7" s="1696"/>
      <c r="BUW7" s="1800"/>
      <c r="BUX7" s="1801"/>
      <c r="BUY7" s="1800"/>
      <c r="BUZ7" s="1804"/>
      <c r="BVM7" s="1802"/>
      <c r="BVN7" s="1802"/>
      <c r="BVO7" s="1803"/>
      <c r="BVP7" s="1803"/>
      <c r="BVR7" s="1801"/>
      <c r="BVS7" s="846"/>
      <c r="BVT7" s="1696"/>
      <c r="BVU7" s="1800"/>
      <c r="BVV7" s="1801"/>
      <c r="BVW7" s="1800"/>
      <c r="BVX7" s="1804"/>
      <c r="BWK7" s="1802"/>
      <c r="BWL7" s="1802"/>
      <c r="BWM7" s="1803"/>
      <c r="BWN7" s="1803"/>
      <c r="BWP7" s="1801"/>
      <c r="BWQ7" s="846"/>
      <c r="BWR7" s="1696"/>
      <c r="BWS7" s="1800"/>
      <c r="BWT7" s="1801"/>
      <c r="BWU7" s="1800"/>
      <c r="BWV7" s="1804"/>
      <c r="BXI7" s="1802"/>
      <c r="BXJ7" s="1802"/>
      <c r="BXK7" s="1803"/>
      <c r="BXL7" s="1803"/>
      <c r="BXN7" s="1801"/>
      <c r="BXO7" s="846"/>
      <c r="BXP7" s="1696"/>
      <c r="BXQ7" s="1800"/>
      <c r="BXR7" s="1801"/>
      <c r="BXS7" s="1800"/>
      <c r="BXT7" s="1804"/>
      <c r="BYG7" s="1802"/>
      <c r="BYH7" s="1802"/>
      <c r="BYI7" s="1803"/>
      <c r="BYJ7" s="1803"/>
      <c r="BYL7" s="1801"/>
      <c r="BYM7" s="846"/>
      <c r="BYN7" s="1696"/>
      <c r="BYO7" s="1800"/>
      <c r="BYP7" s="1801"/>
      <c r="BYQ7" s="1800"/>
      <c r="BYR7" s="1804"/>
      <c r="BZE7" s="1802"/>
      <c r="BZF7" s="1802"/>
      <c r="BZG7" s="1803"/>
      <c r="BZH7" s="1803"/>
      <c r="BZJ7" s="1801"/>
      <c r="BZK7" s="846"/>
      <c r="BZL7" s="1696"/>
      <c r="BZM7" s="1800"/>
      <c r="BZN7" s="1801"/>
      <c r="BZO7" s="1800"/>
      <c r="BZP7" s="1804"/>
      <c r="CAC7" s="1802"/>
      <c r="CAD7" s="1802"/>
      <c r="CAE7" s="1803"/>
      <c r="CAF7" s="1803"/>
      <c r="CAH7" s="1801"/>
      <c r="CAI7" s="846"/>
      <c r="CAJ7" s="1696"/>
      <c r="CAK7" s="1800"/>
      <c r="CAL7" s="1801"/>
      <c r="CAM7" s="1800"/>
      <c r="CAN7" s="1804"/>
      <c r="CBA7" s="1802"/>
      <c r="CBB7" s="1802"/>
      <c r="CBC7" s="1803"/>
      <c r="CBD7" s="1803"/>
      <c r="CBF7" s="1801"/>
      <c r="CBG7" s="846"/>
      <c r="CBH7" s="1696"/>
      <c r="CBI7" s="1800"/>
      <c r="CBJ7" s="1801"/>
      <c r="CBK7" s="1800"/>
      <c r="CBL7" s="1804"/>
      <c r="CBY7" s="1802"/>
      <c r="CBZ7" s="1802"/>
      <c r="CCA7" s="1803"/>
      <c r="CCB7" s="1803"/>
      <c r="CCD7" s="1801"/>
      <c r="CCE7" s="846"/>
      <c r="CCF7" s="1696"/>
      <c r="CCG7" s="1800"/>
      <c r="CCH7" s="1801"/>
      <c r="CCI7" s="1800"/>
      <c r="CCJ7" s="1804"/>
      <c r="CCW7" s="1802"/>
      <c r="CCX7" s="1802"/>
      <c r="CCY7" s="1803"/>
      <c r="CCZ7" s="1803"/>
      <c r="CDB7" s="1801"/>
      <c r="CDC7" s="846"/>
      <c r="CDD7" s="1696"/>
      <c r="CDE7" s="1800"/>
      <c r="CDF7" s="1801"/>
      <c r="CDG7" s="1800"/>
      <c r="CDH7" s="1804"/>
      <c r="CDU7" s="1802"/>
      <c r="CDV7" s="1802"/>
      <c r="CDW7" s="1803"/>
      <c r="CDX7" s="1803"/>
      <c r="CDZ7" s="1801"/>
      <c r="CEA7" s="846"/>
      <c r="CEB7" s="1696"/>
      <c r="CEC7" s="1800"/>
      <c r="CED7" s="1801"/>
      <c r="CEE7" s="1800"/>
      <c r="CEF7" s="1804"/>
      <c r="CES7" s="1802"/>
      <c r="CET7" s="1802"/>
      <c r="CEU7" s="1803"/>
      <c r="CEV7" s="1803"/>
      <c r="CEX7" s="1801"/>
      <c r="CEY7" s="846"/>
      <c r="CEZ7" s="1696"/>
      <c r="CFA7" s="1800"/>
      <c r="CFB7" s="1801"/>
      <c r="CFC7" s="1800"/>
      <c r="CFD7" s="1804"/>
      <c r="CFQ7" s="1802"/>
      <c r="CFR7" s="1802"/>
      <c r="CFS7" s="1803"/>
      <c r="CFT7" s="1803"/>
      <c r="CFV7" s="1801"/>
      <c r="CFW7" s="846"/>
      <c r="CFX7" s="1696"/>
      <c r="CFY7" s="1800"/>
      <c r="CFZ7" s="1801"/>
      <c r="CGA7" s="1800"/>
      <c r="CGB7" s="1804"/>
      <c r="CGO7" s="1802"/>
      <c r="CGP7" s="1802"/>
      <c r="CGQ7" s="1803"/>
      <c r="CGR7" s="1803"/>
      <c r="CGT7" s="1801"/>
      <c r="CGU7" s="846"/>
      <c r="CGV7" s="1696"/>
      <c r="CGW7" s="1800"/>
      <c r="CGX7" s="1801"/>
      <c r="CGY7" s="1800"/>
      <c r="CGZ7" s="1804"/>
      <c r="CHM7" s="1802"/>
      <c r="CHN7" s="1802"/>
      <c r="CHO7" s="1803"/>
      <c r="CHP7" s="1803"/>
      <c r="CHR7" s="1801"/>
      <c r="CHS7" s="846"/>
      <c r="CHT7" s="1696"/>
      <c r="CHU7" s="1800"/>
      <c r="CHV7" s="1801"/>
      <c r="CHW7" s="1800"/>
      <c r="CHX7" s="1804"/>
      <c r="CIK7" s="1802"/>
      <c r="CIL7" s="1802"/>
      <c r="CIM7" s="1803"/>
      <c r="CIN7" s="1803"/>
      <c r="CIP7" s="1801"/>
      <c r="CIQ7" s="846"/>
      <c r="CIR7" s="1696"/>
      <c r="CIS7" s="1800"/>
      <c r="CIT7" s="1801"/>
      <c r="CIU7" s="1800"/>
      <c r="CIV7" s="1804"/>
      <c r="CJI7" s="1802"/>
      <c r="CJJ7" s="1802"/>
      <c r="CJK7" s="1803"/>
      <c r="CJL7" s="1803"/>
      <c r="CJN7" s="1801"/>
      <c r="CJO7" s="846"/>
      <c r="CJP7" s="1696"/>
      <c r="CJQ7" s="1800"/>
      <c r="CJR7" s="1801"/>
      <c r="CJS7" s="1800"/>
      <c r="CJT7" s="1804"/>
      <c r="CKG7" s="1802"/>
      <c r="CKH7" s="1802"/>
      <c r="CKI7" s="1803"/>
      <c r="CKJ7" s="1803"/>
      <c r="CKL7" s="1801"/>
      <c r="CKM7" s="846"/>
      <c r="CKN7" s="1696"/>
      <c r="CKO7" s="1800"/>
      <c r="CKP7" s="1801"/>
      <c r="CKQ7" s="1800"/>
      <c r="CKR7" s="1804"/>
      <c r="CLE7" s="1802"/>
      <c r="CLF7" s="1802"/>
      <c r="CLG7" s="1803"/>
      <c r="CLH7" s="1803"/>
      <c r="CLJ7" s="1801"/>
      <c r="CLK7" s="846"/>
      <c r="CLL7" s="1696"/>
      <c r="CLM7" s="1800"/>
      <c r="CLN7" s="1801"/>
      <c r="CLO7" s="1800"/>
      <c r="CLP7" s="1804"/>
      <c r="CMC7" s="1802"/>
      <c r="CMD7" s="1802"/>
      <c r="CME7" s="1803"/>
      <c r="CMF7" s="1803"/>
      <c r="CMH7" s="1801"/>
      <c r="CMI7" s="846"/>
      <c r="CMJ7" s="1696"/>
      <c r="CMK7" s="1800"/>
      <c r="CML7" s="1801"/>
      <c r="CMM7" s="1800"/>
      <c r="CMN7" s="1804"/>
      <c r="CNA7" s="1802"/>
      <c r="CNB7" s="1802"/>
      <c r="CNC7" s="1803"/>
      <c r="CND7" s="1803"/>
      <c r="CNF7" s="1801"/>
      <c r="CNG7" s="846"/>
      <c r="CNH7" s="1696"/>
      <c r="CNI7" s="1800"/>
      <c r="CNJ7" s="1801"/>
      <c r="CNK7" s="1800"/>
      <c r="CNL7" s="1804"/>
      <c r="CNY7" s="1802"/>
      <c r="CNZ7" s="1802"/>
      <c r="COA7" s="1803"/>
      <c r="COB7" s="1803"/>
      <c r="COD7" s="1801"/>
      <c r="COE7" s="846"/>
      <c r="COF7" s="1696"/>
      <c r="COG7" s="1800"/>
      <c r="COH7" s="1801"/>
      <c r="COI7" s="1800"/>
      <c r="COJ7" s="1804"/>
      <c r="COW7" s="1802"/>
      <c r="COX7" s="1802"/>
      <c r="COY7" s="1803"/>
      <c r="COZ7" s="1803"/>
      <c r="CPB7" s="1801"/>
      <c r="CPC7" s="846"/>
      <c r="CPD7" s="1696"/>
      <c r="CPE7" s="1800"/>
      <c r="CPF7" s="1801"/>
      <c r="CPG7" s="1800"/>
      <c r="CPH7" s="1804"/>
      <c r="CPU7" s="1802"/>
      <c r="CPV7" s="1802"/>
      <c r="CPW7" s="1803"/>
      <c r="CPX7" s="1803"/>
      <c r="CPZ7" s="1801"/>
      <c r="CQA7" s="846"/>
      <c r="CQB7" s="1696"/>
      <c r="CQC7" s="1800"/>
      <c r="CQD7" s="1801"/>
      <c r="CQE7" s="1800"/>
      <c r="CQF7" s="1804"/>
      <c r="CQS7" s="1802"/>
      <c r="CQT7" s="1802"/>
      <c r="CQU7" s="1803"/>
      <c r="CQV7" s="1803"/>
      <c r="CQX7" s="1801"/>
      <c r="CQY7" s="846"/>
      <c r="CQZ7" s="1696"/>
      <c r="CRA7" s="1800"/>
      <c r="CRB7" s="1801"/>
      <c r="CRC7" s="1800"/>
      <c r="CRD7" s="1804"/>
      <c r="CRQ7" s="1802"/>
      <c r="CRR7" s="1802"/>
      <c r="CRS7" s="1803"/>
      <c r="CRT7" s="1803"/>
      <c r="CRV7" s="1801"/>
      <c r="CRW7" s="846"/>
      <c r="CRX7" s="1696"/>
      <c r="CRY7" s="1800"/>
      <c r="CRZ7" s="1801"/>
      <c r="CSA7" s="1800"/>
      <c r="CSB7" s="1804"/>
      <c r="CSO7" s="1802"/>
      <c r="CSP7" s="1802"/>
      <c r="CSQ7" s="1803"/>
      <c r="CSR7" s="1803"/>
      <c r="CST7" s="1801"/>
      <c r="CSU7" s="846"/>
      <c r="CSV7" s="1696"/>
      <c r="CSW7" s="1800"/>
      <c r="CSX7" s="1801"/>
      <c r="CSY7" s="1800"/>
      <c r="CSZ7" s="1804"/>
      <c r="CTM7" s="1802"/>
      <c r="CTN7" s="1802"/>
      <c r="CTO7" s="1803"/>
      <c r="CTP7" s="1803"/>
      <c r="CTR7" s="1801"/>
      <c r="CTS7" s="846"/>
      <c r="CTT7" s="1696"/>
      <c r="CTU7" s="1800"/>
      <c r="CTV7" s="1801"/>
      <c r="CTW7" s="1800"/>
      <c r="CTX7" s="1804"/>
      <c r="CUK7" s="1802"/>
      <c r="CUL7" s="1802"/>
      <c r="CUM7" s="1803"/>
      <c r="CUN7" s="1803"/>
      <c r="CUP7" s="1801"/>
      <c r="CUQ7" s="846"/>
      <c r="CUR7" s="1696"/>
      <c r="CUS7" s="1800"/>
      <c r="CUT7" s="1801"/>
      <c r="CUU7" s="1800"/>
      <c r="CUV7" s="1804"/>
      <c r="CVI7" s="1802"/>
      <c r="CVJ7" s="1802"/>
      <c r="CVK7" s="1803"/>
      <c r="CVL7" s="1803"/>
      <c r="CVN7" s="1801"/>
      <c r="CVO7" s="846"/>
      <c r="CVP7" s="1696"/>
      <c r="CVQ7" s="1800"/>
      <c r="CVR7" s="1801"/>
      <c r="CVS7" s="1800"/>
      <c r="CVT7" s="1804"/>
      <c r="CWG7" s="1802"/>
      <c r="CWH7" s="1802"/>
      <c r="CWI7" s="1803"/>
      <c r="CWJ7" s="1803"/>
      <c r="CWL7" s="1801"/>
      <c r="CWM7" s="846"/>
      <c r="CWN7" s="1696"/>
      <c r="CWO7" s="1800"/>
      <c r="CWP7" s="1801"/>
      <c r="CWQ7" s="1800"/>
      <c r="CWR7" s="1804"/>
      <c r="CXE7" s="1802"/>
      <c r="CXF7" s="1802"/>
      <c r="CXG7" s="1803"/>
      <c r="CXH7" s="1803"/>
      <c r="CXJ7" s="1801"/>
      <c r="CXK7" s="846"/>
      <c r="CXL7" s="1696"/>
      <c r="CXM7" s="1800"/>
      <c r="CXN7" s="1801"/>
      <c r="CXO7" s="1800"/>
      <c r="CXP7" s="1804"/>
      <c r="CYC7" s="1802"/>
      <c r="CYD7" s="1802"/>
      <c r="CYE7" s="1803"/>
      <c r="CYF7" s="1803"/>
      <c r="CYH7" s="1801"/>
      <c r="CYI7" s="846"/>
      <c r="CYJ7" s="1696"/>
      <c r="CYK7" s="1800"/>
      <c r="CYL7" s="1801"/>
      <c r="CYM7" s="1800"/>
      <c r="CYN7" s="1804"/>
      <c r="CZA7" s="1802"/>
      <c r="CZB7" s="1802"/>
      <c r="CZC7" s="1803"/>
      <c r="CZD7" s="1803"/>
      <c r="CZF7" s="1801"/>
      <c r="CZG7" s="846"/>
      <c r="CZH7" s="1696"/>
      <c r="CZI7" s="1800"/>
      <c r="CZJ7" s="1801"/>
      <c r="CZK7" s="1800"/>
      <c r="CZL7" s="1804"/>
      <c r="CZY7" s="1802"/>
      <c r="CZZ7" s="1802"/>
      <c r="DAA7" s="1803"/>
      <c r="DAB7" s="1803"/>
      <c r="DAD7" s="1801"/>
      <c r="DAE7" s="846"/>
      <c r="DAF7" s="1696"/>
      <c r="DAG7" s="1800"/>
      <c r="DAH7" s="1801"/>
      <c r="DAI7" s="1800"/>
      <c r="DAJ7" s="1804"/>
      <c r="DAW7" s="1802"/>
      <c r="DAX7" s="1802"/>
      <c r="DAY7" s="1803"/>
      <c r="DAZ7" s="1803"/>
      <c r="DBB7" s="1801"/>
      <c r="DBC7" s="846"/>
      <c r="DBD7" s="1696"/>
      <c r="DBE7" s="1800"/>
      <c r="DBF7" s="1801"/>
      <c r="DBG7" s="1800"/>
      <c r="DBH7" s="1804"/>
      <c r="DBU7" s="1802"/>
      <c r="DBV7" s="1802"/>
      <c r="DBW7" s="1803"/>
      <c r="DBX7" s="1803"/>
      <c r="DBZ7" s="1801"/>
      <c r="DCA7" s="846"/>
      <c r="DCB7" s="1696"/>
      <c r="DCC7" s="1800"/>
      <c r="DCD7" s="1801"/>
      <c r="DCE7" s="1800"/>
      <c r="DCF7" s="1804"/>
      <c r="DCS7" s="1802"/>
      <c r="DCT7" s="1802"/>
      <c r="DCU7" s="1803"/>
      <c r="DCV7" s="1803"/>
      <c r="DCX7" s="1801"/>
      <c r="DCY7" s="846"/>
      <c r="DCZ7" s="1696"/>
      <c r="DDA7" s="1800"/>
      <c r="DDB7" s="1801"/>
      <c r="DDC7" s="1800"/>
      <c r="DDD7" s="1804"/>
      <c r="DDQ7" s="1802"/>
      <c r="DDR7" s="1802"/>
      <c r="DDS7" s="1803"/>
      <c r="DDT7" s="1803"/>
      <c r="DDV7" s="1801"/>
      <c r="DDW7" s="846"/>
      <c r="DDX7" s="1696"/>
      <c r="DDY7" s="1800"/>
      <c r="DDZ7" s="1801"/>
      <c r="DEA7" s="1800"/>
      <c r="DEB7" s="1804"/>
      <c r="DEO7" s="1802"/>
      <c r="DEP7" s="1802"/>
      <c r="DEQ7" s="1803"/>
      <c r="DER7" s="1803"/>
      <c r="DET7" s="1801"/>
      <c r="DEU7" s="846"/>
      <c r="DEV7" s="1696"/>
      <c r="DEW7" s="1800"/>
      <c r="DEX7" s="1801"/>
      <c r="DEY7" s="1800"/>
      <c r="DEZ7" s="1804"/>
      <c r="DFM7" s="1802"/>
      <c r="DFN7" s="1802"/>
      <c r="DFO7" s="1803"/>
      <c r="DFP7" s="1803"/>
      <c r="DFR7" s="1801"/>
      <c r="DFS7" s="846"/>
      <c r="DFT7" s="1696"/>
      <c r="DFU7" s="1800"/>
      <c r="DFV7" s="1801"/>
      <c r="DFW7" s="1800"/>
      <c r="DFX7" s="1804"/>
      <c r="DGK7" s="1802"/>
      <c r="DGL7" s="1802"/>
      <c r="DGM7" s="1803"/>
      <c r="DGN7" s="1803"/>
      <c r="DGP7" s="1801"/>
      <c r="DGQ7" s="846"/>
      <c r="DGR7" s="1696"/>
      <c r="DGS7" s="1800"/>
      <c r="DGT7" s="1801"/>
      <c r="DGU7" s="1800"/>
      <c r="DGV7" s="1804"/>
      <c r="DHI7" s="1802"/>
      <c r="DHJ7" s="1802"/>
      <c r="DHK7" s="1803"/>
      <c r="DHL7" s="1803"/>
      <c r="DHN7" s="1801"/>
      <c r="DHO7" s="846"/>
      <c r="DHP7" s="1696"/>
      <c r="DHQ7" s="1800"/>
      <c r="DHR7" s="1801"/>
      <c r="DHS7" s="1800"/>
      <c r="DHT7" s="1804"/>
      <c r="DIG7" s="1802"/>
      <c r="DIH7" s="1802"/>
      <c r="DII7" s="1803"/>
      <c r="DIJ7" s="1803"/>
      <c r="DIL7" s="1801"/>
      <c r="DIM7" s="846"/>
      <c r="DIN7" s="1696"/>
      <c r="DIO7" s="1800"/>
      <c r="DIP7" s="1801"/>
      <c r="DIQ7" s="1800"/>
      <c r="DIR7" s="1804"/>
      <c r="DJE7" s="1802"/>
      <c r="DJF7" s="1802"/>
      <c r="DJG7" s="1803"/>
      <c r="DJH7" s="1803"/>
      <c r="DJJ7" s="1801"/>
      <c r="DJK7" s="846"/>
      <c r="DJL7" s="1696"/>
      <c r="DJM7" s="1800"/>
      <c r="DJN7" s="1801"/>
      <c r="DJO7" s="1800"/>
      <c r="DJP7" s="1804"/>
      <c r="DKC7" s="1802"/>
      <c r="DKD7" s="1802"/>
      <c r="DKE7" s="1803"/>
      <c r="DKF7" s="1803"/>
      <c r="DKH7" s="1801"/>
      <c r="DKI7" s="846"/>
      <c r="DKJ7" s="1696"/>
      <c r="DKK7" s="1800"/>
      <c r="DKL7" s="1801"/>
      <c r="DKM7" s="1800"/>
      <c r="DKN7" s="1804"/>
      <c r="DLA7" s="1802"/>
      <c r="DLB7" s="1802"/>
      <c r="DLC7" s="1803"/>
      <c r="DLD7" s="1803"/>
      <c r="DLF7" s="1801"/>
      <c r="DLG7" s="846"/>
      <c r="DLH7" s="1696"/>
      <c r="DLI7" s="1800"/>
      <c r="DLJ7" s="1801"/>
      <c r="DLK7" s="1800"/>
      <c r="DLL7" s="1804"/>
      <c r="DLY7" s="1802"/>
      <c r="DLZ7" s="1802"/>
      <c r="DMA7" s="1803"/>
      <c r="DMB7" s="1803"/>
      <c r="DMD7" s="1801"/>
      <c r="DME7" s="846"/>
      <c r="DMF7" s="1696"/>
      <c r="DMG7" s="1800"/>
      <c r="DMH7" s="1801"/>
      <c r="DMI7" s="1800"/>
      <c r="DMJ7" s="1804"/>
      <c r="DMW7" s="1802"/>
      <c r="DMX7" s="1802"/>
      <c r="DMY7" s="1803"/>
      <c r="DMZ7" s="1803"/>
      <c r="DNB7" s="1801"/>
      <c r="DNC7" s="846"/>
      <c r="DND7" s="1696"/>
      <c r="DNE7" s="1800"/>
      <c r="DNF7" s="1801"/>
      <c r="DNG7" s="1800"/>
      <c r="DNH7" s="1804"/>
      <c r="DNU7" s="1802"/>
      <c r="DNV7" s="1802"/>
      <c r="DNW7" s="1803"/>
      <c r="DNX7" s="1803"/>
      <c r="DNZ7" s="1801"/>
      <c r="DOA7" s="846"/>
      <c r="DOB7" s="1696"/>
      <c r="DOC7" s="1800"/>
      <c r="DOD7" s="1801"/>
      <c r="DOE7" s="1800"/>
      <c r="DOF7" s="1804"/>
      <c r="DOS7" s="1802"/>
      <c r="DOT7" s="1802"/>
      <c r="DOU7" s="1803"/>
      <c r="DOV7" s="1803"/>
      <c r="DOX7" s="1801"/>
      <c r="DOY7" s="846"/>
      <c r="DOZ7" s="1696"/>
      <c r="DPA7" s="1800"/>
      <c r="DPB7" s="1801"/>
      <c r="DPC7" s="1800"/>
      <c r="DPD7" s="1804"/>
      <c r="DPQ7" s="1802"/>
      <c r="DPR7" s="1802"/>
      <c r="DPS7" s="1803"/>
      <c r="DPT7" s="1803"/>
      <c r="DPV7" s="1801"/>
      <c r="DPW7" s="846"/>
      <c r="DPX7" s="1696"/>
      <c r="DPY7" s="1800"/>
      <c r="DPZ7" s="1801"/>
      <c r="DQA7" s="1800"/>
      <c r="DQB7" s="1804"/>
      <c r="DQO7" s="1802"/>
      <c r="DQP7" s="1802"/>
      <c r="DQQ7" s="1803"/>
      <c r="DQR7" s="1803"/>
      <c r="DQT7" s="1801"/>
      <c r="DQU7" s="846"/>
      <c r="DQV7" s="1696"/>
      <c r="DQW7" s="1800"/>
      <c r="DQX7" s="1801"/>
      <c r="DQY7" s="1800"/>
      <c r="DQZ7" s="1804"/>
      <c r="DRM7" s="1802"/>
      <c r="DRN7" s="1802"/>
      <c r="DRO7" s="1803"/>
      <c r="DRP7" s="1803"/>
      <c r="DRR7" s="1801"/>
      <c r="DRS7" s="846"/>
      <c r="DRT7" s="1696"/>
      <c r="DRU7" s="1800"/>
      <c r="DRV7" s="1801"/>
      <c r="DRW7" s="1800"/>
      <c r="DRX7" s="1804"/>
      <c r="DSK7" s="1802"/>
      <c r="DSL7" s="1802"/>
      <c r="DSM7" s="1803"/>
      <c r="DSN7" s="1803"/>
      <c r="DSP7" s="1801"/>
      <c r="DSQ7" s="846"/>
      <c r="DSR7" s="1696"/>
      <c r="DSS7" s="1800"/>
      <c r="DST7" s="1801"/>
      <c r="DSU7" s="1800"/>
      <c r="DSV7" s="1804"/>
      <c r="DTI7" s="1802"/>
      <c r="DTJ7" s="1802"/>
      <c r="DTK7" s="1803"/>
      <c r="DTL7" s="1803"/>
      <c r="DTN7" s="1801"/>
      <c r="DTO7" s="846"/>
      <c r="DTP7" s="1696"/>
      <c r="DTQ7" s="1800"/>
      <c r="DTR7" s="1801"/>
      <c r="DTS7" s="1800"/>
      <c r="DTT7" s="1804"/>
      <c r="DUG7" s="1802"/>
      <c r="DUH7" s="1802"/>
      <c r="DUI7" s="1803"/>
      <c r="DUJ7" s="1803"/>
      <c r="DUL7" s="1801"/>
      <c r="DUM7" s="846"/>
      <c r="DUN7" s="1696"/>
      <c r="DUO7" s="1800"/>
      <c r="DUP7" s="1801"/>
      <c r="DUQ7" s="1800"/>
      <c r="DUR7" s="1804"/>
      <c r="DVE7" s="1802"/>
      <c r="DVF7" s="1802"/>
      <c r="DVG7" s="1803"/>
      <c r="DVH7" s="1803"/>
      <c r="DVJ7" s="1801"/>
      <c r="DVK7" s="846"/>
      <c r="DVL7" s="1696"/>
      <c r="DVM7" s="1800"/>
      <c r="DVN7" s="1801"/>
      <c r="DVO7" s="1800"/>
      <c r="DVP7" s="1804"/>
      <c r="DWC7" s="1802"/>
      <c r="DWD7" s="1802"/>
      <c r="DWE7" s="1803"/>
      <c r="DWF7" s="1803"/>
      <c r="DWH7" s="1801"/>
      <c r="DWI7" s="846"/>
      <c r="DWJ7" s="1696"/>
      <c r="DWK7" s="1800"/>
      <c r="DWL7" s="1801"/>
      <c r="DWM7" s="1800"/>
      <c r="DWN7" s="1804"/>
      <c r="DXA7" s="1802"/>
      <c r="DXB7" s="1802"/>
      <c r="DXC7" s="1803"/>
      <c r="DXD7" s="1803"/>
      <c r="DXF7" s="1801"/>
      <c r="DXG7" s="846"/>
      <c r="DXH7" s="1696"/>
      <c r="DXI7" s="1800"/>
      <c r="DXJ7" s="1801"/>
      <c r="DXK7" s="1800"/>
      <c r="DXL7" s="1804"/>
      <c r="DXY7" s="1802"/>
      <c r="DXZ7" s="1802"/>
      <c r="DYA7" s="1803"/>
      <c r="DYB7" s="1803"/>
      <c r="DYD7" s="1801"/>
      <c r="DYE7" s="846"/>
      <c r="DYF7" s="1696"/>
      <c r="DYG7" s="1800"/>
      <c r="DYH7" s="1801"/>
      <c r="DYI7" s="1800"/>
      <c r="DYJ7" s="1804"/>
      <c r="DYW7" s="1802"/>
      <c r="DYX7" s="1802"/>
      <c r="DYY7" s="1803"/>
      <c r="DYZ7" s="1803"/>
      <c r="DZB7" s="1801"/>
      <c r="DZC7" s="846"/>
      <c r="DZD7" s="1696"/>
      <c r="DZE7" s="1800"/>
      <c r="DZF7" s="1801"/>
      <c r="DZG7" s="1800"/>
      <c r="DZH7" s="1804"/>
      <c r="DZU7" s="1802"/>
      <c r="DZV7" s="1802"/>
      <c r="DZW7" s="1803"/>
      <c r="DZX7" s="1803"/>
      <c r="DZZ7" s="1801"/>
      <c r="EAA7" s="846"/>
      <c r="EAB7" s="1696"/>
      <c r="EAC7" s="1800"/>
      <c r="EAD7" s="1801"/>
      <c r="EAE7" s="1800"/>
      <c r="EAF7" s="1804"/>
      <c r="EAS7" s="1802"/>
      <c r="EAT7" s="1802"/>
      <c r="EAU7" s="1803"/>
      <c r="EAV7" s="1803"/>
      <c r="EAX7" s="1801"/>
      <c r="EAY7" s="846"/>
      <c r="EAZ7" s="1696"/>
      <c r="EBA7" s="1800"/>
      <c r="EBB7" s="1801"/>
      <c r="EBC7" s="1800"/>
      <c r="EBD7" s="1804"/>
      <c r="EBQ7" s="1802"/>
      <c r="EBR7" s="1802"/>
      <c r="EBS7" s="1803"/>
      <c r="EBT7" s="1803"/>
      <c r="EBV7" s="1801"/>
      <c r="EBW7" s="846"/>
      <c r="EBX7" s="1696"/>
      <c r="EBY7" s="1800"/>
      <c r="EBZ7" s="1801"/>
      <c r="ECA7" s="1800"/>
      <c r="ECB7" s="1804"/>
      <c r="ECO7" s="1802"/>
      <c r="ECP7" s="1802"/>
      <c r="ECQ7" s="1803"/>
      <c r="ECR7" s="1803"/>
      <c r="ECT7" s="1801"/>
      <c r="ECU7" s="846"/>
      <c r="ECV7" s="1696"/>
      <c r="ECW7" s="1800"/>
      <c r="ECX7" s="1801"/>
      <c r="ECY7" s="1800"/>
      <c r="ECZ7" s="1804"/>
      <c r="EDM7" s="1802"/>
      <c r="EDN7" s="1802"/>
      <c r="EDO7" s="1803"/>
      <c r="EDP7" s="1803"/>
      <c r="EDR7" s="1801"/>
      <c r="EDS7" s="846"/>
      <c r="EDT7" s="1696"/>
      <c r="EDU7" s="1800"/>
      <c r="EDV7" s="1801"/>
      <c r="EDW7" s="1800"/>
      <c r="EDX7" s="1804"/>
      <c r="EEK7" s="1802"/>
      <c r="EEL7" s="1802"/>
      <c r="EEM7" s="1803"/>
      <c r="EEN7" s="1803"/>
      <c r="EEP7" s="1801"/>
      <c r="EEQ7" s="846"/>
      <c r="EER7" s="1696"/>
      <c r="EES7" s="1800"/>
      <c r="EET7" s="1801"/>
      <c r="EEU7" s="1800"/>
      <c r="EEV7" s="1804"/>
      <c r="EFI7" s="1802"/>
      <c r="EFJ7" s="1802"/>
      <c r="EFK7" s="1803"/>
      <c r="EFL7" s="1803"/>
      <c r="EFN7" s="1801"/>
      <c r="EFO7" s="846"/>
      <c r="EFP7" s="1696"/>
      <c r="EFQ7" s="1800"/>
      <c r="EFR7" s="1801"/>
      <c r="EFS7" s="1800"/>
      <c r="EFT7" s="1804"/>
      <c r="EGG7" s="1802"/>
      <c r="EGH7" s="1802"/>
      <c r="EGI7" s="1803"/>
      <c r="EGJ7" s="1803"/>
      <c r="EGL7" s="1801"/>
      <c r="EGM7" s="846"/>
      <c r="EGN7" s="1696"/>
      <c r="EGO7" s="1800"/>
      <c r="EGP7" s="1801"/>
      <c r="EGQ7" s="1800"/>
      <c r="EGR7" s="1804"/>
      <c r="EHE7" s="1802"/>
      <c r="EHF7" s="1802"/>
      <c r="EHG7" s="1803"/>
      <c r="EHH7" s="1803"/>
      <c r="EHJ7" s="1801"/>
      <c r="EHK7" s="846"/>
      <c r="EHL7" s="1696"/>
      <c r="EHM7" s="1800"/>
      <c r="EHN7" s="1801"/>
      <c r="EHO7" s="1800"/>
      <c r="EHP7" s="1804"/>
      <c r="EIC7" s="1802"/>
      <c r="EID7" s="1802"/>
      <c r="EIE7" s="1803"/>
      <c r="EIF7" s="1803"/>
      <c r="EIH7" s="1801"/>
      <c r="EII7" s="846"/>
      <c r="EIJ7" s="1696"/>
      <c r="EIK7" s="1800"/>
      <c r="EIL7" s="1801"/>
      <c r="EIM7" s="1800"/>
      <c r="EIN7" s="1804"/>
      <c r="EJA7" s="1802"/>
      <c r="EJB7" s="1802"/>
      <c r="EJC7" s="1803"/>
      <c r="EJD7" s="1803"/>
      <c r="EJF7" s="1801"/>
      <c r="EJG7" s="846"/>
      <c r="EJH7" s="1696"/>
      <c r="EJI7" s="1800"/>
      <c r="EJJ7" s="1801"/>
      <c r="EJK7" s="1800"/>
      <c r="EJL7" s="1804"/>
      <c r="EJY7" s="1802"/>
      <c r="EJZ7" s="1802"/>
      <c r="EKA7" s="1803"/>
      <c r="EKB7" s="1803"/>
      <c r="EKD7" s="1801"/>
      <c r="EKE7" s="846"/>
      <c r="EKF7" s="1696"/>
      <c r="EKG7" s="1800"/>
      <c r="EKH7" s="1801"/>
      <c r="EKI7" s="1800"/>
      <c r="EKJ7" s="1804"/>
      <c r="EKW7" s="1802"/>
      <c r="EKX7" s="1802"/>
      <c r="EKY7" s="1803"/>
      <c r="EKZ7" s="1803"/>
      <c r="ELB7" s="1801"/>
      <c r="ELC7" s="846"/>
      <c r="ELD7" s="1696"/>
      <c r="ELE7" s="1800"/>
      <c r="ELF7" s="1801"/>
      <c r="ELG7" s="1800"/>
      <c r="ELH7" s="1804"/>
      <c r="ELU7" s="1802"/>
      <c r="ELV7" s="1802"/>
      <c r="ELW7" s="1803"/>
      <c r="ELX7" s="1803"/>
      <c r="ELZ7" s="1801"/>
      <c r="EMA7" s="846"/>
      <c r="EMB7" s="1696"/>
      <c r="EMC7" s="1800"/>
      <c r="EMD7" s="1801"/>
      <c r="EME7" s="1800"/>
      <c r="EMF7" s="1804"/>
      <c r="EMS7" s="1802"/>
      <c r="EMT7" s="1802"/>
      <c r="EMU7" s="1803"/>
      <c r="EMV7" s="1803"/>
      <c r="EMX7" s="1801"/>
      <c r="EMY7" s="846"/>
      <c r="EMZ7" s="1696"/>
      <c r="ENA7" s="1800"/>
      <c r="ENB7" s="1801"/>
      <c r="ENC7" s="1800"/>
      <c r="END7" s="1804"/>
      <c r="ENQ7" s="1802"/>
      <c r="ENR7" s="1802"/>
      <c r="ENS7" s="1803"/>
      <c r="ENT7" s="1803"/>
      <c r="ENV7" s="1801"/>
      <c r="ENW7" s="846"/>
      <c r="ENX7" s="1696"/>
      <c r="ENY7" s="1800"/>
      <c r="ENZ7" s="1801"/>
      <c r="EOA7" s="1800"/>
      <c r="EOB7" s="1804"/>
      <c r="EOO7" s="1802"/>
      <c r="EOP7" s="1802"/>
      <c r="EOQ7" s="1803"/>
      <c r="EOR7" s="1803"/>
      <c r="EOT7" s="1801"/>
      <c r="EOU7" s="846"/>
      <c r="EOV7" s="1696"/>
      <c r="EOW7" s="1800"/>
      <c r="EOX7" s="1801"/>
      <c r="EOY7" s="1800"/>
      <c r="EOZ7" s="1804"/>
      <c r="EPM7" s="1802"/>
      <c r="EPN7" s="1802"/>
      <c r="EPO7" s="1803"/>
      <c r="EPP7" s="1803"/>
      <c r="EPR7" s="1801"/>
      <c r="EPS7" s="846"/>
      <c r="EPT7" s="1696"/>
      <c r="EPU7" s="1800"/>
      <c r="EPV7" s="1801"/>
      <c r="EPW7" s="1800"/>
      <c r="EPX7" s="1804"/>
      <c r="EQK7" s="1802"/>
      <c r="EQL7" s="1802"/>
      <c r="EQM7" s="1803"/>
      <c r="EQN7" s="1803"/>
      <c r="EQP7" s="1801"/>
      <c r="EQQ7" s="846"/>
      <c r="EQR7" s="1696"/>
      <c r="EQS7" s="1800"/>
      <c r="EQT7" s="1801"/>
      <c r="EQU7" s="1800"/>
      <c r="EQV7" s="1804"/>
      <c r="ERI7" s="1802"/>
      <c r="ERJ7" s="1802"/>
      <c r="ERK7" s="1803"/>
      <c r="ERL7" s="1803"/>
      <c r="ERN7" s="1801"/>
      <c r="ERO7" s="846"/>
      <c r="ERP7" s="1696"/>
      <c r="ERQ7" s="1800"/>
      <c r="ERR7" s="1801"/>
      <c r="ERS7" s="1800"/>
      <c r="ERT7" s="1804"/>
      <c r="ESG7" s="1802"/>
      <c r="ESH7" s="1802"/>
      <c r="ESI7" s="1803"/>
      <c r="ESJ7" s="1803"/>
      <c r="ESL7" s="1801"/>
      <c r="ESM7" s="846"/>
      <c r="ESN7" s="1696"/>
      <c r="ESO7" s="1800"/>
      <c r="ESP7" s="1801"/>
      <c r="ESQ7" s="1800"/>
      <c r="ESR7" s="1804"/>
      <c r="ETE7" s="1802"/>
      <c r="ETF7" s="1802"/>
      <c r="ETG7" s="1803"/>
      <c r="ETH7" s="1803"/>
      <c r="ETJ7" s="1801"/>
      <c r="ETK7" s="846"/>
      <c r="ETL7" s="1696"/>
      <c r="ETM7" s="1800"/>
      <c r="ETN7" s="1801"/>
      <c r="ETO7" s="1800"/>
      <c r="ETP7" s="1804"/>
      <c r="EUC7" s="1802"/>
      <c r="EUD7" s="1802"/>
      <c r="EUE7" s="1803"/>
      <c r="EUF7" s="1803"/>
      <c r="EUH7" s="1801"/>
      <c r="EUI7" s="846"/>
      <c r="EUJ7" s="1696"/>
      <c r="EUK7" s="1800"/>
      <c r="EUL7" s="1801"/>
      <c r="EUM7" s="1800"/>
      <c r="EUN7" s="1804"/>
      <c r="EVA7" s="1802"/>
      <c r="EVB7" s="1802"/>
      <c r="EVC7" s="1803"/>
      <c r="EVD7" s="1803"/>
      <c r="EVF7" s="1801"/>
      <c r="EVG7" s="846"/>
      <c r="EVH7" s="1696"/>
      <c r="EVI7" s="1800"/>
      <c r="EVJ7" s="1801"/>
      <c r="EVK7" s="1800"/>
      <c r="EVL7" s="1804"/>
      <c r="EVY7" s="1802"/>
      <c r="EVZ7" s="1802"/>
      <c r="EWA7" s="1803"/>
      <c r="EWB7" s="1803"/>
      <c r="EWD7" s="1801"/>
      <c r="EWE7" s="846"/>
      <c r="EWF7" s="1696"/>
      <c r="EWG7" s="1800"/>
      <c r="EWH7" s="1801"/>
      <c r="EWI7" s="1800"/>
      <c r="EWJ7" s="1804"/>
      <c r="EWW7" s="1802"/>
      <c r="EWX7" s="1802"/>
      <c r="EWY7" s="1803"/>
      <c r="EWZ7" s="1803"/>
      <c r="EXB7" s="1801"/>
      <c r="EXC7" s="846"/>
      <c r="EXD7" s="1696"/>
      <c r="EXE7" s="1800"/>
      <c r="EXF7" s="1801"/>
      <c r="EXG7" s="1800"/>
      <c r="EXH7" s="1804"/>
      <c r="EXU7" s="1802"/>
      <c r="EXV7" s="1802"/>
      <c r="EXW7" s="1803"/>
      <c r="EXX7" s="1803"/>
      <c r="EXZ7" s="1801"/>
      <c r="EYA7" s="846"/>
      <c r="EYB7" s="1696"/>
      <c r="EYC7" s="1800"/>
      <c r="EYD7" s="1801"/>
      <c r="EYE7" s="1800"/>
      <c r="EYF7" s="1804"/>
      <c r="EYS7" s="1802"/>
      <c r="EYT7" s="1802"/>
      <c r="EYU7" s="1803"/>
      <c r="EYV7" s="1803"/>
      <c r="EYX7" s="1801"/>
      <c r="EYY7" s="846"/>
      <c r="EYZ7" s="1696"/>
      <c r="EZA7" s="1800"/>
      <c r="EZB7" s="1801"/>
      <c r="EZC7" s="1800"/>
      <c r="EZD7" s="1804"/>
      <c r="EZQ7" s="1802"/>
      <c r="EZR7" s="1802"/>
      <c r="EZS7" s="1803"/>
      <c r="EZT7" s="1803"/>
      <c r="EZV7" s="1801"/>
      <c r="EZW7" s="846"/>
      <c r="EZX7" s="1696"/>
      <c r="EZY7" s="1800"/>
      <c r="EZZ7" s="1801"/>
      <c r="FAA7" s="1800"/>
      <c r="FAB7" s="1804"/>
      <c r="FAO7" s="1802"/>
      <c r="FAP7" s="1802"/>
      <c r="FAQ7" s="1803"/>
      <c r="FAR7" s="1803"/>
      <c r="FAT7" s="1801"/>
      <c r="FAU7" s="846"/>
      <c r="FAV7" s="1696"/>
      <c r="FAW7" s="1800"/>
      <c r="FAX7" s="1801"/>
      <c r="FAY7" s="1800"/>
      <c r="FAZ7" s="1804"/>
      <c r="FBM7" s="1802"/>
      <c r="FBN7" s="1802"/>
      <c r="FBO7" s="1803"/>
      <c r="FBP7" s="1803"/>
      <c r="FBR7" s="1801"/>
      <c r="FBS7" s="846"/>
      <c r="FBT7" s="1696"/>
      <c r="FBU7" s="1800"/>
      <c r="FBV7" s="1801"/>
      <c r="FBW7" s="1800"/>
      <c r="FBX7" s="1804"/>
      <c r="FCK7" s="1802"/>
      <c r="FCL7" s="1802"/>
      <c r="FCM7" s="1803"/>
      <c r="FCN7" s="1803"/>
      <c r="FCP7" s="1801"/>
      <c r="FCQ7" s="846"/>
      <c r="FCR7" s="1696"/>
      <c r="FCS7" s="1800"/>
      <c r="FCT7" s="1801"/>
      <c r="FCU7" s="1800"/>
      <c r="FCV7" s="1804"/>
      <c r="FDI7" s="1802"/>
      <c r="FDJ7" s="1802"/>
      <c r="FDK7" s="1803"/>
      <c r="FDL7" s="1803"/>
      <c r="FDN7" s="1801"/>
      <c r="FDO7" s="846"/>
      <c r="FDP7" s="1696"/>
      <c r="FDQ7" s="1800"/>
      <c r="FDR7" s="1801"/>
      <c r="FDS7" s="1800"/>
      <c r="FDT7" s="1804"/>
      <c r="FEG7" s="1802"/>
      <c r="FEH7" s="1802"/>
      <c r="FEI7" s="1803"/>
      <c r="FEJ7" s="1803"/>
      <c r="FEL7" s="1801"/>
      <c r="FEM7" s="846"/>
      <c r="FEN7" s="1696"/>
      <c r="FEO7" s="1800"/>
      <c r="FEP7" s="1801"/>
      <c r="FEQ7" s="1800"/>
      <c r="FER7" s="1804"/>
      <c r="FFE7" s="1802"/>
      <c r="FFF7" s="1802"/>
      <c r="FFG7" s="1803"/>
      <c r="FFH7" s="1803"/>
      <c r="FFJ7" s="1801"/>
      <c r="FFK7" s="846"/>
      <c r="FFL7" s="1696"/>
      <c r="FFM7" s="1800"/>
      <c r="FFN7" s="1801"/>
      <c r="FFO7" s="1800"/>
      <c r="FFP7" s="1804"/>
      <c r="FGC7" s="1802"/>
      <c r="FGD7" s="1802"/>
      <c r="FGE7" s="1803"/>
      <c r="FGF7" s="1803"/>
      <c r="FGH7" s="1801"/>
      <c r="FGI7" s="846"/>
      <c r="FGJ7" s="1696"/>
      <c r="FGK7" s="1800"/>
      <c r="FGL7" s="1801"/>
      <c r="FGM7" s="1800"/>
      <c r="FGN7" s="1804"/>
      <c r="FHA7" s="1802"/>
      <c r="FHB7" s="1802"/>
      <c r="FHC7" s="1803"/>
      <c r="FHD7" s="1803"/>
      <c r="FHF7" s="1801"/>
      <c r="FHG7" s="846"/>
      <c r="FHH7" s="1696"/>
      <c r="FHI7" s="1800"/>
      <c r="FHJ7" s="1801"/>
      <c r="FHK7" s="1800"/>
      <c r="FHL7" s="1804"/>
      <c r="FHY7" s="1802"/>
      <c r="FHZ7" s="1802"/>
      <c r="FIA7" s="1803"/>
      <c r="FIB7" s="1803"/>
      <c r="FID7" s="1801"/>
      <c r="FIE7" s="846"/>
      <c r="FIF7" s="1696"/>
      <c r="FIG7" s="1800"/>
      <c r="FIH7" s="1801"/>
      <c r="FII7" s="1800"/>
      <c r="FIJ7" s="1804"/>
      <c r="FIW7" s="1802"/>
      <c r="FIX7" s="1802"/>
      <c r="FIY7" s="1803"/>
      <c r="FIZ7" s="1803"/>
      <c r="FJB7" s="1801"/>
      <c r="FJC7" s="846"/>
      <c r="FJD7" s="1696"/>
      <c r="FJE7" s="1800"/>
      <c r="FJF7" s="1801"/>
      <c r="FJG7" s="1800"/>
      <c r="FJH7" s="1804"/>
      <c r="FJU7" s="1802"/>
      <c r="FJV7" s="1802"/>
      <c r="FJW7" s="1803"/>
      <c r="FJX7" s="1803"/>
      <c r="FJZ7" s="1801"/>
      <c r="FKA7" s="846"/>
      <c r="FKB7" s="1696"/>
      <c r="FKC7" s="1800"/>
      <c r="FKD7" s="1801"/>
      <c r="FKE7" s="1800"/>
      <c r="FKF7" s="1804"/>
      <c r="FKS7" s="1802"/>
      <c r="FKT7" s="1802"/>
      <c r="FKU7" s="1803"/>
      <c r="FKV7" s="1803"/>
      <c r="FKX7" s="1801"/>
      <c r="FKY7" s="846"/>
      <c r="FKZ7" s="1696"/>
      <c r="FLA7" s="1800"/>
      <c r="FLB7" s="1801"/>
      <c r="FLC7" s="1800"/>
      <c r="FLD7" s="1804"/>
      <c r="FLQ7" s="1802"/>
      <c r="FLR7" s="1802"/>
      <c r="FLS7" s="1803"/>
      <c r="FLT7" s="1803"/>
      <c r="FLV7" s="1801"/>
      <c r="FLW7" s="846"/>
      <c r="FLX7" s="1696"/>
      <c r="FLY7" s="1800"/>
      <c r="FLZ7" s="1801"/>
      <c r="FMA7" s="1800"/>
      <c r="FMB7" s="1804"/>
      <c r="FMO7" s="1802"/>
      <c r="FMP7" s="1802"/>
      <c r="FMQ7" s="1803"/>
      <c r="FMR7" s="1803"/>
      <c r="FMT7" s="1801"/>
      <c r="FMU7" s="846"/>
      <c r="FMV7" s="1696"/>
      <c r="FMW7" s="1800"/>
      <c r="FMX7" s="1801"/>
      <c r="FMY7" s="1800"/>
      <c r="FMZ7" s="1804"/>
      <c r="FNM7" s="1802"/>
      <c r="FNN7" s="1802"/>
      <c r="FNO7" s="1803"/>
      <c r="FNP7" s="1803"/>
      <c r="FNR7" s="1801"/>
      <c r="FNS7" s="846"/>
      <c r="FNT7" s="1696"/>
      <c r="FNU7" s="1800"/>
      <c r="FNV7" s="1801"/>
      <c r="FNW7" s="1800"/>
      <c r="FNX7" s="1804"/>
      <c r="FOK7" s="1802"/>
      <c r="FOL7" s="1802"/>
      <c r="FOM7" s="1803"/>
      <c r="FON7" s="1803"/>
      <c r="FOP7" s="1801"/>
      <c r="FOQ7" s="846"/>
      <c r="FOR7" s="1696"/>
      <c r="FOS7" s="1800"/>
      <c r="FOT7" s="1801"/>
      <c r="FOU7" s="1800"/>
      <c r="FOV7" s="1804"/>
      <c r="FPI7" s="1802"/>
      <c r="FPJ7" s="1802"/>
      <c r="FPK7" s="1803"/>
      <c r="FPL7" s="1803"/>
      <c r="FPN7" s="1801"/>
      <c r="FPO7" s="846"/>
      <c r="FPP7" s="1696"/>
      <c r="FPQ7" s="1800"/>
      <c r="FPR7" s="1801"/>
      <c r="FPS7" s="1800"/>
      <c r="FPT7" s="1804"/>
      <c r="FQG7" s="1802"/>
      <c r="FQH7" s="1802"/>
      <c r="FQI7" s="1803"/>
      <c r="FQJ7" s="1803"/>
      <c r="FQL7" s="1801"/>
      <c r="FQM7" s="846"/>
      <c r="FQN7" s="1696"/>
      <c r="FQO7" s="1800"/>
      <c r="FQP7" s="1801"/>
      <c r="FQQ7" s="1800"/>
      <c r="FQR7" s="1804"/>
      <c r="FRE7" s="1802"/>
      <c r="FRF7" s="1802"/>
      <c r="FRG7" s="1803"/>
      <c r="FRH7" s="1803"/>
      <c r="FRJ7" s="1801"/>
      <c r="FRK7" s="846"/>
      <c r="FRL7" s="1696"/>
      <c r="FRM7" s="1800"/>
      <c r="FRN7" s="1801"/>
      <c r="FRO7" s="1800"/>
      <c r="FRP7" s="1804"/>
      <c r="FSC7" s="1802"/>
      <c r="FSD7" s="1802"/>
      <c r="FSE7" s="1803"/>
      <c r="FSF7" s="1803"/>
      <c r="FSH7" s="1801"/>
      <c r="FSI7" s="846"/>
      <c r="FSJ7" s="1696"/>
      <c r="FSK7" s="1800"/>
      <c r="FSL7" s="1801"/>
      <c r="FSM7" s="1800"/>
      <c r="FSN7" s="1804"/>
      <c r="FTA7" s="1802"/>
      <c r="FTB7" s="1802"/>
      <c r="FTC7" s="1803"/>
      <c r="FTD7" s="1803"/>
      <c r="FTF7" s="1801"/>
      <c r="FTG7" s="846"/>
      <c r="FTH7" s="1696"/>
      <c r="FTI7" s="1800"/>
      <c r="FTJ7" s="1801"/>
      <c r="FTK7" s="1800"/>
      <c r="FTL7" s="1804"/>
      <c r="FTY7" s="1802"/>
      <c r="FTZ7" s="1802"/>
      <c r="FUA7" s="1803"/>
      <c r="FUB7" s="1803"/>
      <c r="FUD7" s="1801"/>
      <c r="FUE7" s="846"/>
      <c r="FUF7" s="1696"/>
      <c r="FUG7" s="1800"/>
      <c r="FUH7" s="1801"/>
      <c r="FUI7" s="1800"/>
      <c r="FUJ7" s="1804"/>
      <c r="FUW7" s="1802"/>
      <c r="FUX7" s="1802"/>
      <c r="FUY7" s="1803"/>
      <c r="FUZ7" s="1803"/>
      <c r="FVB7" s="1801"/>
      <c r="FVC7" s="846"/>
      <c r="FVD7" s="1696"/>
      <c r="FVE7" s="1800"/>
      <c r="FVF7" s="1801"/>
      <c r="FVG7" s="1800"/>
      <c r="FVH7" s="1804"/>
      <c r="FVU7" s="1802"/>
      <c r="FVV7" s="1802"/>
      <c r="FVW7" s="1803"/>
      <c r="FVX7" s="1803"/>
      <c r="FVZ7" s="1801"/>
      <c r="FWA7" s="846"/>
      <c r="FWB7" s="1696"/>
      <c r="FWC7" s="1800"/>
      <c r="FWD7" s="1801"/>
      <c r="FWE7" s="1800"/>
      <c r="FWF7" s="1804"/>
      <c r="FWS7" s="1802"/>
      <c r="FWT7" s="1802"/>
      <c r="FWU7" s="1803"/>
      <c r="FWV7" s="1803"/>
      <c r="FWX7" s="1801"/>
      <c r="FWY7" s="846"/>
      <c r="FWZ7" s="1696"/>
      <c r="FXA7" s="1800"/>
      <c r="FXB7" s="1801"/>
      <c r="FXC7" s="1800"/>
      <c r="FXD7" s="1804"/>
      <c r="FXQ7" s="1802"/>
      <c r="FXR7" s="1802"/>
      <c r="FXS7" s="1803"/>
      <c r="FXT7" s="1803"/>
      <c r="FXV7" s="1801"/>
      <c r="FXW7" s="846"/>
      <c r="FXX7" s="1696"/>
      <c r="FXY7" s="1800"/>
      <c r="FXZ7" s="1801"/>
      <c r="FYA7" s="1800"/>
      <c r="FYB7" s="1804"/>
      <c r="FYO7" s="1802"/>
      <c r="FYP7" s="1802"/>
      <c r="FYQ7" s="1803"/>
      <c r="FYR7" s="1803"/>
      <c r="FYT7" s="1801"/>
      <c r="FYU7" s="846"/>
      <c r="FYV7" s="1696"/>
      <c r="FYW7" s="1800"/>
      <c r="FYX7" s="1801"/>
      <c r="FYY7" s="1800"/>
      <c r="FYZ7" s="1804"/>
      <c r="FZM7" s="1802"/>
      <c r="FZN7" s="1802"/>
      <c r="FZO7" s="1803"/>
      <c r="FZP7" s="1803"/>
      <c r="FZR7" s="1801"/>
      <c r="FZS7" s="846"/>
      <c r="FZT7" s="1696"/>
      <c r="FZU7" s="1800"/>
      <c r="FZV7" s="1801"/>
      <c r="FZW7" s="1800"/>
      <c r="FZX7" s="1804"/>
      <c r="GAK7" s="1802"/>
      <c r="GAL7" s="1802"/>
      <c r="GAM7" s="1803"/>
      <c r="GAN7" s="1803"/>
      <c r="GAP7" s="1801"/>
      <c r="GAQ7" s="846"/>
      <c r="GAR7" s="1696"/>
      <c r="GAS7" s="1800"/>
      <c r="GAT7" s="1801"/>
      <c r="GAU7" s="1800"/>
      <c r="GAV7" s="1804"/>
      <c r="GBI7" s="1802"/>
      <c r="GBJ7" s="1802"/>
      <c r="GBK7" s="1803"/>
      <c r="GBL7" s="1803"/>
      <c r="GBN7" s="1801"/>
      <c r="GBO7" s="846"/>
      <c r="GBP7" s="1696"/>
      <c r="GBQ7" s="1800"/>
      <c r="GBR7" s="1801"/>
      <c r="GBS7" s="1800"/>
      <c r="GBT7" s="1804"/>
      <c r="GCG7" s="1802"/>
      <c r="GCH7" s="1802"/>
      <c r="GCI7" s="1803"/>
      <c r="GCJ7" s="1803"/>
      <c r="GCL7" s="1801"/>
      <c r="GCM7" s="846"/>
      <c r="GCN7" s="1696"/>
      <c r="GCO7" s="1800"/>
      <c r="GCP7" s="1801"/>
      <c r="GCQ7" s="1800"/>
      <c r="GCR7" s="1804"/>
      <c r="GDE7" s="1802"/>
      <c r="GDF7" s="1802"/>
      <c r="GDG7" s="1803"/>
      <c r="GDH7" s="1803"/>
      <c r="GDJ7" s="1801"/>
      <c r="GDK7" s="846"/>
      <c r="GDL7" s="1696"/>
      <c r="GDM7" s="1800"/>
      <c r="GDN7" s="1801"/>
      <c r="GDO7" s="1800"/>
      <c r="GDP7" s="1804"/>
      <c r="GEC7" s="1802"/>
      <c r="GED7" s="1802"/>
      <c r="GEE7" s="1803"/>
      <c r="GEF7" s="1803"/>
      <c r="GEH7" s="1801"/>
      <c r="GEI7" s="846"/>
      <c r="GEJ7" s="1696"/>
      <c r="GEK7" s="1800"/>
      <c r="GEL7" s="1801"/>
      <c r="GEM7" s="1800"/>
      <c r="GEN7" s="1804"/>
      <c r="GFA7" s="1802"/>
      <c r="GFB7" s="1802"/>
      <c r="GFC7" s="1803"/>
      <c r="GFD7" s="1803"/>
      <c r="GFF7" s="1801"/>
      <c r="GFG7" s="846"/>
      <c r="GFH7" s="1696"/>
      <c r="GFI7" s="1800"/>
      <c r="GFJ7" s="1801"/>
      <c r="GFK7" s="1800"/>
      <c r="GFL7" s="1804"/>
      <c r="GFY7" s="1802"/>
      <c r="GFZ7" s="1802"/>
      <c r="GGA7" s="1803"/>
      <c r="GGB7" s="1803"/>
      <c r="GGD7" s="1801"/>
      <c r="GGE7" s="846"/>
      <c r="GGF7" s="1696"/>
      <c r="GGG7" s="1800"/>
      <c r="GGH7" s="1801"/>
      <c r="GGI7" s="1800"/>
      <c r="GGJ7" s="1804"/>
      <c r="GGW7" s="1802"/>
      <c r="GGX7" s="1802"/>
      <c r="GGY7" s="1803"/>
      <c r="GGZ7" s="1803"/>
      <c r="GHB7" s="1801"/>
      <c r="GHC7" s="846"/>
      <c r="GHD7" s="1696"/>
      <c r="GHE7" s="1800"/>
      <c r="GHF7" s="1801"/>
      <c r="GHG7" s="1800"/>
      <c r="GHH7" s="1804"/>
      <c r="GHU7" s="1802"/>
      <c r="GHV7" s="1802"/>
      <c r="GHW7" s="1803"/>
      <c r="GHX7" s="1803"/>
      <c r="GHZ7" s="1801"/>
      <c r="GIA7" s="846"/>
      <c r="GIB7" s="1696"/>
      <c r="GIC7" s="1800"/>
      <c r="GID7" s="1801"/>
      <c r="GIE7" s="1800"/>
      <c r="GIF7" s="1804"/>
      <c r="GIS7" s="1802"/>
      <c r="GIT7" s="1802"/>
      <c r="GIU7" s="1803"/>
      <c r="GIV7" s="1803"/>
      <c r="GIX7" s="1801"/>
      <c r="GIY7" s="846"/>
      <c r="GIZ7" s="1696"/>
      <c r="GJA7" s="1800"/>
      <c r="GJB7" s="1801"/>
      <c r="GJC7" s="1800"/>
      <c r="GJD7" s="1804"/>
      <c r="GJQ7" s="1802"/>
      <c r="GJR7" s="1802"/>
      <c r="GJS7" s="1803"/>
      <c r="GJT7" s="1803"/>
      <c r="GJV7" s="1801"/>
      <c r="GJW7" s="846"/>
      <c r="GJX7" s="1696"/>
      <c r="GJY7" s="1800"/>
      <c r="GJZ7" s="1801"/>
      <c r="GKA7" s="1800"/>
      <c r="GKB7" s="1804"/>
      <c r="GKO7" s="1802"/>
      <c r="GKP7" s="1802"/>
      <c r="GKQ7" s="1803"/>
      <c r="GKR7" s="1803"/>
      <c r="GKT7" s="1801"/>
      <c r="GKU7" s="846"/>
      <c r="GKV7" s="1696"/>
      <c r="GKW7" s="1800"/>
      <c r="GKX7" s="1801"/>
      <c r="GKY7" s="1800"/>
      <c r="GKZ7" s="1804"/>
      <c r="GLM7" s="1802"/>
      <c r="GLN7" s="1802"/>
      <c r="GLO7" s="1803"/>
      <c r="GLP7" s="1803"/>
      <c r="GLR7" s="1801"/>
      <c r="GLS7" s="846"/>
      <c r="GLT7" s="1696"/>
      <c r="GLU7" s="1800"/>
      <c r="GLV7" s="1801"/>
      <c r="GLW7" s="1800"/>
      <c r="GLX7" s="1804"/>
      <c r="GMK7" s="1802"/>
      <c r="GML7" s="1802"/>
      <c r="GMM7" s="1803"/>
      <c r="GMN7" s="1803"/>
      <c r="GMP7" s="1801"/>
      <c r="GMQ7" s="846"/>
      <c r="GMR7" s="1696"/>
      <c r="GMS7" s="1800"/>
      <c r="GMT7" s="1801"/>
      <c r="GMU7" s="1800"/>
      <c r="GMV7" s="1804"/>
      <c r="GNI7" s="1802"/>
      <c r="GNJ7" s="1802"/>
      <c r="GNK7" s="1803"/>
      <c r="GNL7" s="1803"/>
      <c r="GNN7" s="1801"/>
      <c r="GNO7" s="846"/>
      <c r="GNP7" s="1696"/>
      <c r="GNQ7" s="1800"/>
      <c r="GNR7" s="1801"/>
      <c r="GNS7" s="1800"/>
      <c r="GNT7" s="1804"/>
      <c r="GOG7" s="1802"/>
      <c r="GOH7" s="1802"/>
      <c r="GOI7" s="1803"/>
      <c r="GOJ7" s="1803"/>
      <c r="GOL7" s="1801"/>
      <c r="GOM7" s="846"/>
      <c r="GON7" s="1696"/>
      <c r="GOO7" s="1800"/>
      <c r="GOP7" s="1801"/>
      <c r="GOQ7" s="1800"/>
      <c r="GOR7" s="1804"/>
      <c r="GPE7" s="1802"/>
      <c r="GPF7" s="1802"/>
      <c r="GPG7" s="1803"/>
      <c r="GPH7" s="1803"/>
      <c r="GPJ7" s="1801"/>
      <c r="GPK7" s="846"/>
      <c r="GPL7" s="1696"/>
      <c r="GPM7" s="1800"/>
      <c r="GPN7" s="1801"/>
      <c r="GPO7" s="1800"/>
      <c r="GPP7" s="1804"/>
      <c r="GQC7" s="1802"/>
      <c r="GQD7" s="1802"/>
      <c r="GQE7" s="1803"/>
      <c r="GQF7" s="1803"/>
      <c r="GQH7" s="1801"/>
      <c r="GQI7" s="846"/>
      <c r="GQJ7" s="1696"/>
      <c r="GQK7" s="1800"/>
      <c r="GQL7" s="1801"/>
      <c r="GQM7" s="1800"/>
      <c r="GQN7" s="1804"/>
      <c r="GRA7" s="1802"/>
      <c r="GRB7" s="1802"/>
      <c r="GRC7" s="1803"/>
      <c r="GRD7" s="1803"/>
      <c r="GRF7" s="1801"/>
      <c r="GRG7" s="846"/>
      <c r="GRH7" s="1696"/>
      <c r="GRI7" s="1800"/>
      <c r="GRJ7" s="1801"/>
      <c r="GRK7" s="1800"/>
      <c r="GRL7" s="1804"/>
      <c r="GRY7" s="1802"/>
      <c r="GRZ7" s="1802"/>
      <c r="GSA7" s="1803"/>
      <c r="GSB7" s="1803"/>
      <c r="GSD7" s="1801"/>
      <c r="GSE7" s="846"/>
      <c r="GSF7" s="1696"/>
      <c r="GSG7" s="1800"/>
      <c r="GSH7" s="1801"/>
      <c r="GSI7" s="1800"/>
      <c r="GSJ7" s="1804"/>
      <c r="GSW7" s="1802"/>
      <c r="GSX7" s="1802"/>
      <c r="GSY7" s="1803"/>
      <c r="GSZ7" s="1803"/>
      <c r="GTB7" s="1801"/>
      <c r="GTC7" s="846"/>
      <c r="GTD7" s="1696"/>
      <c r="GTE7" s="1800"/>
      <c r="GTF7" s="1801"/>
      <c r="GTG7" s="1800"/>
      <c r="GTH7" s="1804"/>
      <c r="GTU7" s="1802"/>
      <c r="GTV7" s="1802"/>
      <c r="GTW7" s="1803"/>
      <c r="GTX7" s="1803"/>
      <c r="GTZ7" s="1801"/>
      <c r="GUA7" s="846"/>
      <c r="GUB7" s="1696"/>
      <c r="GUC7" s="1800"/>
      <c r="GUD7" s="1801"/>
      <c r="GUE7" s="1800"/>
      <c r="GUF7" s="1804"/>
      <c r="GUS7" s="1802"/>
      <c r="GUT7" s="1802"/>
      <c r="GUU7" s="1803"/>
      <c r="GUV7" s="1803"/>
      <c r="GUX7" s="1801"/>
      <c r="GUY7" s="846"/>
      <c r="GUZ7" s="1696"/>
      <c r="GVA7" s="1800"/>
      <c r="GVB7" s="1801"/>
      <c r="GVC7" s="1800"/>
      <c r="GVD7" s="1804"/>
      <c r="GVQ7" s="1802"/>
      <c r="GVR7" s="1802"/>
      <c r="GVS7" s="1803"/>
      <c r="GVT7" s="1803"/>
      <c r="GVV7" s="1801"/>
      <c r="GVW7" s="846"/>
      <c r="GVX7" s="1696"/>
      <c r="GVY7" s="1800"/>
      <c r="GVZ7" s="1801"/>
      <c r="GWA7" s="1800"/>
      <c r="GWB7" s="1804"/>
      <c r="GWO7" s="1802"/>
      <c r="GWP7" s="1802"/>
      <c r="GWQ7" s="1803"/>
      <c r="GWR7" s="1803"/>
      <c r="GWT7" s="1801"/>
      <c r="GWU7" s="846"/>
      <c r="GWV7" s="1696"/>
      <c r="GWW7" s="1800"/>
      <c r="GWX7" s="1801"/>
      <c r="GWY7" s="1800"/>
      <c r="GWZ7" s="1804"/>
      <c r="GXM7" s="1802"/>
      <c r="GXN7" s="1802"/>
      <c r="GXO7" s="1803"/>
      <c r="GXP7" s="1803"/>
      <c r="GXR7" s="1801"/>
      <c r="GXS7" s="846"/>
      <c r="GXT7" s="1696"/>
      <c r="GXU7" s="1800"/>
      <c r="GXV7" s="1801"/>
      <c r="GXW7" s="1800"/>
      <c r="GXX7" s="1804"/>
      <c r="GYK7" s="1802"/>
      <c r="GYL7" s="1802"/>
      <c r="GYM7" s="1803"/>
      <c r="GYN7" s="1803"/>
      <c r="GYP7" s="1801"/>
      <c r="GYQ7" s="846"/>
      <c r="GYR7" s="1696"/>
      <c r="GYS7" s="1800"/>
      <c r="GYT7" s="1801"/>
      <c r="GYU7" s="1800"/>
      <c r="GYV7" s="1804"/>
      <c r="GZI7" s="1802"/>
      <c r="GZJ7" s="1802"/>
      <c r="GZK7" s="1803"/>
      <c r="GZL7" s="1803"/>
      <c r="GZN7" s="1801"/>
      <c r="GZO7" s="846"/>
      <c r="GZP7" s="1696"/>
      <c r="GZQ7" s="1800"/>
      <c r="GZR7" s="1801"/>
      <c r="GZS7" s="1800"/>
      <c r="GZT7" s="1804"/>
      <c r="HAG7" s="1802"/>
      <c r="HAH7" s="1802"/>
      <c r="HAI7" s="1803"/>
      <c r="HAJ7" s="1803"/>
      <c r="HAL7" s="1801"/>
      <c r="HAM7" s="846"/>
      <c r="HAN7" s="1696"/>
      <c r="HAO7" s="1800"/>
      <c r="HAP7" s="1801"/>
      <c r="HAQ7" s="1800"/>
      <c r="HAR7" s="1804"/>
      <c r="HBE7" s="1802"/>
      <c r="HBF7" s="1802"/>
      <c r="HBG7" s="1803"/>
      <c r="HBH7" s="1803"/>
      <c r="HBJ7" s="1801"/>
      <c r="HBK7" s="846"/>
      <c r="HBL7" s="1696"/>
      <c r="HBM7" s="1800"/>
      <c r="HBN7" s="1801"/>
      <c r="HBO7" s="1800"/>
      <c r="HBP7" s="1804"/>
      <c r="HCC7" s="1802"/>
      <c r="HCD7" s="1802"/>
      <c r="HCE7" s="1803"/>
      <c r="HCF7" s="1803"/>
      <c r="HCH7" s="1801"/>
      <c r="HCI7" s="846"/>
      <c r="HCJ7" s="1696"/>
      <c r="HCK7" s="1800"/>
      <c r="HCL7" s="1801"/>
      <c r="HCM7" s="1800"/>
      <c r="HCN7" s="1804"/>
      <c r="HDA7" s="1802"/>
      <c r="HDB7" s="1802"/>
      <c r="HDC7" s="1803"/>
      <c r="HDD7" s="1803"/>
      <c r="HDF7" s="1801"/>
      <c r="HDG7" s="846"/>
      <c r="HDH7" s="1696"/>
      <c r="HDI7" s="1800"/>
      <c r="HDJ7" s="1801"/>
      <c r="HDK7" s="1800"/>
      <c r="HDL7" s="1804"/>
      <c r="HDY7" s="1802"/>
      <c r="HDZ7" s="1802"/>
      <c r="HEA7" s="1803"/>
      <c r="HEB7" s="1803"/>
      <c r="HED7" s="1801"/>
      <c r="HEE7" s="846"/>
      <c r="HEF7" s="1696"/>
      <c r="HEG7" s="1800"/>
      <c r="HEH7" s="1801"/>
      <c r="HEI7" s="1800"/>
      <c r="HEJ7" s="1804"/>
      <c r="HEW7" s="1802"/>
      <c r="HEX7" s="1802"/>
      <c r="HEY7" s="1803"/>
      <c r="HEZ7" s="1803"/>
      <c r="HFB7" s="1801"/>
      <c r="HFC7" s="846"/>
      <c r="HFD7" s="1696"/>
      <c r="HFE7" s="1800"/>
      <c r="HFF7" s="1801"/>
      <c r="HFG7" s="1800"/>
      <c r="HFH7" s="1804"/>
      <c r="HFU7" s="1802"/>
      <c r="HFV7" s="1802"/>
      <c r="HFW7" s="1803"/>
      <c r="HFX7" s="1803"/>
      <c r="HFZ7" s="1801"/>
      <c r="HGA7" s="846"/>
      <c r="HGB7" s="1696"/>
      <c r="HGC7" s="1800"/>
      <c r="HGD7" s="1801"/>
      <c r="HGE7" s="1800"/>
      <c r="HGF7" s="1804"/>
      <c r="HGS7" s="1802"/>
      <c r="HGT7" s="1802"/>
      <c r="HGU7" s="1803"/>
      <c r="HGV7" s="1803"/>
      <c r="HGX7" s="1801"/>
      <c r="HGY7" s="846"/>
      <c r="HGZ7" s="1696"/>
      <c r="HHA7" s="1800"/>
      <c r="HHB7" s="1801"/>
      <c r="HHC7" s="1800"/>
      <c r="HHD7" s="1804"/>
      <c r="HHQ7" s="1802"/>
      <c r="HHR7" s="1802"/>
      <c r="HHS7" s="1803"/>
      <c r="HHT7" s="1803"/>
      <c r="HHV7" s="1801"/>
      <c r="HHW7" s="846"/>
      <c r="HHX7" s="1696"/>
      <c r="HHY7" s="1800"/>
      <c r="HHZ7" s="1801"/>
      <c r="HIA7" s="1800"/>
      <c r="HIB7" s="1804"/>
      <c r="HIO7" s="1802"/>
      <c r="HIP7" s="1802"/>
      <c r="HIQ7" s="1803"/>
      <c r="HIR7" s="1803"/>
      <c r="HIT7" s="1801"/>
      <c r="HIU7" s="846"/>
      <c r="HIV7" s="1696"/>
      <c r="HIW7" s="1800"/>
      <c r="HIX7" s="1801"/>
      <c r="HIY7" s="1800"/>
      <c r="HIZ7" s="1804"/>
      <c r="HJM7" s="1802"/>
      <c r="HJN7" s="1802"/>
      <c r="HJO7" s="1803"/>
      <c r="HJP7" s="1803"/>
      <c r="HJR7" s="1801"/>
      <c r="HJS7" s="846"/>
      <c r="HJT7" s="1696"/>
      <c r="HJU7" s="1800"/>
      <c r="HJV7" s="1801"/>
      <c r="HJW7" s="1800"/>
      <c r="HJX7" s="1804"/>
      <c r="HKK7" s="1802"/>
      <c r="HKL7" s="1802"/>
      <c r="HKM7" s="1803"/>
      <c r="HKN7" s="1803"/>
      <c r="HKP7" s="1801"/>
      <c r="HKQ7" s="846"/>
      <c r="HKR7" s="1696"/>
      <c r="HKS7" s="1800"/>
      <c r="HKT7" s="1801"/>
      <c r="HKU7" s="1800"/>
      <c r="HKV7" s="1804"/>
      <c r="HLI7" s="1802"/>
      <c r="HLJ7" s="1802"/>
      <c r="HLK7" s="1803"/>
      <c r="HLL7" s="1803"/>
      <c r="HLN7" s="1801"/>
      <c r="HLO7" s="846"/>
      <c r="HLP7" s="1696"/>
      <c r="HLQ7" s="1800"/>
      <c r="HLR7" s="1801"/>
      <c r="HLS7" s="1800"/>
      <c r="HLT7" s="1804"/>
      <c r="HMG7" s="1802"/>
      <c r="HMH7" s="1802"/>
      <c r="HMI7" s="1803"/>
      <c r="HMJ7" s="1803"/>
      <c r="HML7" s="1801"/>
      <c r="HMM7" s="846"/>
      <c r="HMN7" s="1696"/>
      <c r="HMO7" s="1800"/>
      <c r="HMP7" s="1801"/>
      <c r="HMQ7" s="1800"/>
      <c r="HMR7" s="1804"/>
      <c r="HNE7" s="1802"/>
      <c r="HNF7" s="1802"/>
      <c r="HNG7" s="1803"/>
      <c r="HNH7" s="1803"/>
      <c r="HNJ7" s="1801"/>
      <c r="HNK7" s="846"/>
      <c r="HNL7" s="1696"/>
      <c r="HNM7" s="1800"/>
      <c r="HNN7" s="1801"/>
      <c r="HNO7" s="1800"/>
      <c r="HNP7" s="1804"/>
      <c r="HOC7" s="1802"/>
      <c r="HOD7" s="1802"/>
      <c r="HOE7" s="1803"/>
      <c r="HOF7" s="1803"/>
      <c r="HOH7" s="1801"/>
      <c r="HOI7" s="846"/>
      <c r="HOJ7" s="1696"/>
      <c r="HOK7" s="1800"/>
      <c r="HOL7" s="1801"/>
      <c r="HOM7" s="1800"/>
      <c r="HON7" s="1804"/>
      <c r="HPA7" s="1802"/>
      <c r="HPB7" s="1802"/>
      <c r="HPC7" s="1803"/>
      <c r="HPD7" s="1803"/>
      <c r="HPF7" s="1801"/>
      <c r="HPG7" s="846"/>
      <c r="HPH7" s="1696"/>
      <c r="HPI7" s="1800"/>
      <c r="HPJ7" s="1801"/>
      <c r="HPK7" s="1800"/>
      <c r="HPL7" s="1804"/>
      <c r="HPY7" s="1802"/>
      <c r="HPZ7" s="1802"/>
      <c r="HQA7" s="1803"/>
      <c r="HQB7" s="1803"/>
      <c r="HQD7" s="1801"/>
      <c r="HQE7" s="846"/>
      <c r="HQF7" s="1696"/>
      <c r="HQG7" s="1800"/>
      <c r="HQH7" s="1801"/>
      <c r="HQI7" s="1800"/>
      <c r="HQJ7" s="1804"/>
      <c r="HQW7" s="1802"/>
      <c r="HQX7" s="1802"/>
      <c r="HQY7" s="1803"/>
      <c r="HQZ7" s="1803"/>
      <c r="HRB7" s="1801"/>
      <c r="HRC7" s="846"/>
      <c r="HRD7" s="1696"/>
      <c r="HRE7" s="1800"/>
      <c r="HRF7" s="1801"/>
      <c r="HRG7" s="1800"/>
      <c r="HRH7" s="1804"/>
      <c r="HRU7" s="1802"/>
      <c r="HRV7" s="1802"/>
      <c r="HRW7" s="1803"/>
      <c r="HRX7" s="1803"/>
      <c r="HRZ7" s="1801"/>
      <c r="HSA7" s="846"/>
      <c r="HSB7" s="1696"/>
      <c r="HSC7" s="1800"/>
      <c r="HSD7" s="1801"/>
      <c r="HSE7" s="1800"/>
      <c r="HSF7" s="1804"/>
      <c r="HSS7" s="1802"/>
      <c r="HST7" s="1802"/>
      <c r="HSU7" s="1803"/>
      <c r="HSV7" s="1803"/>
      <c r="HSX7" s="1801"/>
      <c r="HSY7" s="846"/>
      <c r="HSZ7" s="1696"/>
      <c r="HTA7" s="1800"/>
      <c r="HTB7" s="1801"/>
      <c r="HTC7" s="1800"/>
      <c r="HTD7" s="1804"/>
      <c r="HTQ7" s="1802"/>
      <c r="HTR7" s="1802"/>
      <c r="HTS7" s="1803"/>
      <c r="HTT7" s="1803"/>
      <c r="HTV7" s="1801"/>
      <c r="HTW7" s="846"/>
      <c r="HTX7" s="1696"/>
      <c r="HTY7" s="1800"/>
      <c r="HTZ7" s="1801"/>
      <c r="HUA7" s="1800"/>
      <c r="HUB7" s="1804"/>
      <c r="HUO7" s="1802"/>
      <c r="HUP7" s="1802"/>
      <c r="HUQ7" s="1803"/>
      <c r="HUR7" s="1803"/>
      <c r="HUT7" s="1801"/>
      <c r="HUU7" s="846"/>
      <c r="HUV7" s="1696"/>
      <c r="HUW7" s="1800"/>
      <c r="HUX7" s="1801"/>
      <c r="HUY7" s="1800"/>
      <c r="HUZ7" s="1804"/>
      <c r="HVM7" s="1802"/>
      <c r="HVN7" s="1802"/>
      <c r="HVO7" s="1803"/>
      <c r="HVP7" s="1803"/>
      <c r="HVR7" s="1801"/>
      <c r="HVS7" s="846"/>
      <c r="HVT7" s="1696"/>
      <c r="HVU7" s="1800"/>
      <c r="HVV7" s="1801"/>
      <c r="HVW7" s="1800"/>
      <c r="HVX7" s="1804"/>
      <c r="HWK7" s="1802"/>
      <c r="HWL7" s="1802"/>
      <c r="HWM7" s="1803"/>
      <c r="HWN7" s="1803"/>
      <c r="HWP7" s="1801"/>
      <c r="HWQ7" s="846"/>
      <c r="HWR7" s="1696"/>
      <c r="HWS7" s="1800"/>
      <c r="HWT7" s="1801"/>
      <c r="HWU7" s="1800"/>
      <c r="HWV7" s="1804"/>
      <c r="HXI7" s="1802"/>
      <c r="HXJ7" s="1802"/>
      <c r="HXK7" s="1803"/>
      <c r="HXL7" s="1803"/>
      <c r="HXN7" s="1801"/>
      <c r="HXO7" s="846"/>
      <c r="HXP7" s="1696"/>
      <c r="HXQ7" s="1800"/>
      <c r="HXR7" s="1801"/>
      <c r="HXS7" s="1800"/>
      <c r="HXT7" s="1804"/>
      <c r="HYG7" s="1802"/>
      <c r="HYH7" s="1802"/>
      <c r="HYI7" s="1803"/>
      <c r="HYJ7" s="1803"/>
      <c r="HYL7" s="1801"/>
      <c r="HYM7" s="846"/>
      <c r="HYN7" s="1696"/>
      <c r="HYO7" s="1800"/>
      <c r="HYP7" s="1801"/>
      <c r="HYQ7" s="1800"/>
      <c r="HYR7" s="1804"/>
      <c r="HZE7" s="1802"/>
      <c r="HZF7" s="1802"/>
      <c r="HZG7" s="1803"/>
      <c r="HZH7" s="1803"/>
      <c r="HZJ7" s="1801"/>
      <c r="HZK7" s="846"/>
      <c r="HZL7" s="1696"/>
      <c r="HZM7" s="1800"/>
      <c r="HZN7" s="1801"/>
      <c r="HZO7" s="1800"/>
      <c r="HZP7" s="1804"/>
      <c r="IAC7" s="1802"/>
      <c r="IAD7" s="1802"/>
      <c r="IAE7" s="1803"/>
      <c r="IAF7" s="1803"/>
      <c r="IAH7" s="1801"/>
      <c r="IAI7" s="846"/>
      <c r="IAJ7" s="1696"/>
      <c r="IAK7" s="1800"/>
      <c r="IAL7" s="1801"/>
      <c r="IAM7" s="1800"/>
      <c r="IAN7" s="1804"/>
      <c r="IBA7" s="1802"/>
      <c r="IBB7" s="1802"/>
      <c r="IBC7" s="1803"/>
      <c r="IBD7" s="1803"/>
      <c r="IBF7" s="1801"/>
      <c r="IBG7" s="846"/>
      <c r="IBH7" s="1696"/>
      <c r="IBI7" s="1800"/>
      <c r="IBJ7" s="1801"/>
      <c r="IBK7" s="1800"/>
      <c r="IBL7" s="1804"/>
      <c r="IBY7" s="1802"/>
      <c r="IBZ7" s="1802"/>
      <c r="ICA7" s="1803"/>
      <c r="ICB7" s="1803"/>
      <c r="ICD7" s="1801"/>
      <c r="ICE7" s="846"/>
      <c r="ICF7" s="1696"/>
      <c r="ICG7" s="1800"/>
      <c r="ICH7" s="1801"/>
      <c r="ICI7" s="1800"/>
      <c r="ICJ7" s="1804"/>
      <c r="ICW7" s="1802"/>
      <c r="ICX7" s="1802"/>
      <c r="ICY7" s="1803"/>
      <c r="ICZ7" s="1803"/>
      <c r="IDB7" s="1801"/>
      <c r="IDC7" s="846"/>
      <c r="IDD7" s="1696"/>
      <c r="IDE7" s="1800"/>
      <c r="IDF7" s="1801"/>
      <c r="IDG7" s="1800"/>
      <c r="IDH7" s="1804"/>
      <c r="IDU7" s="1802"/>
      <c r="IDV7" s="1802"/>
      <c r="IDW7" s="1803"/>
      <c r="IDX7" s="1803"/>
      <c r="IDZ7" s="1801"/>
      <c r="IEA7" s="846"/>
      <c r="IEB7" s="1696"/>
      <c r="IEC7" s="1800"/>
      <c r="IED7" s="1801"/>
      <c r="IEE7" s="1800"/>
      <c r="IEF7" s="1804"/>
      <c r="IES7" s="1802"/>
      <c r="IET7" s="1802"/>
      <c r="IEU7" s="1803"/>
      <c r="IEV7" s="1803"/>
      <c r="IEX7" s="1801"/>
      <c r="IEY7" s="846"/>
      <c r="IEZ7" s="1696"/>
      <c r="IFA7" s="1800"/>
      <c r="IFB7" s="1801"/>
      <c r="IFC7" s="1800"/>
      <c r="IFD7" s="1804"/>
      <c r="IFQ7" s="1802"/>
      <c r="IFR7" s="1802"/>
      <c r="IFS7" s="1803"/>
      <c r="IFT7" s="1803"/>
      <c r="IFV7" s="1801"/>
      <c r="IFW7" s="846"/>
      <c r="IFX7" s="1696"/>
      <c r="IFY7" s="1800"/>
      <c r="IFZ7" s="1801"/>
      <c r="IGA7" s="1800"/>
      <c r="IGB7" s="1804"/>
      <c r="IGO7" s="1802"/>
      <c r="IGP7" s="1802"/>
      <c r="IGQ7" s="1803"/>
      <c r="IGR7" s="1803"/>
      <c r="IGT7" s="1801"/>
      <c r="IGU7" s="846"/>
      <c r="IGV7" s="1696"/>
      <c r="IGW7" s="1800"/>
      <c r="IGX7" s="1801"/>
      <c r="IGY7" s="1800"/>
      <c r="IGZ7" s="1804"/>
      <c r="IHM7" s="1802"/>
      <c r="IHN7" s="1802"/>
      <c r="IHO7" s="1803"/>
      <c r="IHP7" s="1803"/>
      <c r="IHR7" s="1801"/>
      <c r="IHS7" s="846"/>
      <c r="IHT7" s="1696"/>
      <c r="IHU7" s="1800"/>
      <c r="IHV7" s="1801"/>
      <c r="IHW7" s="1800"/>
      <c r="IHX7" s="1804"/>
      <c r="IIK7" s="1802"/>
      <c r="IIL7" s="1802"/>
      <c r="IIM7" s="1803"/>
      <c r="IIN7" s="1803"/>
      <c r="IIP7" s="1801"/>
      <c r="IIQ7" s="846"/>
      <c r="IIR7" s="1696"/>
      <c r="IIS7" s="1800"/>
      <c r="IIT7" s="1801"/>
      <c r="IIU7" s="1800"/>
      <c r="IIV7" s="1804"/>
      <c r="IJI7" s="1802"/>
      <c r="IJJ7" s="1802"/>
      <c r="IJK7" s="1803"/>
      <c r="IJL7" s="1803"/>
      <c r="IJN7" s="1801"/>
      <c r="IJO7" s="846"/>
      <c r="IJP7" s="1696"/>
      <c r="IJQ7" s="1800"/>
      <c r="IJR7" s="1801"/>
      <c r="IJS7" s="1800"/>
      <c r="IJT7" s="1804"/>
      <c r="IKG7" s="1802"/>
      <c r="IKH7" s="1802"/>
      <c r="IKI7" s="1803"/>
      <c r="IKJ7" s="1803"/>
      <c r="IKL7" s="1801"/>
      <c r="IKM7" s="846"/>
      <c r="IKN7" s="1696"/>
      <c r="IKO7" s="1800"/>
      <c r="IKP7" s="1801"/>
      <c r="IKQ7" s="1800"/>
      <c r="IKR7" s="1804"/>
      <c r="ILE7" s="1802"/>
      <c r="ILF7" s="1802"/>
      <c r="ILG7" s="1803"/>
      <c r="ILH7" s="1803"/>
      <c r="ILJ7" s="1801"/>
      <c r="ILK7" s="846"/>
      <c r="ILL7" s="1696"/>
      <c r="ILM7" s="1800"/>
      <c r="ILN7" s="1801"/>
      <c r="ILO7" s="1800"/>
      <c r="ILP7" s="1804"/>
      <c r="IMC7" s="1802"/>
      <c r="IMD7" s="1802"/>
      <c r="IME7" s="1803"/>
      <c r="IMF7" s="1803"/>
      <c r="IMH7" s="1801"/>
      <c r="IMI7" s="846"/>
      <c r="IMJ7" s="1696"/>
      <c r="IMK7" s="1800"/>
      <c r="IML7" s="1801"/>
      <c r="IMM7" s="1800"/>
      <c r="IMN7" s="1804"/>
      <c r="INA7" s="1802"/>
      <c r="INB7" s="1802"/>
      <c r="INC7" s="1803"/>
      <c r="IND7" s="1803"/>
      <c r="INF7" s="1801"/>
      <c r="ING7" s="846"/>
      <c r="INH7" s="1696"/>
      <c r="INI7" s="1800"/>
      <c r="INJ7" s="1801"/>
      <c r="INK7" s="1800"/>
      <c r="INL7" s="1804"/>
      <c r="INY7" s="1802"/>
      <c r="INZ7" s="1802"/>
      <c r="IOA7" s="1803"/>
      <c r="IOB7" s="1803"/>
      <c r="IOD7" s="1801"/>
      <c r="IOE7" s="846"/>
      <c r="IOF7" s="1696"/>
      <c r="IOG7" s="1800"/>
      <c r="IOH7" s="1801"/>
      <c r="IOI7" s="1800"/>
      <c r="IOJ7" s="1804"/>
      <c r="IOW7" s="1802"/>
      <c r="IOX7" s="1802"/>
      <c r="IOY7" s="1803"/>
      <c r="IOZ7" s="1803"/>
      <c r="IPB7" s="1801"/>
      <c r="IPC7" s="846"/>
      <c r="IPD7" s="1696"/>
      <c r="IPE7" s="1800"/>
      <c r="IPF7" s="1801"/>
      <c r="IPG7" s="1800"/>
      <c r="IPH7" s="1804"/>
      <c r="IPU7" s="1802"/>
      <c r="IPV7" s="1802"/>
      <c r="IPW7" s="1803"/>
      <c r="IPX7" s="1803"/>
      <c r="IPZ7" s="1801"/>
      <c r="IQA7" s="846"/>
      <c r="IQB7" s="1696"/>
      <c r="IQC7" s="1800"/>
      <c r="IQD7" s="1801"/>
      <c r="IQE7" s="1800"/>
      <c r="IQF7" s="1804"/>
      <c r="IQS7" s="1802"/>
      <c r="IQT7" s="1802"/>
      <c r="IQU7" s="1803"/>
      <c r="IQV7" s="1803"/>
      <c r="IQX7" s="1801"/>
      <c r="IQY7" s="846"/>
      <c r="IQZ7" s="1696"/>
      <c r="IRA7" s="1800"/>
      <c r="IRB7" s="1801"/>
      <c r="IRC7" s="1800"/>
      <c r="IRD7" s="1804"/>
      <c r="IRQ7" s="1802"/>
      <c r="IRR7" s="1802"/>
      <c r="IRS7" s="1803"/>
      <c r="IRT7" s="1803"/>
      <c r="IRV7" s="1801"/>
      <c r="IRW7" s="846"/>
      <c r="IRX7" s="1696"/>
      <c r="IRY7" s="1800"/>
      <c r="IRZ7" s="1801"/>
      <c r="ISA7" s="1800"/>
      <c r="ISB7" s="1804"/>
      <c r="ISO7" s="1802"/>
      <c r="ISP7" s="1802"/>
      <c r="ISQ7" s="1803"/>
      <c r="ISR7" s="1803"/>
      <c r="IST7" s="1801"/>
      <c r="ISU7" s="846"/>
      <c r="ISV7" s="1696"/>
      <c r="ISW7" s="1800"/>
      <c r="ISX7" s="1801"/>
      <c r="ISY7" s="1800"/>
      <c r="ISZ7" s="1804"/>
      <c r="ITM7" s="1802"/>
      <c r="ITN7" s="1802"/>
      <c r="ITO7" s="1803"/>
      <c r="ITP7" s="1803"/>
      <c r="ITR7" s="1801"/>
      <c r="ITS7" s="846"/>
      <c r="ITT7" s="1696"/>
      <c r="ITU7" s="1800"/>
      <c r="ITV7" s="1801"/>
      <c r="ITW7" s="1800"/>
      <c r="ITX7" s="1804"/>
      <c r="IUK7" s="1802"/>
      <c r="IUL7" s="1802"/>
      <c r="IUM7" s="1803"/>
      <c r="IUN7" s="1803"/>
      <c r="IUP7" s="1801"/>
      <c r="IUQ7" s="846"/>
      <c r="IUR7" s="1696"/>
      <c r="IUS7" s="1800"/>
      <c r="IUT7" s="1801"/>
      <c r="IUU7" s="1800"/>
      <c r="IUV7" s="1804"/>
      <c r="IVI7" s="1802"/>
      <c r="IVJ7" s="1802"/>
      <c r="IVK7" s="1803"/>
      <c r="IVL7" s="1803"/>
      <c r="IVN7" s="1801"/>
      <c r="IVO7" s="846"/>
      <c r="IVP7" s="1696"/>
      <c r="IVQ7" s="1800"/>
      <c r="IVR7" s="1801"/>
      <c r="IVS7" s="1800"/>
      <c r="IVT7" s="1804"/>
      <c r="IWG7" s="1802"/>
      <c r="IWH7" s="1802"/>
      <c r="IWI7" s="1803"/>
      <c r="IWJ7" s="1803"/>
      <c r="IWL7" s="1801"/>
      <c r="IWM7" s="846"/>
      <c r="IWN7" s="1696"/>
      <c r="IWO7" s="1800"/>
      <c r="IWP7" s="1801"/>
      <c r="IWQ7" s="1800"/>
      <c r="IWR7" s="1804"/>
      <c r="IXE7" s="1802"/>
      <c r="IXF7" s="1802"/>
      <c r="IXG7" s="1803"/>
      <c r="IXH7" s="1803"/>
      <c r="IXJ7" s="1801"/>
      <c r="IXK7" s="846"/>
      <c r="IXL7" s="1696"/>
      <c r="IXM7" s="1800"/>
      <c r="IXN7" s="1801"/>
      <c r="IXO7" s="1800"/>
      <c r="IXP7" s="1804"/>
      <c r="IYC7" s="1802"/>
      <c r="IYD7" s="1802"/>
      <c r="IYE7" s="1803"/>
      <c r="IYF7" s="1803"/>
      <c r="IYH7" s="1801"/>
      <c r="IYI7" s="846"/>
      <c r="IYJ7" s="1696"/>
      <c r="IYK7" s="1800"/>
      <c r="IYL7" s="1801"/>
      <c r="IYM7" s="1800"/>
      <c r="IYN7" s="1804"/>
      <c r="IZA7" s="1802"/>
      <c r="IZB7" s="1802"/>
      <c r="IZC7" s="1803"/>
      <c r="IZD7" s="1803"/>
      <c r="IZF7" s="1801"/>
      <c r="IZG7" s="846"/>
      <c r="IZH7" s="1696"/>
      <c r="IZI7" s="1800"/>
      <c r="IZJ7" s="1801"/>
      <c r="IZK7" s="1800"/>
      <c r="IZL7" s="1804"/>
      <c r="IZY7" s="1802"/>
      <c r="IZZ7" s="1802"/>
      <c r="JAA7" s="1803"/>
      <c r="JAB7" s="1803"/>
      <c r="JAD7" s="1801"/>
      <c r="JAE7" s="846"/>
      <c r="JAF7" s="1696"/>
      <c r="JAG7" s="1800"/>
      <c r="JAH7" s="1801"/>
      <c r="JAI7" s="1800"/>
      <c r="JAJ7" s="1804"/>
      <c r="JAW7" s="1802"/>
      <c r="JAX7" s="1802"/>
      <c r="JAY7" s="1803"/>
      <c r="JAZ7" s="1803"/>
      <c r="JBB7" s="1801"/>
      <c r="JBC7" s="846"/>
      <c r="JBD7" s="1696"/>
      <c r="JBE7" s="1800"/>
      <c r="JBF7" s="1801"/>
      <c r="JBG7" s="1800"/>
      <c r="JBH7" s="1804"/>
      <c r="JBU7" s="1802"/>
      <c r="JBV7" s="1802"/>
      <c r="JBW7" s="1803"/>
      <c r="JBX7" s="1803"/>
      <c r="JBZ7" s="1801"/>
      <c r="JCA7" s="846"/>
      <c r="JCB7" s="1696"/>
      <c r="JCC7" s="1800"/>
      <c r="JCD7" s="1801"/>
      <c r="JCE7" s="1800"/>
      <c r="JCF7" s="1804"/>
      <c r="JCS7" s="1802"/>
      <c r="JCT7" s="1802"/>
      <c r="JCU7" s="1803"/>
      <c r="JCV7" s="1803"/>
      <c r="JCX7" s="1801"/>
      <c r="JCY7" s="846"/>
      <c r="JCZ7" s="1696"/>
      <c r="JDA7" s="1800"/>
      <c r="JDB7" s="1801"/>
      <c r="JDC7" s="1800"/>
      <c r="JDD7" s="1804"/>
      <c r="JDQ7" s="1802"/>
      <c r="JDR7" s="1802"/>
      <c r="JDS7" s="1803"/>
      <c r="JDT7" s="1803"/>
      <c r="JDV7" s="1801"/>
      <c r="JDW7" s="846"/>
      <c r="JDX7" s="1696"/>
      <c r="JDY7" s="1800"/>
      <c r="JDZ7" s="1801"/>
      <c r="JEA7" s="1800"/>
      <c r="JEB7" s="1804"/>
      <c r="JEO7" s="1802"/>
      <c r="JEP7" s="1802"/>
      <c r="JEQ7" s="1803"/>
      <c r="JER7" s="1803"/>
      <c r="JET7" s="1801"/>
      <c r="JEU7" s="846"/>
      <c r="JEV7" s="1696"/>
      <c r="JEW7" s="1800"/>
      <c r="JEX7" s="1801"/>
      <c r="JEY7" s="1800"/>
      <c r="JEZ7" s="1804"/>
      <c r="JFM7" s="1802"/>
      <c r="JFN7" s="1802"/>
      <c r="JFO7" s="1803"/>
      <c r="JFP7" s="1803"/>
      <c r="JFR7" s="1801"/>
      <c r="JFS7" s="846"/>
      <c r="JFT7" s="1696"/>
      <c r="JFU7" s="1800"/>
      <c r="JFV7" s="1801"/>
      <c r="JFW7" s="1800"/>
      <c r="JFX7" s="1804"/>
      <c r="JGK7" s="1802"/>
      <c r="JGL7" s="1802"/>
      <c r="JGM7" s="1803"/>
      <c r="JGN7" s="1803"/>
      <c r="JGP7" s="1801"/>
      <c r="JGQ7" s="846"/>
      <c r="JGR7" s="1696"/>
      <c r="JGS7" s="1800"/>
      <c r="JGT7" s="1801"/>
      <c r="JGU7" s="1800"/>
      <c r="JGV7" s="1804"/>
      <c r="JHI7" s="1802"/>
      <c r="JHJ7" s="1802"/>
      <c r="JHK7" s="1803"/>
      <c r="JHL7" s="1803"/>
      <c r="JHN7" s="1801"/>
      <c r="JHO7" s="846"/>
      <c r="JHP7" s="1696"/>
      <c r="JHQ7" s="1800"/>
      <c r="JHR7" s="1801"/>
      <c r="JHS7" s="1800"/>
      <c r="JHT7" s="1804"/>
      <c r="JIG7" s="1802"/>
      <c r="JIH7" s="1802"/>
      <c r="JII7" s="1803"/>
      <c r="JIJ7" s="1803"/>
      <c r="JIL7" s="1801"/>
      <c r="JIM7" s="846"/>
      <c r="JIN7" s="1696"/>
      <c r="JIO7" s="1800"/>
      <c r="JIP7" s="1801"/>
      <c r="JIQ7" s="1800"/>
      <c r="JIR7" s="1804"/>
      <c r="JJE7" s="1802"/>
      <c r="JJF7" s="1802"/>
      <c r="JJG7" s="1803"/>
      <c r="JJH7" s="1803"/>
      <c r="JJJ7" s="1801"/>
      <c r="JJK7" s="846"/>
      <c r="JJL7" s="1696"/>
      <c r="JJM7" s="1800"/>
      <c r="JJN7" s="1801"/>
      <c r="JJO7" s="1800"/>
      <c r="JJP7" s="1804"/>
      <c r="JKC7" s="1802"/>
      <c r="JKD7" s="1802"/>
      <c r="JKE7" s="1803"/>
      <c r="JKF7" s="1803"/>
      <c r="JKH7" s="1801"/>
      <c r="JKI7" s="846"/>
      <c r="JKJ7" s="1696"/>
      <c r="JKK7" s="1800"/>
      <c r="JKL7" s="1801"/>
      <c r="JKM7" s="1800"/>
      <c r="JKN7" s="1804"/>
      <c r="JLA7" s="1802"/>
      <c r="JLB7" s="1802"/>
      <c r="JLC7" s="1803"/>
      <c r="JLD7" s="1803"/>
      <c r="JLF7" s="1801"/>
      <c r="JLG7" s="846"/>
      <c r="JLH7" s="1696"/>
      <c r="JLI7" s="1800"/>
      <c r="JLJ7" s="1801"/>
      <c r="JLK7" s="1800"/>
      <c r="JLL7" s="1804"/>
      <c r="JLY7" s="1802"/>
      <c r="JLZ7" s="1802"/>
      <c r="JMA7" s="1803"/>
      <c r="JMB7" s="1803"/>
      <c r="JMD7" s="1801"/>
      <c r="JME7" s="846"/>
      <c r="JMF7" s="1696"/>
      <c r="JMG7" s="1800"/>
      <c r="JMH7" s="1801"/>
      <c r="JMI7" s="1800"/>
      <c r="JMJ7" s="1804"/>
      <c r="JMW7" s="1802"/>
      <c r="JMX7" s="1802"/>
      <c r="JMY7" s="1803"/>
      <c r="JMZ7" s="1803"/>
      <c r="JNB7" s="1801"/>
      <c r="JNC7" s="846"/>
      <c r="JND7" s="1696"/>
      <c r="JNE7" s="1800"/>
      <c r="JNF7" s="1801"/>
      <c r="JNG7" s="1800"/>
      <c r="JNH7" s="1804"/>
      <c r="JNU7" s="1802"/>
      <c r="JNV7" s="1802"/>
      <c r="JNW7" s="1803"/>
      <c r="JNX7" s="1803"/>
      <c r="JNZ7" s="1801"/>
      <c r="JOA7" s="846"/>
      <c r="JOB7" s="1696"/>
      <c r="JOC7" s="1800"/>
      <c r="JOD7" s="1801"/>
      <c r="JOE7" s="1800"/>
      <c r="JOF7" s="1804"/>
      <c r="JOS7" s="1802"/>
      <c r="JOT7" s="1802"/>
      <c r="JOU7" s="1803"/>
      <c r="JOV7" s="1803"/>
      <c r="JOX7" s="1801"/>
      <c r="JOY7" s="846"/>
      <c r="JOZ7" s="1696"/>
      <c r="JPA7" s="1800"/>
      <c r="JPB7" s="1801"/>
      <c r="JPC7" s="1800"/>
      <c r="JPD7" s="1804"/>
      <c r="JPQ7" s="1802"/>
      <c r="JPR7" s="1802"/>
      <c r="JPS7" s="1803"/>
      <c r="JPT7" s="1803"/>
      <c r="JPV7" s="1801"/>
      <c r="JPW7" s="846"/>
      <c r="JPX7" s="1696"/>
      <c r="JPY7" s="1800"/>
      <c r="JPZ7" s="1801"/>
      <c r="JQA7" s="1800"/>
      <c r="JQB7" s="1804"/>
      <c r="JQO7" s="1802"/>
      <c r="JQP7" s="1802"/>
      <c r="JQQ7" s="1803"/>
      <c r="JQR7" s="1803"/>
      <c r="JQT7" s="1801"/>
      <c r="JQU7" s="846"/>
      <c r="JQV7" s="1696"/>
      <c r="JQW7" s="1800"/>
      <c r="JQX7" s="1801"/>
      <c r="JQY7" s="1800"/>
      <c r="JQZ7" s="1804"/>
      <c r="JRM7" s="1802"/>
      <c r="JRN7" s="1802"/>
      <c r="JRO7" s="1803"/>
      <c r="JRP7" s="1803"/>
      <c r="JRR7" s="1801"/>
      <c r="JRS7" s="846"/>
      <c r="JRT7" s="1696"/>
      <c r="JRU7" s="1800"/>
      <c r="JRV7" s="1801"/>
      <c r="JRW7" s="1800"/>
      <c r="JRX7" s="1804"/>
      <c r="JSK7" s="1802"/>
      <c r="JSL7" s="1802"/>
      <c r="JSM7" s="1803"/>
      <c r="JSN7" s="1803"/>
      <c r="JSP7" s="1801"/>
      <c r="JSQ7" s="846"/>
      <c r="JSR7" s="1696"/>
      <c r="JSS7" s="1800"/>
      <c r="JST7" s="1801"/>
      <c r="JSU7" s="1800"/>
      <c r="JSV7" s="1804"/>
      <c r="JTI7" s="1802"/>
      <c r="JTJ7" s="1802"/>
      <c r="JTK7" s="1803"/>
      <c r="JTL7" s="1803"/>
      <c r="JTN7" s="1801"/>
      <c r="JTO7" s="846"/>
      <c r="JTP7" s="1696"/>
      <c r="JTQ7" s="1800"/>
      <c r="JTR7" s="1801"/>
      <c r="JTS7" s="1800"/>
      <c r="JTT7" s="1804"/>
      <c r="JUG7" s="1802"/>
      <c r="JUH7" s="1802"/>
      <c r="JUI7" s="1803"/>
      <c r="JUJ7" s="1803"/>
      <c r="JUL7" s="1801"/>
      <c r="JUM7" s="846"/>
      <c r="JUN7" s="1696"/>
      <c r="JUO7" s="1800"/>
      <c r="JUP7" s="1801"/>
      <c r="JUQ7" s="1800"/>
      <c r="JUR7" s="1804"/>
      <c r="JVE7" s="1802"/>
      <c r="JVF7" s="1802"/>
      <c r="JVG7" s="1803"/>
      <c r="JVH7" s="1803"/>
      <c r="JVJ7" s="1801"/>
      <c r="JVK7" s="846"/>
      <c r="JVL7" s="1696"/>
      <c r="JVM7" s="1800"/>
      <c r="JVN7" s="1801"/>
      <c r="JVO7" s="1800"/>
      <c r="JVP7" s="1804"/>
      <c r="JWC7" s="1802"/>
      <c r="JWD7" s="1802"/>
      <c r="JWE7" s="1803"/>
      <c r="JWF7" s="1803"/>
      <c r="JWH7" s="1801"/>
      <c r="JWI7" s="846"/>
      <c r="JWJ7" s="1696"/>
      <c r="JWK7" s="1800"/>
      <c r="JWL7" s="1801"/>
      <c r="JWM7" s="1800"/>
      <c r="JWN7" s="1804"/>
      <c r="JXA7" s="1802"/>
      <c r="JXB7" s="1802"/>
      <c r="JXC7" s="1803"/>
      <c r="JXD7" s="1803"/>
      <c r="JXF7" s="1801"/>
      <c r="JXG7" s="846"/>
      <c r="JXH7" s="1696"/>
      <c r="JXI7" s="1800"/>
      <c r="JXJ7" s="1801"/>
      <c r="JXK7" s="1800"/>
      <c r="JXL7" s="1804"/>
      <c r="JXY7" s="1802"/>
      <c r="JXZ7" s="1802"/>
      <c r="JYA7" s="1803"/>
      <c r="JYB7" s="1803"/>
      <c r="JYD7" s="1801"/>
      <c r="JYE7" s="846"/>
      <c r="JYF7" s="1696"/>
      <c r="JYG7" s="1800"/>
      <c r="JYH7" s="1801"/>
      <c r="JYI7" s="1800"/>
      <c r="JYJ7" s="1804"/>
      <c r="JYW7" s="1802"/>
      <c r="JYX7" s="1802"/>
      <c r="JYY7" s="1803"/>
      <c r="JYZ7" s="1803"/>
      <c r="JZB7" s="1801"/>
      <c r="JZC7" s="846"/>
      <c r="JZD7" s="1696"/>
      <c r="JZE7" s="1800"/>
      <c r="JZF7" s="1801"/>
      <c r="JZG7" s="1800"/>
      <c r="JZH7" s="1804"/>
      <c r="JZU7" s="1802"/>
      <c r="JZV7" s="1802"/>
      <c r="JZW7" s="1803"/>
      <c r="JZX7" s="1803"/>
      <c r="JZZ7" s="1801"/>
      <c r="KAA7" s="846"/>
      <c r="KAB7" s="1696"/>
      <c r="KAC7" s="1800"/>
      <c r="KAD7" s="1801"/>
      <c r="KAE7" s="1800"/>
      <c r="KAF7" s="1804"/>
      <c r="KAS7" s="1802"/>
      <c r="KAT7" s="1802"/>
      <c r="KAU7" s="1803"/>
      <c r="KAV7" s="1803"/>
      <c r="KAX7" s="1801"/>
      <c r="KAY7" s="846"/>
      <c r="KAZ7" s="1696"/>
      <c r="KBA7" s="1800"/>
      <c r="KBB7" s="1801"/>
      <c r="KBC7" s="1800"/>
      <c r="KBD7" s="1804"/>
      <c r="KBQ7" s="1802"/>
      <c r="KBR7" s="1802"/>
      <c r="KBS7" s="1803"/>
      <c r="KBT7" s="1803"/>
      <c r="KBV7" s="1801"/>
      <c r="KBW7" s="846"/>
      <c r="KBX7" s="1696"/>
      <c r="KBY7" s="1800"/>
      <c r="KBZ7" s="1801"/>
      <c r="KCA7" s="1800"/>
      <c r="KCB7" s="1804"/>
      <c r="KCO7" s="1802"/>
      <c r="KCP7" s="1802"/>
      <c r="KCQ7" s="1803"/>
      <c r="KCR7" s="1803"/>
      <c r="KCT7" s="1801"/>
      <c r="KCU7" s="846"/>
      <c r="KCV7" s="1696"/>
      <c r="KCW7" s="1800"/>
      <c r="KCX7" s="1801"/>
      <c r="KCY7" s="1800"/>
      <c r="KCZ7" s="1804"/>
      <c r="KDM7" s="1802"/>
      <c r="KDN7" s="1802"/>
      <c r="KDO7" s="1803"/>
      <c r="KDP7" s="1803"/>
      <c r="KDR7" s="1801"/>
      <c r="KDS7" s="846"/>
      <c r="KDT7" s="1696"/>
      <c r="KDU7" s="1800"/>
      <c r="KDV7" s="1801"/>
      <c r="KDW7" s="1800"/>
      <c r="KDX7" s="1804"/>
      <c r="KEK7" s="1802"/>
      <c r="KEL7" s="1802"/>
      <c r="KEM7" s="1803"/>
      <c r="KEN7" s="1803"/>
      <c r="KEP7" s="1801"/>
      <c r="KEQ7" s="846"/>
      <c r="KER7" s="1696"/>
      <c r="KES7" s="1800"/>
      <c r="KET7" s="1801"/>
      <c r="KEU7" s="1800"/>
      <c r="KEV7" s="1804"/>
      <c r="KFI7" s="1802"/>
      <c r="KFJ7" s="1802"/>
      <c r="KFK7" s="1803"/>
      <c r="KFL7" s="1803"/>
      <c r="KFN7" s="1801"/>
      <c r="KFO7" s="846"/>
      <c r="KFP7" s="1696"/>
      <c r="KFQ7" s="1800"/>
      <c r="KFR7" s="1801"/>
      <c r="KFS7" s="1800"/>
      <c r="KFT7" s="1804"/>
      <c r="KGG7" s="1802"/>
      <c r="KGH7" s="1802"/>
      <c r="KGI7" s="1803"/>
      <c r="KGJ7" s="1803"/>
      <c r="KGL7" s="1801"/>
      <c r="KGM7" s="846"/>
      <c r="KGN7" s="1696"/>
      <c r="KGO7" s="1800"/>
      <c r="KGP7" s="1801"/>
      <c r="KGQ7" s="1800"/>
      <c r="KGR7" s="1804"/>
      <c r="KHE7" s="1802"/>
      <c r="KHF7" s="1802"/>
      <c r="KHG7" s="1803"/>
      <c r="KHH7" s="1803"/>
      <c r="KHJ7" s="1801"/>
      <c r="KHK7" s="846"/>
      <c r="KHL7" s="1696"/>
      <c r="KHM7" s="1800"/>
      <c r="KHN7" s="1801"/>
      <c r="KHO7" s="1800"/>
      <c r="KHP7" s="1804"/>
      <c r="KIC7" s="1802"/>
      <c r="KID7" s="1802"/>
      <c r="KIE7" s="1803"/>
      <c r="KIF7" s="1803"/>
      <c r="KIH7" s="1801"/>
      <c r="KII7" s="846"/>
      <c r="KIJ7" s="1696"/>
      <c r="KIK7" s="1800"/>
      <c r="KIL7" s="1801"/>
      <c r="KIM7" s="1800"/>
      <c r="KIN7" s="1804"/>
      <c r="KJA7" s="1802"/>
      <c r="KJB7" s="1802"/>
      <c r="KJC7" s="1803"/>
      <c r="KJD7" s="1803"/>
      <c r="KJF7" s="1801"/>
      <c r="KJG7" s="846"/>
      <c r="KJH7" s="1696"/>
      <c r="KJI7" s="1800"/>
      <c r="KJJ7" s="1801"/>
      <c r="KJK7" s="1800"/>
      <c r="KJL7" s="1804"/>
      <c r="KJY7" s="1802"/>
      <c r="KJZ7" s="1802"/>
      <c r="KKA7" s="1803"/>
      <c r="KKB7" s="1803"/>
      <c r="KKD7" s="1801"/>
      <c r="KKE7" s="846"/>
      <c r="KKF7" s="1696"/>
      <c r="KKG7" s="1800"/>
      <c r="KKH7" s="1801"/>
      <c r="KKI7" s="1800"/>
      <c r="KKJ7" s="1804"/>
      <c r="KKW7" s="1802"/>
      <c r="KKX7" s="1802"/>
      <c r="KKY7" s="1803"/>
      <c r="KKZ7" s="1803"/>
      <c r="KLB7" s="1801"/>
      <c r="KLC7" s="846"/>
      <c r="KLD7" s="1696"/>
      <c r="KLE7" s="1800"/>
      <c r="KLF7" s="1801"/>
      <c r="KLG7" s="1800"/>
      <c r="KLH7" s="1804"/>
      <c r="KLU7" s="1802"/>
      <c r="KLV7" s="1802"/>
      <c r="KLW7" s="1803"/>
      <c r="KLX7" s="1803"/>
      <c r="KLZ7" s="1801"/>
      <c r="KMA7" s="846"/>
      <c r="KMB7" s="1696"/>
      <c r="KMC7" s="1800"/>
      <c r="KMD7" s="1801"/>
      <c r="KME7" s="1800"/>
      <c r="KMF7" s="1804"/>
      <c r="KMS7" s="1802"/>
      <c r="KMT7" s="1802"/>
      <c r="KMU7" s="1803"/>
      <c r="KMV7" s="1803"/>
      <c r="KMX7" s="1801"/>
      <c r="KMY7" s="846"/>
      <c r="KMZ7" s="1696"/>
      <c r="KNA7" s="1800"/>
      <c r="KNB7" s="1801"/>
      <c r="KNC7" s="1800"/>
      <c r="KND7" s="1804"/>
      <c r="KNQ7" s="1802"/>
      <c r="KNR7" s="1802"/>
      <c r="KNS7" s="1803"/>
      <c r="KNT7" s="1803"/>
      <c r="KNV7" s="1801"/>
      <c r="KNW7" s="846"/>
      <c r="KNX7" s="1696"/>
      <c r="KNY7" s="1800"/>
      <c r="KNZ7" s="1801"/>
      <c r="KOA7" s="1800"/>
      <c r="KOB7" s="1804"/>
      <c r="KOO7" s="1802"/>
      <c r="KOP7" s="1802"/>
      <c r="KOQ7" s="1803"/>
      <c r="KOR7" s="1803"/>
      <c r="KOT7" s="1801"/>
      <c r="KOU7" s="846"/>
      <c r="KOV7" s="1696"/>
      <c r="KOW7" s="1800"/>
      <c r="KOX7" s="1801"/>
      <c r="KOY7" s="1800"/>
      <c r="KOZ7" s="1804"/>
      <c r="KPM7" s="1802"/>
      <c r="KPN7" s="1802"/>
      <c r="KPO7" s="1803"/>
      <c r="KPP7" s="1803"/>
      <c r="KPR7" s="1801"/>
      <c r="KPS7" s="846"/>
      <c r="KPT7" s="1696"/>
      <c r="KPU7" s="1800"/>
      <c r="KPV7" s="1801"/>
      <c r="KPW7" s="1800"/>
      <c r="KPX7" s="1804"/>
      <c r="KQK7" s="1802"/>
      <c r="KQL7" s="1802"/>
      <c r="KQM7" s="1803"/>
      <c r="KQN7" s="1803"/>
      <c r="KQP7" s="1801"/>
      <c r="KQQ7" s="846"/>
      <c r="KQR7" s="1696"/>
      <c r="KQS7" s="1800"/>
      <c r="KQT7" s="1801"/>
      <c r="KQU7" s="1800"/>
      <c r="KQV7" s="1804"/>
      <c r="KRI7" s="1802"/>
      <c r="KRJ7" s="1802"/>
      <c r="KRK7" s="1803"/>
      <c r="KRL7" s="1803"/>
      <c r="KRN7" s="1801"/>
      <c r="KRO7" s="846"/>
      <c r="KRP7" s="1696"/>
      <c r="KRQ7" s="1800"/>
      <c r="KRR7" s="1801"/>
      <c r="KRS7" s="1800"/>
      <c r="KRT7" s="1804"/>
      <c r="KSG7" s="1802"/>
      <c r="KSH7" s="1802"/>
      <c r="KSI7" s="1803"/>
      <c r="KSJ7" s="1803"/>
      <c r="KSL7" s="1801"/>
      <c r="KSM7" s="846"/>
      <c r="KSN7" s="1696"/>
      <c r="KSO7" s="1800"/>
      <c r="KSP7" s="1801"/>
      <c r="KSQ7" s="1800"/>
      <c r="KSR7" s="1804"/>
      <c r="KTE7" s="1802"/>
      <c r="KTF7" s="1802"/>
      <c r="KTG7" s="1803"/>
      <c r="KTH7" s="1803"/>
      <c r="KTJ7" s="1801"/>
      <c r="KTK7" s="846"/>
      <c r="KTL7" s="1696"/>
      <c r="KTM7" s="1800"/>
      <c r="KTN7" s="1801"/>
      <c r="KTO7" s="1800"/>
      <c r="KTP7" s="1804"/>
      <c r="KUC7" s="1802"/>
      <c r="KUD7" s="1802"/>
      <c r="KUE7" s="1803"/>
      <c r="KUF7" s="1803"/>
      <c r="KUH7" s="1801"/>
      <c r="KUI7" s="846"/>
      <c r="KUJ7" s="1696"/>
      <c r="KUK7" s="1800"/>
      <c r="KUL7" s="1801"/>
      <c r="KUM7" s="1800"/>
      <c r="KUN7" s="1804"/>
      <c r="KVA7" s="1802"/>
      <c r="KVB7" s="1802"/>
      <c r="KVC7" s="1803"/>
      <c r="KVD7" s="1803"/>
      <c r="KVF7" s="1801"/>
      <c r="KVG7" s="846"/>
      <c r="KVH7" s="1696"/>
      <c r="KVI7" s="1800"/>
      <c r="KVJ7" s="1801"/>
      <c r="KVK7" s="1800"/>
      <c r="KVL7" s="1804"/>
      <c r="KVY7" s="1802"/>
      <c r="KVZ7" s="1802"/>
      <c r="KWA7" s="1803"/>
      <c r="KWB7" s="1803"/>
      <c r="KWD7" s="1801"/>
      <c r="KWE7" s="846"/>
      <c r="KWF7" s="1696"/>
      <c r="KWG7" s="1800"/>
      <c r="KWH7" s="1801"/>
      <c r="KWI7" s="1800"/>
      <c r="KWJ7" s="1804"/>
      <c r="KWW7" s="1802"/>
      <c r="KWX7" s="1802"/>
      <c r="KWY7" s="1803"/>
      <c r="KWZ7" s="1803"/>
      <c r="KXB7" s="1801"/>
      <c r="KXC7" s="846"/>
      <c r="KXD7" s="1696"/>
      <c r="KXE7" s="1800"/>
      <c r="KXF7" s="1801"/>
      <c r="KXG7" s="1800"/>
      <c r="KXH7" s="1804"/>
      <c r="KXU7" s="1802"/>
      <c r="KXV7" s="1802"/>
      <c r="KXW7" s="1803"/>
      <c r="KXX7" s="1803"/>
      <c r="KXZ7" s="1801"/>
      <c r="KYA7" s="846"/>
      <c r="KYB7" s="1696"/>
      <c r="KYC7" s="1800"/>
      <c r="KYD7" s="1801"/>
      <c r="KYE7" s="1800"/>
      <c r="KYF7" s="1804"/>
      <c r="KYS7" s="1802"/>
      <c r="KYT7" s="1802"/>
      <c r="KYU7" s="1803"/>
      <c r="KYV7" s="1803"/>
      <c r="KYX7" s="1801"/>
      <c r="KYY7" s="846"/>
      <c r="KYZ7" s="1696"/>
      <c r="KZA7" s="1800"/>
      <c r="KZB7" s="1801"/>
      <c r="KZC7" s="1800"/>
      <c r="KZD7" s="1804"/>
      <c r="KZQ7" s="1802"/>
      <c r="KZR7" s="1802"/>
      <c r="KZS7" s="1803"/>
      <c r="KZT7" s="1803"/>
      <c r="KZV7" s="1801"/>
      <c r="KZW7" s="846"/>
      <c r="KZX7" s="1696"/>
      <c r="KZY7" s="1800"/>
      <c r="KZZ7" s="1801"/>
      <c r="LAA7" s="1800"/>
      <c r="LAB7" s="1804"/>
      <c r="LAO7" s="1802"/>
      <c r="LAP7" s="1802"/>
      <c r="LAQ7" s="1803"/>
      <c r="LAR7" s="1803"/>
      <c r="LAT7" s="1801"/>
      <c r="LAU7" s="846"/>
      <c r="LAV7" s="1696"/>
      <c r="LAW7" s="1800"/>
      <c r="LAX7" s="1801"/>
      <c r="LAY7" s="1800"/>
      <c r="LAZ7" s="1804"/>
      <c r="LBM7" s="1802"/>
      <c r="LBN7" s="1802"/>
      <c r="LBO7" s="1803"/>
      <c r="LBP7" s="1803"/>
      <c r="LBR7" s="1801"/>
      <c r="LBS7" s="846"/>
      <c r="LBT7" s="1696"/>
      <c r="LBU7" s="1800"/>
      <c r="LBV7" s="1801"/>
      <c r="LBW7" s="1800"/>
      <c r="LBX7" s="1804"/>
      <c r="LCK7" s="1802"/>
      <c r="LCL7" s="1802"/>
      <c r="LCM7" s="1803"/>
      <c r="LCN7" s="1803"/>
      <c r="LCP7" s="1801"/>
      <c r="LCQ7" s="846"/>
      <c r="LCR7" s="1696"/>
      <c r="LCS7" s="1800"/>
      <c r="LCT7" s="1801"/>
      <c r="LCU7" s="1800"/>
      <c r="LCV7" s="1804"/>
      <c r="LDI7" s="1802"/>
      <c r="LDJ7" s="1802"/>
      <c r="LDK7" s="1803"/>
      <c r="LDL7" s="1803"/>
      <c r="LDN7" s="1801"/>
      <c r="LDO7" s="846"/>
      <c r="LDP7" s="1696"/>
      <c r="LDQ7" s="1800"/>
      <c r="LDR7" s="1801"/>
      <c r="LDS7" s="1800"/>
      <c r="LDT7" s="1804"/>
      <c r="LEG7" s="1802"/>
      <c r="LEH7" s="1802"/>
      <c r="LEI7" s="1803"/>
      <c r="LEJ7" s="1803"/>
      <c r="LEL7" s="1801"/>
      <c r="LEM7" s="846"/>
      <c r="LEN7" s="1696"/>
      <c r="LEO7" s="1800"/>
      <c r="LEP7" s="1801"/>
      <c r="LEQ7" s="1800"/>
      <c r="LER7" s="1804"/>
      <c r="LFE7" s="1802"/>
      <c r="LFF7" s="1802"/>
      <c r="LFG7" s="1803"/>
      <c r="LFH7" s="1803"/>
      <c r="LFJ7" s="1801"/>
      <c r="LFK7" s="846"/>
      <c r="LFL7" s="1696"/>
      <c r="LFM7" s="1800"/>
      <c r="LFN7" s="1801"/>
      <c r="LFO7" s="1800"/>
      <c r="LFP7" s="1804"/>
      <c r="LGC7" s="1802"/>
      <c r="LGD7" s="1802"/>
      <c r="LGE7" s="1803"/>
      <c r="LGF7" s="1803"/>
      <c r="LGH7" s="1801"/>
      <c r="LGI7" s="846"/>
      <c r="LGJ7" s="1696"/>
      <c r="LGK7" s="1800"/>
      <c r="LGL7" s="1801"/>
      <c r="LGM7" s="1800"/>
      <c r="LGN7" s="1804"/>
      <c r="LHA7" s="1802"/>
      <c r="LHB7" s="1802"/>
      <c r="LHC7" s="1803"/>
      <c r="LHD7" s="1803"/>
      <c r="LHF7" s="1801"/>
      <c r="LHG7" s="846"/>
      <c r="LHH7" s="1696"/>
      <c r="LHI7" s="1800"/>
      <c r="LHJ7" s="1801"/>
      <c r="LHK7" s="1800"/>
      <c r="LHL7" s="1804"/>
      <c r="LHY7" s="1802"/>
      <c r="LHZ7" s="1802"/>
      <c r="LIA7" s="1803"/>
      <c r="LIB7" s="1803"/>
      <c r="LID7" s="1801"/>
      <c r="LIE7" s="846"/>
      <c r="LIF7" s="1696"/>
      <c r="LIG7" s="1800"/>
      <c r="LIH7" s="1801"/>
      <c r="LII7" s="1800"/>
      <c r="LIJ7" s="1804"/>
      <c r="LIW7" s="1802"/>
      <c r="LIX7" s="1802"/>
      <c r="LIY7" s="1803"/>
      <c r="LIZ7" s="1803"/>
      <c r="LJB7" s="1801"/>
      <c r="LJC7" s="846"/>
      <c r="LJD7" s="1696"/>
      <c r="LJE7" s="1800"/>
      <c r="LJF7" s="1801"/>
      <c r="LJG7" s="1800"/>
      <c r="LJH7" s="1804"/>
      <c r="LJU7" s="1802"/>
      <c r="LJV7" s="1802"/>
      <c r="LJW7" s="1803"/>
      <c r="LJX7" s="1803"/>
      <c r="LJZ7" s="1801"/>
      <c r="LKA7" s="846"/>
      <c r="LKB7" s="1696"/>
      <c r="LKC7" s="1800"/>
      <c r="LKD7" s="1801"/>
      <c r="LKE7" s="1800"/>
      <c r="LKF7" s="1804"/>
      <c r="LKS7" s="1802"/>
      <c r="LKT7" s="1802"/>
      <c r="LKU7" s="1803"/>
      <c r="LKV7" s="1803"/>
      <c r="LKX7" s="1801"/>
      <c r="LKY7" s="846"/>
      <c r="LKZ7" s="1696"/>
      <c r="LLA7" s="1800"/>
      <c r="LLB7" s="1801"/>
      <c r="LLC7" s="1800"/>
      <c r="LLD7" s="1804"/>
      <c r="LLQ7" s="1802"/>
      <c r="LLR7" s="1802"/>
      <c r="LLS7" s="1803"/>
      <c r="LLT7" s="1803"/>
      <c r="LLV7" s="1801"/>
      <c r="LLW7" s="846"/>
      <c r="LLX7" s="1696"/>
      <c r="LLY7" s="1800"/>
      <c r="LLZ7" s="1801"/>
      <c r="LMA7" s="1800"/>
      <c r="LMB7" s="1804"/>
      <c r="LMO7" s="1802"/>
      <c r="LMP7" s="1802"/>
      <c r="LMQ7" s="1803"/>
      <c r="LMR7" s="1803"/>
      <c r="LMT7" s="1801"/>
      <c r="LMU7" s="846"/>
      <c r="LMV7" s="1696"/>
      <c r="LMW7" s="1800"/>
      <c r="LMX7" s="1801"/>
      <c r="LMY7" s="1800"/>
      <c r="LMZ7" s="1804"/>
      <c r="LNM7" s="1802"/>
      <c r="LNN7" s="1802"/>
      <c r="LNO7" s="1803"/>
      <c r="LNP7" s="1803"/>
      <c r="LNR7" s="1801"/>
      <c r="LNS7" s="846"/>
      <c r="LNT7" s="1696"/>
      <c r="LNU7" s="1800"/>
      <c r="LNV7" s="1801"/>
      <c r="LNW7" s="1800"/>
      <c r="LNX7" s="1804"/>
      <c r="LOK7" s="1802"/>
      <c r="LOL7" s="1802"/>
      <c r="LOM7" s="1803"/>
      <c r="LON7" s="1803"/>
      <c r="LOP7" s="1801"/>
      <c r="LOQ7" s="846"/>
      <c r="LOR7" s="1696"/>
      <c r="LOS7" s="1800"/>
      <c r="LOT7" s="1801"/>
      <c r="LOU7" s="1800"/>
      <c r="LOV7" s="1804"/>
      <c r="LPI7" s="1802"/>
      <c r="LPJ7" s="1802"/>
      <c r="LPK7" s="1803"/>
      <c r="LPL7" s="1803"/>
      <c r="LPN7" s="1801"/>
      <c r="LPO7" s="846"/>
      <c r="LPP7" s="1696"/>
      <c r="LPQ7" s="1800"/>
      <c r="LPR7" s="1801"/>
      <c r="LPS7" s="1800"/>
      <c r="LPT7" s="1804"/>
      <c r="LQG7" s="1802"/>
      <c r="LQH7" s="1802"/>
      <c r="LQI7" s="1803"/>
      <c r="LQJ7" s="1803"/>
      <c r="LQL7" s="1801"/>
      <c r="LQM7" s="846"/>
      <c r="LQN7" s="1696"/>
      <c r="LQO7" s="1800"/>
      <c r="LQP7" s="1801"/>
      <c r="LQQ7" s="1800"/>
      <c r="LQR7" s="1804"/>
      <c r="LRE7" s="1802"/>
      <c r="LRF7" s="1802"/>
      <c r="LRG7" s="1803"/>
      <c r="LRH7" s="1803"/>
      <c r="LRJ7" s="1801"/>
      <c r="LRK7" s="846"/>
      <c r="LRL7" s="1696"/>
      <c r="LRM7" s="1800"/>
      <c r="LRN7" s="1801"/>
      <c r="LRO7" s="1800"/>
      <c r="LRP7" s="1804"/>
      <c r="LSC7" s="1802"/>
      <c r="LSD7" s="1802"/>
      <c r="LSE7" s="1803"/>
      <c r="LSF7" s="1803"/>
      <c r="LSH7" s="1801"/>
      <c r="LSI7" s="846"/>
      <c r="LSJ7" s="1696"/>
      <c r="LSK7" s="1800"/>
      <c r="LSL7" s="1801"/>
      <c r="LSM7" s="1800"/>
      <c r="LSN7" s="1804"/>
      <c r="LTA7" s="1802"/>
      <c r="LTB7" s="1802"/>
      <c r="LTC7" s="1803"/>
      <c r="LTD7" s="1803"/>
      <c r="LTF7" s="1801"/>
      <c r="LTG7" s="846"/>
      <c r="LTH7" s="1696"/>
      <c r="LTI7" s="1800"/>
      <c r="LTJ7" s="1801"/>
      <c r="LTK7" s="1800"/>
      <c r="LTL7" s="1804"/>
      <c r="LTY7" s="1802"/>
      <c r="LTZ7" s="1802"/>
      <c r="LUA7" s="1803"/>
      <c r="LUB7" s="1803"/>
      <c r="LUD7" s="1801"/>
      <c r="LUE7" s="846"/>
      <c r="LUF7" s="1696"/>
      <c r="LUG7" s="1800"/>
      <c r="LUH7" s="1801"/>
      <c r="LUI7" s="1800"/>
      <c r="LUJ7" s="1804"/>
      <c r="LUW7" s="1802"/>
      <c r="LUX7" s="1802"/>
      <c r="LUY7" s="1803"/>
      <c r="LUZ7" s="1803"/>
      <c r="LVB7" s="1801"/>
      <c r="LVC7" s="846"/>
      <c r="LVD7" s="1696"/>
      <c r="LVE7" s="1800"/>
      <c r="LVF7" s="1801"/>
      <c r="LVG7" s="1800"/>
      <c r="LVH7" s="1804"/>
      <c r="LVU7" s="1802"/>
      <c r="LVV7" s="1802"/>
      <c r="LVW7" s="1803"/>
      <c r="LVX7" s="1803"/>
      <c r="LVZ7" s="1801"/>
      <c r="LWA7" s="846"/>
      <c r="LWB7" s="1696"/>
      <c r="LWC7" s="1800"/>
      <c r="LWD7" s="1801"/>
      <c r="LWE7" s="1800"/>
      <c r="LWF7" s="1804"/>
      <c r="LWS7" s="1802"/>
      <c r="LWT7" s="1802"/>
      <c r="LWU7" s="1803"/>
      <c r="LWV7" s="1803"/>
      <c r="LWX7" s="1801"/>
      <c r="LWY7" s="846"/>
      <c r="LWZ7" s="1696"/>
      <c r="LXA7" s="1800"/>
      <c r="LXB7" s="1801"/>
      <c r="LXC7" s="1800"/>
      <c r="LXD7" s="1804"/>
      <c r="LXQ7" s="1802"/>
      <c r="LXR7" s="1802"/>
      <c r="LXS7" s="1803"/>
      <c r="LXT7" s="1803"/>
      <c r="LXV7" s="1801"/>
      <c r="LXW7" s="846"/>
      <c r="LXX7" s="1696"/>
      <c r="LXY7" s="1800"/>
      <c r="LXZ7" s="1801"/>
      <c r="LYA7" s="1800"/>
      <c r="LYB7" s="1804"/>
      <c r="LYO7" s="1802"/>
      <c r="LYP7" s="1802"/>
      <c r="LYQ7" s="1803"/>
      <c r="LYR7" s="1803"/>
      <c r="LYT7" s="1801"/>
      <c r="LYU7" s="846"/>
      <c r="LYV7" s="1696"/>
      <c r="LYW7" s="1800"/>
      <c r="LYX7" s="1801"/>
      <c r="LYY7" s="1800"/>
      <c r="LYZ7" s="1804"/>
      <c r="LZM7" s="1802"/>
      <c r="LZN7" s="1802"/>
      <c r="LZO7" s="1803"/>
      <c r="LZP7" s="1803"/>
      <c r="LZR7" s="1801"/>
      <c r="LZS7" s="846"/>
      <c r="LZT7" s="1696"/>
      <c r="LZU7" s="1800"/>
      <c r="LZV7" s="1801"/>
      <c r="LZW7" s="1800"/>
      <c r="LZX7" s="1804"/>
      <c r="MAK7" s="1802"/>
      <c r="MAL7" s="1802"/>
      <c r="MAM7" s="1803"/>
      <c r="MAN7" s="1803"/>
      <c r="MAP7" s="1801"/>
      <c r="MAQ7" s="846"/>
      <c r="MAR7" s="1696"/>
      <c r="MAS7" s="1800"/>
      <c r="MAT7" s="1801"/>
      <c r="MAU7" s="1800"/>
      <c r="MAV7" s="1804"/>
      <c r="MBI7" s="1802"/>
      <c r="MBJ7" s="1802"/>
      <c r="MBK7" s="1803"/>
      <c r="MBL7" s="1803"/>
      <c r="MBN7" s="1801"/>
      <c r="MBO7" s="846"/>
      <c r="MBP7" s="1696"/>
      <c r="MBQ7" s="1800"/>
      <c r="MBR7" s="1801"/>
      <c r="MBS7" s="1800"/>
      <c r="MBT7" s="1804"/>
      <c r="MCG7" s="1802"/>
      <c r="MCH7" s="1802"/>
      <c r="MCI7" s="1803"/>
      <c r="MCJ7" s="1803"/>
      <c r="MCL7" s="1801"/>
      <c r="MCM7" s="846"/>
      <c r="MCN7" s="1696"/>
      <c r="MCO7" s="1800"/>
      <c r="MCP7" s="1801"/>
      <c r="MCQ7" s="1800"/>
      <c r="MCR7" s="1804"/>
      <c r="MDE7" s="1802"/>
      <c r="MDF7" s="1802"/>
      <c r="MDG7" s="1803"/>
      <c r="MDH7" s="1803"/>
      <c r="MDJ7" s="1801"/>
      <c r="MDK7" s="846"/>
      <c r="MDL7" s="1696"/>
      <c r="MDM7" s="1800"/>
      <c r="MDN7" s="1801"/>
      <c r="MDO7" s="1800"/>
      <c r="MDP7" s="1804"/>
      <c r="MEC7" s="1802"/>
      <c r="MED7" s="1802"/>
      <c r="MEE7" s="1803"/>
      <c r="MEF7" s="1803"/>
      <c r="MEH7" s="1801"/>
      <c r="MEI7" s="846"/>
      <c r="MEJ7" s="1696"/>
      <c r="MEK7" s="1800"/>
      <c r="MEL7" s="1801"/>
      <c r="MEM7" s="1800"/>
      <c r="MEN7" s="1804"/>
      <c r="MFA7" s="1802"/>
      <c r="MFB7" s="1802"/>
      <c r="MFC7" s="1803"/>
      <c r="MFD7" s="1803"/>
      <c r="MFF7" s="1801"/>
      <c r="MFG7" s="846"/>
      <c r="MFH7" s="1696"/>
      <c r="MFI7" s="1800"/>
      <c r="MFJ7" s="1801"/>
      <c r="MFK7" s="1800"/>
      <c r="MFL7" s="1804"/>
      <c r="MFY7" s="1802"/>
      <c r="MFZ7" s="1802"/>
      <c r="MGA7" s="1803"/>
      <c r="MGB7" s="1803"/>
      <c r="MGD7" s="1801"/>
      <c r="MGE7" s="846"/>
      <c r="MGF7" s="1696"/>
      <c r="MGG7" s="1800"/>
      <c r="MGH7" s="1801"/>
      <c r="MGI7" s="1800"/>
      <c r="MGJ7" s="1804"/>
      <c r="MGW7" s="1802"/>
      <c r="MGX7" s="1802"/>
      <c r="MGY7" s="1803"/>
      <c r="MGZ7" s="1803"/>
      <c r="MHB7" s="1801"/>
      <c r="MHC7" s="846"/>
      <c r="MHD7" s="1696"/>
      <c r="MHE7" s="1800"/>
      <c r="MHF7" s="1801"/>
      <c r="MHG7" s="1800"/>
      <c r="MHH7" s="1804"/>
      <c r="MHU7" s="1802"/>
      <c r="MHV7" s="1802"/>
      <c r="MHW7" s="1803"/>
      <c r="MHX7" s="1803"/>
      <c r="MHZ7" s="1801"/>
      <c r="MIA7" s="846"/>
      <c r="MIB7" s="1696"/>
      <c r="MIC7" s="1800"/>
      <c r="MID7" s="1801"/>
      <c r="MIE7" s="1800"/>
      <c r="MIF7" s="1804"/>
      <c r="MIS7" s="1802"/>
      <c r="MIT7" s="1802"/>
      <c r="MIU7" s="1803"/>
      <c r="MIV7" s="1803"/>
      <c r="MIX7" s="1801"/>
      <c r="MIY7" s="846"/>
      <c r="MIZ7" s="1696"/>
      <c r="MJA7" s="1800"/>
      <c r="MJB7" s="1801"/>
      <c r="MJC7" s="1800"/>
      <c r="MJD7" s="1804"/>
      <c r="MJQ7" s="1802"/>
      <c r="MJR7" s="1802"/>
      <c r="MJS7" s="1803"/>
      <c r="MJT7" s="1803"/>
      <c r="MJV7" s="1801"/>
      <c r="MJW7" s="846"/>
      <c r="MJX7" s="1696"/>
      <c r="MJY7" s="1800"/>
      <c r="MJZ7" s="1801"/>
      <c r="MKA7" s="1800"/>
      <c r="MKB7" s="1804"/>
      <c r="MKO7" s="1802"/>
      <c r="MKP7" s="1802"/>
      <c r="MKQ7" s="1803"/>
      <c r="MKR7" s="1803"/>
      <c r="MKT7" s="1801"/>
      <c r="MKU7" s="846"/>
      <c r="MKV7" s="1696"/>
      <c r="MKW7" s="1800"/>
      <c r="MKX7" s="1801"/>
      <c r="MKY7" s="1800"/>
      <c r="MKZ7" s="1804"/>
      <c r="MLM7" s="1802"/>
      <c r="MLN7" s="1802"/>
      <c r="MLO7" s="1803"/>
      <c r="MLP7" s="1803"/>
      <c r="MLR7" s="1801"/>
      <c r="MLS7" s="846"/>
      <c r="MLT7" s="1696"/>
      <c r="MLU7" s="1800"/>
      <c r="MLV7" s="1801"/>
      <c r="MLW7" s="1800"/>
      <c r="MLX7" s="1804"/>
      <c r="MMK7" s="1802"/>
      <c r="MML7" s="1802"/>
      <c r="MMM7" s="1803"/>
      <c r="MMN7" s="1803"/>
      <c r="MMP7" s="1801"/>
      <c r="MMQ7" s="846"/>
      <c r="MMR7" s="1696"/>
      <c r="MMS7" s="1800"/>
      <c r="MMT7" s="1801"/>
      <c r="MMU7" s="1800"/>
      <c r="MMV7" s="1804"/>
      <c r="MNI7" s="1802"/>
      <c r="MNJ7" s="1802"/>
      <c r="MNK7" s="1803"/>
      <c r="MNL7" s="1803"/>
      <c r="MNN7" s="1801"/>
      <c r="MNO7" s="846"/>
      <c r="MNP7" s="1696"/>
      <c r="MNQ7" s="1800"/>
      <c r="MNR7" s="1801"/>
      <c r="MNS7" s="1800"/>
      <c r="MNT7" s="1804"/>
      <c r="MOG7" s="1802"/>
      <c r="MOH7" s="1802"/>
      <c r="MOI7" s="1803"/>
      <c r="MOJ7" s="1803"/>
      <c r="MOL7" s="1801"/>
      <c r="MOM7" s="846"/>
      <c r="MON7" s="1696"/>
      <c r="MOO7" s="1800"/>
      <c r="MOP7" s="1801"/>
      <c r="MOQ7" s="1800"/>
      <c r="MOR7" s="1804"/>
      <c r="MPE7" s="1802"/>
      <c r="MPF7" s="1802"/>
      <c r="MPG7" s="1803"/>
      <c r="MPH7" s="1803"/>
      <c r="MPJ7" s="1801"/>
      <c r="MPK7" s="846"/>
      <c r="MPL7" s="1696"/>
      <c r="MPM7" s="1800"/>
      <c r="MPN7" s="1801"/>
      <c r="MPO7" s="1800"/>
      <c r="MPP7" s="1804"/>
      <c r="MQC7" s="1802"/>
      <c r="MQD7" s="1802"/>
      <c r="MQE7" s="1803"/>
      <c r="MQF7" s="1803"/>
      <c r="MQH7" s="1801"/>
      <c r="MQI7" s="846"/>
      <c r="MQJ7" s="1696"/>
      <c r="MQK7" s="1800"/>
      <c r="MQL7" s="1801"/>
      <c r="MQM7" s="1800"/>
      <c r="MQN7" s="1804"/>
      <c r="MRA7" s="1802"/>
      <c r="MRB7" s="1802"/>
      <c r="MRC7" s="1803"/>
      <c r="MRD7" s="1803"/>
      <c r="MRF7" s="1801"/>
      <c r="MRG7" s="846"/>
      <c r="MRH7" s="1696"/>
      <c r="MRI7" s="1800"/>
      <c r="MRJ7" s="1801"/>
      <c r="MRK7" s="1800"/>
      <c r="MRL7" s="1804"/>
      <c r="MRY7" s="1802"/>
      <c r="MRZ7" s="1802"/>
      <c r="MSA7" s="1803"/>
      <c r="MSB7" s="1803"/>
      <c r="MSD7" s="1801"/>
      <c r="MSE7" s="846"/>
      <c r="MSF7" s="1696"/>
      <c r="MSG7" s="1800"/>
      <c r="MSH7" s="1801"/>
      <c r="MSI7" s="1800"/>
      <c r="MSJ7" s="1804"/>
      <c r="MSW7" s="1802"/>
      <c r="MSX7" s="1802"/>
      <c r="MSY7" s="1803"/>
      <c r="MSZ7" s="1803"/>
      <c r="MTB7" s="1801"/>
      <c r="MTC7" s="846"/>
      <c r="MTD7" s="1696"/>
      <c r="MTE7" s="1800"/>
      <c r="MTF7" s="1801"/>
      <c r="MTG7" s="1800"/>
      <c r="MTH7" s="1804"/>
      <c r="MTU7" s="1802"/>
      <c r="MTV7" s="1802"/>
      <c r="MTW7" s="1803"/>
      <c r="MTX7" s="1803"/>
      <c r="MTZ7" s="1801"/>
      <c r="MUA7" s="846"/>
      <c r="MUB7" s="1696"/>
      <c r="MUC7" s="1800"/>
      <c r="MUD7" s="1801"/>
      <c r="MUE7" s="1800"/>
      <c r="MUF7" s="1804"/>
      <c r="MUS7" s="1802"/>
      <c r="MUT7" s="1802"/>
      <c r="MUU7" s="1803"/>
      <c r="MUV7" s="1803"/>
      <c r="MUX7" s="1801"/>
      <c r="MUY7" s="846"/>
      <c r="MUZ7" s="1696"/>
      <c r="MVA7" s="1800"/>
      <c r="MVB7" s="1801"/>
      <c r="MVC7" s="1800"/>
      <c r="MVD7" s="1804"/>
      <c r="MVQ7" s="1802"/>
      <c r="MVR7" s="1802"/>
      <c r="MVS7" s="1803"/>
      <c r="MVT7" s="1803"/>
      <c r="MVV7" s="1801"/>
      <c r="MVW7" s="846"/>
      <c r="MVX7" s="1696"/>
      <c r="MVY7" s="1800"/>
      <c r="MVZ7" s="1801"/>
      <c r="MWA7" s="1800"/>
      <c r="MWB7" s="1804"/>
      <c r="MWO7" s="1802"/>
      <c r="MWP7" s="1802"/>
      <c r="MWQ7" s="1803"/>
      <c r="MWR7" s="1803"/>
      <c r="MWT7" s="1801"/>
      <c r="MWU7" s="846"/>
      <c r="MWV7" s="1696"/>
      <c r="MWW7" s="1800"/>
      <c r="MWX7" s="1801"/>
      <c r="MWY7" s="1800"/>
      <c r="MWZ7" s="1804"/>
      <c r="MXM7" s="1802"/>
      <c r="MXN7" s="1802"/>
      <c r="MXO7" s="1803"/>
      <c r="MXP7" s="1803"/>
      <c r="MXR7" s="1801"/>
      <c r="MXS7" s="846"/>
      <c r="MXT7" s="1696"/>
      <c r="MXU7" s="1800"/>
      <c r="MXV7" s="1801"/>
      <c r="MXW7" s="1800"/>
      <c r="MXX7" s="1804"/>
      <c r="MYK7" s="1802"/>
      <c r="MYL7" s="1802"/>
      <c r="MYM7" s="1803"/>
      <c r="MYN7" s="1803"/>
      <c r="MYP7" s="1801"/>
      <c r="MYQ7" s="846"/>
      <c r="MYR7" s="1696"/>
      <c r="MYS7" s="1800"/>
      <c r="MYT7" s="1801"/>
      <c r="MYU7" s="1800"/>
      <c r="MYV7" s="1804"/>
      <c r="MZI7" s="1802"/>
      <c r="MZJ7" s="1802"/>
      <c r="MZK7" s="1803"/>
      <c r="MZL7" s="1803"/>
      <c r="MZN7" s="1801"/>
      <c r="MZO7" s="846"/>
      <c r="MZP7" s="1696"/>
      <c r="MZQ7" s="1800"/>
      <c r="MZR7" s="1801"/>
      <c r="MZS7" s="1800"/>
      <c r="MZT7" s="1804"/>
      <c r="NAG7" s="1802"/>
      <c r="NAH7" s="1802"/>
      <c r="NAI7" s="1803"/>
      <c r="NAJ7" s="1803"/>
      <c r="NAL7" s="1801"/>
      <c r="NAM7" s="846"/>
      <c r="NAN7" s="1696"/>
      <c r="NAO7" s="1800"/>
      <c r="NAP7" s="1801"/>
      <c r="NAQ7" s="1800"/>
      <c r="NAR7" s="1804"/>
      <c r="NBE7" s="1802"/>
      <c r="NBF7" s="1802"/>
      <c r="NBG7" s="1803"/>
      <c r="NBH7" s="1803"/>
      <c r="NBJ7" s="1801"/>
      <c r="NBK7" s="846"/>
      <c r="NBL7" s="1696"/>
      <c r="NBM7" s="1800"/>
      <c r="NBN7" s="1801"/>
      <c r="NBO7" s="1800"/>
      <c r="NBP7" s="1804"/>
      <c r="NCC7" s="1802"/>
      <c r="NCD7" s="1802"/>
      <c r="NCE7" s="1803"/>
      <c r="NCF7" s="1803"/>
      <c r="NCH7" s="1801"/>
      <c r="NCI7" s="846"/>
      <c r="NCJ7" s="1696"/>
      <c r="NCK7" s="1800"/>
      <c r="NCL7" s="1801"/>
      <c r="NCM7" s="1800"/>
      <c r="NCN7" s="1804"/>
      <c r="NDA7" s="1802"/>
      <c r="NDB7" s="1802"/>
      <c r="NDC7" s="1803"/>
      <c r="NDD7" s="1803"/>
      <c r="NDF7" s="1801"/>
      <c r="NDG7" s="846"/>
      <c r="NDH7" s="1696"/>
      <c r="NDI7" s="1800"/>
      <c r="NDJ7" s="1801"/>
      <c r="NDK7" s="1800"/>
      <c r="NDL7" s="1804"/>
      <c r="NDY7" s="1802"/>
      <c r="NDZ7" s="1802"/>
      <c r="NEA7" s="1803"/>
      <c r="NEB7" s="1803"/>
      <c r="NED7" s="1801"/>
      <c r="NEE7" s="846"/>
      <c r="NEF7" s="1696"/>
      <c r="NEG7" s="1800"/>
      <c r="NEH7" s="1801"/>
      <c r="NEI7" s="1800"/>
      <c r="NEJ7" s="1804"/>
      <c r="NEW7" s="1802"/>
      <c r="NEX7" s="1802"/>
      <c r="NEY7" s="1803"/>
      <c r="NEZ7" s="1803"/>
      <c r="NFB7" s="1801"/>
      <c r="NFC7" s="846"/>
      <c r="NFD7" s="1696"/>
      <c r="NFE7" s="1800"/>
      <c r="NFF7" s="1801"/>
      <c r="NFG7" s="1800"/>
      <c r="NFH7" s="1804"/>
      <c r="NFU7" s="1802"/>
      <c r="NFV7" s="1802"/>
      <c r="NFW7" s="1803"/>
      <c r="NFX7" s="1803"/>
      <c r="NFZ7" s="1801"/>
      <c r="NGA7" s="846"/>
      <c r="NGB7" s="1696"/>
      <c r="NGC7" s="1800"/>
      <c r="NGD7" s="1801"/>
      <c r="NGE7" s="1800"/>
      <c r="NGF7" s="1804"/>
      <c r="NGS7" s="1802"/>
      <c r="NGT7" s="1802"/>
      <c r="NGU7" s="1803"/>
      <c r="NGV7" s="1803"/>
      <c r="NGX7" s="1801"/>
      <c r="NGY7" s="846"/>
      <c r="NGZ7" s="1696"/>
      <c r="NHA7" s="1800"/>
      <c r="NHB7" s="1801"/>
      <c r="NHC7" s="1800"/>
      <c r="NHD7" s="1804"/>
      <c r="NHQ7" s="1802"/>
      <c r="NHR7" s="1802"/>
      <c r="NHS7" s="1803"/>
      <c r="NHT7" s="1803"/>
      <c r="NHV7" s="1801"/>
      <c r="NHW7" s="846"/>
      <c r="NHX7" s="1696"/>
      <c r="NHY7" s="1800"/>
      <c r="NHZ7" s="1801"/>
      <c r="NIA7" s="1800"/>
      <c r="NIB7" s="1804"/>
      <c r="NIO7" s="1802"/>
      <c r="NIP7" s="1802"/>
      <c r="NIQ7" s="1803"/>
      <c r="NIR7" s="1803"/>
      <c r="NIT7" s="1801"/>
      <c r="NIU7" s="846"/>
      <c r="NIV7" s="1696"/>
      <c r="NIW7" s="1800"/>
      <c r="NIX7" s="1801"/>
      <c r="NIY7" s="1800"/>
      <c r="NIZ7" s="1804"/>
      <c r="NJM7" s="1802"/>
      <c r="NJN7" s="1802"/>
      <c r="NJO7" s="1803"/>
      <c r="NJP7" s="1803"/>
      <c r="NJR7" s="1801"/>
      <c r="NJS7" s="846"/>
      <c r="NJT7" s="1696"/>
      <c r="NJU7" s="1800"/>
      <c r="NJV7" s="1801"/>
      <c r="NJW7" s="1800"/>
      <c r="NJX7" s="1804"/>
      <c r="NKK7" s="1802"/>
      <c r="NKL7" s="1802"/>
      <c r="NKM7" s="1803"/>
      <c r="NKN7" s="1803"/>
      <c r="NKP7" s="1801"/>
      <c r="NKQ7" s="846"/>
      <c r="NKR7" s="1696"/>
      <c r="NKS7" s="1800"/>
      <c r="NKT7" s="1801"/>
      <c r="NKU7" s="1800"/>
      <c r="NKV7" s="1804"/>
      <c r="NLI7" s="1802"/>
      <c r="NLJ7" s="1802"/>
      <c r="NLK7" s="1803"/>
      <c r="NLL7" s="1803"/>
      <c r="NLN7" s="1801"/>
      <c r="NLO7" s="846"/>
      <c r="NLP7" s="1696"/>
      <c r="NLQ7" s="1800"/>
      <c r="NLR7" s="1801"/>
      <c r="NLS7" s="1800"/>
      <c r="NLT7" s="1804"/>
      <c r="NMG7" s="1802"/>
      <c r="NMH7" s="1802"/>
      <c r="NMI7" s="1803"/>
      <c r="NMJ7" s="1803"/>
      <c r="NML7" s="1801"/>
      <c r="NMM7" s="846"/>
      <c r="NMN7" s="1696"/>
      <c r="NMO7" s="1800"/>
      <c r="NMP7" s="1801"/>
      <c r="NMQ7" s="1800"/>
      <c r="NMR7" s="1804"/>
      <c r="NNE7" s="1802"/>
      <c r="NNF7" s="1802"/>
      <c r="NNG7" s="1803"/>
      <c r="NNH7" s="1803"/>
      <c r="NNJ7" s="1801"/>
      <c r="NNK7" s="846"/>
      <c r="NNL7" s="1696"/>
      <c r="NNM7" s="1800"/>
      <c r="NNN7" s="1801"/>
      <c r="NNO7" s="1800"/>
      <c r="NNP7" s="1804"/>
      <c r="NOC7" s="1802"/>
      <c r="NOD7" s="1802"/>
      <c r="NOE7" s="1803"/>
      <c r="NOF7" s="1803"/>
      <c r="NOH7" s="1801"/>
      <c r="NOI7" s="846"/>
      <c r="NOJ7" s="1696"/>
      <c r="NOK7" s="1800"/>
      <c r="NOL7" s="1801"/>
      <c r="NOM7" s="1800"/>
      <c r="NON7" s="1804"/>
      <c r="NPA7" s="1802"/>
      <c r="NPB7" s="1802"/>
      <c r="NPC7" s="1803"/>
      <c r="NPD7" s="1803"/>
      <c r="NPF7" s="1801"/>
      <c r="NPG7" s="846"/>
      <c r="NPH7" s="1696"/>
      <c r="NPI7" s="1800"/>
      <c r="NPJ7" s="1801"/>
      <c r="NPK7" s="1800"/>
      <c r="NPL7" s="1804"/>
      <c r="NPY7" s="1802"/>
      <c r="NPZ7" s="1802"/>
      <c r="NQA7" s="1803"/>
      <c r="NQB7" s="1803"/>
      <c r="NQD7" s="1801"/>
      <c r="NQE7" s="846"/>
      <c r="NQF7" s="1696"/>
      <c r="NQG7" s="1800"/>
      <c r="NQH7" s="1801"/>
      <c r="NQI7" s="1800"/>
      <c r="NQJ7" s="1804"/>
      <c r="NQW7" s="1802"/>
      <c r="NQX7" s="1802"/>
      <c r="NQY7" s="1803"/>
      <c r="NQZ7" s="1803"/>
      <c r="NRB7" s="1801"/>
      <c r="NRC7" s="846"/>
      <c r="NRD7" s="1696"/>
      <c r="NRE7" s="1800"/>
      <c r="NRF7" s="1801"/>
      <c r="NRG7" s="1800"/>
      <c r="NRH7" s="1804"/>
      <c r="NRU7" s="1802"/>
      <c r="NRV7" s="1802"/>
      <c r="NRW7" s="1803"/>
      <c r="NRX7" s="1803"/>
      <c r="NRZ7" s="1801"/>
      <c r="NSA7" s="846"/>
      <c r="NSB7" s="1696"/>
      <c r="NSC7" s="1800"/>
      <c r="NSD7" s="1801"/>
      <c r="NSE7" s="1800"/>
      <c r="NSF7" s="1804"/>
      <c r="NSS7" s="1802"/>
      <c r="NST7" s="1802"/>
      <c r="NSU7" s="1803"/>
      <c r="NSV7" s="1803"/>
      <c r="NSX7" s="1801"/>
      <c r="NSY7" s="846"/>
      <c r="NSZ7" s="1696"/>
      <c r="NTA7" s="1800"/>
      <c r="NTB7" s="1801"/>
      <c r="NTC7" s="1800"/>
      <c r="NTD7" s="1804"/>
      <c r="NTQ7" s="1802"/>
      <c r="NTR7" s="1802"/>
      <c r="NTS7" s="1803"/>
      <c r="NTT7" s="1803"/>
      <c r="NTV7" s="1801"/>
      <c r="NTW7" s="846"/>
      <c r="NTX7" s="1696"/>
      <c r="NTY7" s="1800"/>
      <c r="NTZ7" s="1801"/>
      <c r="NUA7" s="1800"/>
      <c r="NUB7" s="1804"/>
      <c r="NUO7" s="1802"/>
      <c r="NUP7" s="1802"/>
      <c r="NUQ7" s="1803"/>
      <c r="NUR7" s="1803"/>
      <c r="NUT7" s="1801"/>
      <c r="NUU7" s="846"/>
      <c r="NUV7" s="1696"/>
      <c r="NUW7" s="1800"/>
      <c r="NUX7" s="1801"/>
      <c r="NUY7" s="1800"/>
      <c r="NUZ7" s="1804"/>
      <c r="NVM7" s="1802"/>
      <c r="NVN7" s="1802"/>
      <c r="NVO7" s="1803"/>
      <c r="NVP7" s="1803"/>
      <c r="NVR7" s="1801"/>
      <c r="NVS7" s="846"/>
      <c r="NVT7" s="1696"/>
      <c r="NVU7" s="1800"/>
      <c r="NVV7" s="1801"/>
      <c r="NVW7" s="1800"/>
      <c r="NVX7" s="1804"/>
      <c r="NWK7" s="1802"/>
      <c r="NWL7" s="1802"/>
      <c r="NWM7" s="1803"/>
      <c r="NWN7" s="1803"/>
      <c r="NWP7" s="1801"/>
      <c r="NWQ7" s="846"/>
      <c r="NWR7" s="1696"/>
      <c r="NWS7" s="1800"/>
      <c r="NWT7" s="1801"/>
      <c r="NWU7" s="1800"/>
      <c r="NWV7" s="1804"/>
      <c r="NXI7" s="1802"/>
      <c r="NXJ7" s="1802"/>
      <c r="NXK7" s="1803"/>
      <c r="NXL7" s="1803"/>
      <c r="NXN7" s="1801"/>
      <c r="NXO7" s="846"/>
      <c r="NXP7" s="1696"/>
      <c r="NXQ7" s="1800"/>
      <c r="NXR7" s="1801"/>
      <c r="NXS7" s="1800"/>
      <c r="NXT7" s="1804"/>
      <c r="NYG7" s="1802"/>
      <c r="NYH7" s="1802"/>
      <c r="NYI7" s="1803"/>
      <c r="NYJ7" s="1803"/>
      <c r="NYL7" s="1801"/>
      <c r="NYM7" s="846"/>
      <c r="NYN7" s="1696"/>
      <c r="NYO7" s="1800"/>
      <c r="NYP7" s="1801"/>
      <c r="NYQ7" s="1800"/>
      <c r="NYR7" s="1804"/>
      <c r="NZE7" s="1802"/>
      <c r="NZF7" s="1802"/>
      <c r="NZG7" s="1803"/>
      <c r="NZH7" s="1803"/>
      <c r="NZJ7" s="1801"/>
      <c r="NZK7" s="846"/>
      <c r="NZL7" s="1696"/>
      <c r="NZM7" s="1800"/>
      <c r="NZN7" s="1801"/>
      <c r="NZO7" s="1800"/>
      <c r="NZP7" s="1804"/>
      <c r="OAC7" s="1802"/>
      <c r="OAD7" s="1802"/>
      <c r="OAE7" s="1803"/>
      <c r="OAF7" s="1803"/>
      <c r="OAH7" s="1801"/>
      <c r="OAI7" s="846"/>
      <c r="OAJ7" s="1696"/>
      <c r="OAK7" s="1800"/>
      <c r="OAL7" s="1801"/>
      <c r="OAM7" s="1800"/>
      <c r="OAN7" s="1804"/>
      <c r="OBA7" s="1802"/>
      <c r="OBB7" s="1802"/>
      <c r="OBC7" s="1803"/>
      <c r="OBD7" s="1803"/>
      <c r="OBF7" s="1801"/>
      <c r="OBG7" s="846"/>
      <c r="OBH7" s="1696"/>
      <c r="OBI7" s="1800"/>
      <c r="OBJ7" s="1801"/>
      <c r="OBK7" s="1800"/>
      <c r="OBL7" s="1804"/>
      <c r="OBY7" s="1802"/>
      <c r="OBZ7" s="1802"/>
      <c r="OCA7" s="1803"/>
      <c r="OCB7" s="1803"/>
      <c r="OCD7" s="1801"/>
      <c r="OCE7" s="846"/>
      <c r="OCF7" s="1696"/>
      <c r="OCG7" s="1800"/>
      <c r="OCH7" s="1801"/>
      <c r="OCI7" s="1800"/>
      <c r="OCJ7" s="1804"/>
      <c r="OCW7" s="1802"/>
      <c r="OCX7" s="1802"/>
      <c r="OCY7" s="1803"/>
      <c r="OCZ7" s="1803"/>
      <c r="ODB7" s="1801"/>
      <c r="ODC7" s="846"/>
      <c r="ODD7" s="1696"/>
      <c r="ODE7" s="1800"/>
      <c r="ODF7" s="1801"/>
      <c r="ODG7" s="1800"/>
      <c r="ODH7" s="1804"/>
      <c r="ODU7" s="1802"/>
      <c r="ODV7" s="1802"/>
      <c r="ODW7" s="1803"/>
      <c r="ODX7" s="1803"/>
      <c r="ODZ7" s="1801"/>
      <c r="OEA7" s="846"/>
      <c r="OEB7" s="1696"/>
      <c r="OEC7" s="1800"/>
      <c r="OED7" s="1801"/>
      <c r="OEE7" s="1800"/>
      <c r="OEF7" s="1804"/>
      <c r="OES7" s="1802"/>
      <c r="OET7" s="1802"/>
      <c r="OEU7" s="1803"/>
      <c r="OEV7" s="1803"/>
      <c r="OEX7" s="1801"/>
      <c r="OEY7" s="846"/>
      <c r="OEZ7" s="1696"/>
      <c r="OFA7" s="1800"/>
      <c r="OFB7" s="1801"/>
      <c r="OFC7" s="1800"/>
      <c r="OFD7" s="1804"/>
      <c r="OFQ7" s="1802"/>
      <c r="OFR7" s="1802"/>
      <c r="OFS7" s="1803"/>
      <c r="OFT7" s="1803"/>
      <c r="OFV7" s="1801"/>
      <c r="OFW7" s="846"/>
      <c r="OFX7" s="1696"/>
      <c r="OFY7" s="1800"/>
      <c r="OFZ7" s="1801"/>
      <c r="OGA7" s="1800"/>
      <c r="OGB7" s="1804"/>
      <c r="OGO7" s="1802"/>
      <c r="OGP7" s="1802"/>
      <c r="OGQ7" s="1803"/>
      <c r="OGR7" s="1803"/>
      <c r="OGT7" s="1801"/>
      <c r="OGU7" s="846"/>
      <c r="OGV7" s="1696"/>
      <c r="OGW7" s="1800"/>
      <c r="OGX7" s="1801"/>
      <c r="OGY7" s="1800"/>
      <c r="OGZ7" s="1804"/>
      <c r="OHM7" s="1802"/>
      <c r="OHN7" s="1802"/>
      <c r="OHO7" s="1803"/>
      <c r="OHP7" s="1803"/>
      <c r="OHR7" s="1801"/>
      <c r="OHS7" s="846"/>
      <c r="OHT7" s="1696"/>
      <c r="OHU7" s="1800"/>
      <c r="OHV7" s="1801"/>
      <c r="OHW7" s="1800"/>
      <c r="OHX7" s="1804"/>
      <c r="OIK7" s="1802"/>
      <c r="OIL7" s="1802"/>
      <c r="OIM7" s="1803"/>
      <c r="OIN7" s="1803"/>
      <c r="OIP7" s="1801"/>
      <c r="OIQ7" s="846"/>
      <c r="OIR7" s="1696"/>
      <c r="OIS7" s="1800"/>
      <c r="OIT7" s="1801"/>
      <c r="OIU7" s="1800"/>
      <c r="OIV7" s="1804"/>
      <c r="OJI7" s="1802"/>
      <c r="OJJ7" s="1802"/>
      <c r="OJK7" s="1803"/>
      <c r="OJL7" s="1803"/>
      <c r="OJN7" s="1801"/>
      <c r="OJO7" s="846"/>
      <c r="OJP7" s="1696"/>
      <c r="OJQ7" s="1800"/>
      <c r="OJR7" s="1801"/>
      <c r="OJS7" s="1800"/>
      <c r="OJT7" s="1804"/>
      <c r="OKG7" s="1802"/>
      <c r="OKH7" s="1802"/>
      <c r="OKI7" s="1803"/>
      <c r="OKJ7" s="1803"/>
      <c r="OKL7" s="1801"/>
      <c r="OKM7" s="846"/>
      <c r="OKN7" s="1696"/>
      <c r="OKO7" s="1800"/>
      <c r="OKP7" s="1801"/>
      <c r="OKQ7" s="1800"/>
      <c r="OKR7" s="1804"/>
      <c r="OLE7" s="1802"/>
      <c r="OLF7" s="1802"/>
      <c r="OLG7" s="1803"/>
      <c r="OLH7" s="1803"/>
      <c r="OLJ7" s="1801"/>
      <c r="OLK7" s="846"/>
      <c r="OLL7" s="1696"/>
      <c r="OLM7" s="1800"/>
      <c r="OLN7" s="1801"/>
      <c r="OLO7" s="1800"/>
      <c r="OLP7" s="1804"/>
      <c r="OMC7" s="1802"/>
      <c r="OMD7" s="1802"/>
      <c r="OME7" s="1803"/>
      <c r="OMF7" s="1803"/>
      <c r="OMH7" s="1801"/>
      <c r="OMI7" s="846"/>
      <c r="OMJ7" s="1696"/>
      <c r="OMK7" s="1800"/>
      <c r="OML7" s="1801"/>
      <c r="OMM7" s="1800"/>
      <c r="OMN7" s="1804"/>
      <c r="ONA7" s="1802"/>
      <c r="ONB7" s="1802"/>
      <c r="ONC7" s="1803"/>
      <c r="OND7" s="1803"/>
      <c r="ONF7" s="1801"/>
      <c r="ONG7" s="846"/>
      <c r="ONH7" s="1696"/>
      <c r="ONI7" s="1800"/>
      <c r="ONJ7" s="1801"/>
      <c r="ONK7" s="1800"/>
      <c r="ONL7" s="1804"/>
      <c r="ONY7" s="1802"/>
      <c r="ONZ7" s="1802"/>
      <c r="OOA7" s="1803"/>
      <c r="OOB7" s="1803"/>
      <c r="OOD7" s="1801"/>
      <c r="OOE7" s="846"/>
      <c r="OOF7" s="1696"/>
      <c r="OOG7" s="1800"/>
      <c r="OOH7" s="1801"/>
      <c r="OOI7" s="1800"/>
      <c r="OOJ7" s="1804"/>
      <c r="OOW7" s="1802"/>
      <c r="OOX7" s="1802"/>
      <c r="OOY7" s="1803"/>
      <c r="OOZ7" s="1803"/>
      <c r="OPB7" s="1801"/>
      <c r="OPC7" s="846"/>
      <c r="OPD7" s="1696"/>
      <c r="OPE7" s="1800"/>
      <c r="OPF7" s="1801"/>
      <c r="OPG7" s="1800"/>
      <c r="OPH7" s="1804"/>
      <c r="OPU7" s="1802"/>
      <c r="OPV7" s="1802"/>
      <c r="OPW7" s="1803"/>
      <c r="OPX7" s="1803"/>
      <c r="OPZ7" s="1801"/>
      <c r="OQA7" s="846"/>
      <c r="OQB7" s="1696"/>
      <c r="OQC7" s="1800"/>
      <c r="OQD7" s="1801"/>
      <c r="OQE7" s="1800"/>
      <c r="OQF7" s="1804"/>
      <c r="OQS7" s="1802"/>
      <c r="OQT7" s="1802"/>
      <c r="OQU7" s="1803"/>
      <c r="OQV7" s="1803"/>
      <c r="OQX7" s="1801"/>
      <c r="OQY7" s="846"/>
      <c r="OQZ7" s="1696"/>
      <c r="ORA7" s="1800"/>
      <c r="ORB7" s="1801"/>
      <c r="ORC7" s="1800"/>
      <c r="ORD7" s="1804"/>
      <c r="ORQ7" s="1802"/>
      <c r="ORR7" s="1802"/>
      <c r="ORS7" s="1803"/>
      <c r="ORT7" s="1803"/>
      <c r="ORV7" s="1801"/>
      <c r="ORW7" s="846"/>
      <c r="ORX7" s="1696"/>
      <c r="ORY7" s="1800"/>
      <c r="ORZ7" s="1801"/>
      <c r="OSA7" s="1800"/>
      <c r="OSB7" s="1804"/>
      <c r="OSO7" s="1802"/>
      <c r="OSP7" s="1802"/>
      <c r="OSQ7" s="1803"/>
      <c r="OSR7" s="1803"/>
      <c r="OST7" s="1801"/>
      <c r="OSU7" s="846"/>
      <c r="OSV7" s="1696"/>
      <c r="OSW7" s="1800"/>
      <c r="OSX7" s="1801"/>
      <c r="OSY7" s="1800"/>
      <c r="OSZ7" s="1804"/>
      <c r="OTM7" s="1802"/>
      <c r="OTN7" s="1802"/>
      <c r="OTO7" s="1803"/>
      <c r="OTP7" s="1803"/>
      <c r="OTR7" s="1801"/>
      <c r="OTS7" s="846"/>
      <c r="OTT7" s="1696"/>
      <c r="OTU7" s="1800"/>
      <c r="OTV7" s="1801"/>
      <c r="OTW7" s="1800"/>
      <c r="OTX7" s="1804"/>
      <c r="OUK7" s="1802"/>
      <c r="OUL7" s="1802"/>
      <c r="OUM7" s="1803"/>
      <c r="OUN7" s="1803"/>
      <c r="OUP7" s="1801"/>
      <c r="OUQ7" s="846"/>
      <c r="OUR7" s="1696"/>
      <c r="OUS7" s="1800"/>
      <c r="OUT7" s="1801"/>
      <c r="OUU7" s="1800"/>
      <c r="OUV7" s="1804"/>
      <c r="OVI7" s="1802"/>
      <c r="OVJ7" s="1802"/>
      <c r="OVK7" s="1803"/>
      <c r="OVL7" s="1803"/>
      <c r="OVN7" s="1801"/>
      <c r="OVO7" s="846"/>
      <c r="OVP7" s="1696"/>
      <c r="OVQ7" s="1800"/>
      <c r="OVR7" s="1801"/>
      <c r="OVS7" s="1800"/>
      <c r="OVT7" s="1804"/>
      <c r="OWG7" s="1802"/>
      <c r="OWH7" s="1802"/>
      <c r="OWI7" s="1803"/>
      <c r="OWJ7" s="1803"/>
      <c r="OWL7" s="1801"/>
      <c r="OWM7" s="846"/>
      <c r="OWN7" s="1696"/>
      <c r="OWO7" s="1800"/>
      <c r="OWP7" s="1801"/>
      <c r="OWQ7" s="1800"/>
      <c r="OWR7" s="1804"/>
      <c r="OXE7" s="1802"/>
      <c r="OXF7" s="1802"/>
      <c r="OXG7" s="1803"/>
      <c r="OXH7" s="1803"/>
      <c r="OXJ7" s="1801"/>
      <c r="OXK7" s="846"/>
      <c r="OXL7" s="1696"/>
      <c r="OXM7" s="1800"/>
      <c r="OXN7" s="1801"/>
      <c r="OXO7" s="1800"/>
      <c r="OXP7" s="1804"/>
      <c r="OYC7" s="1802"/>
      <c r="OYD7" s="1802"/>
      <c r="OYE7" s="1803"/>
      <c r="OYF7" s="1803"/>
      <c r="OYH7" s="1801"/>
      <c r="OYI7" s="846"/>
      <c r="OYJ7" s="1696"/>
      <c r="OYK7" s="1800"/>
      <c r="OYL7" s="1801"/>
      <c r="OYM7" s="1800"/>
      <c r="OYN7" s="1804"/>
      <c r="OZA7" s="1802"/>
      <c r="OZB7" s="1802"/>
      <c r="OZC7" s="1803"/>
      <c r="OZD7" s="1803"/>
      <c r="OZF7" s="1801"/>
      <c r="OZG7" s="846"/>
      <c r="OZH7" s="1696"/>
      <c r="OZI7" s="1800"/>
      <c r="OZJ7" s="1801"/>
      <c r="OZK7" s="1800"/>
      <c r="OZL7" s="1804"/>
      <c r="OZY7" s="1802"/>
      <c r="OZZ7" s="1802"/>
      <c r="PAA7" s="1803"/>
      <c r="PAB7" s="1803"/>
      <c r="PAD7" s="1801"/>
      <c r="PAE7" s="846"/>
      <c r="PAF7" s="1696"/>
      <c r="PAG7" s="1800"/>
      <c r="PAH7" s="1801"/>
      <c r="PAI7" s="1800"/>
      <c r="PAJ7" s="1804"/>
      <c r="PAW7" s="1802"/>
      <c r="PAX7" s="1802"/>
      <c r="PAY7" s="1803"/>
      <c r="PAZ7" s="1803"/>
      <c r="PBB7" s="1801"/>
      <c r="PBC7" s="846"/>
      <c r="PBD7" s="1696"/>
      <c r="PBE7" s="1800"/>
      <c r="PBF7" s="1801"/>
      <c r="PBG7" s="1800"/>
      <c r="PBH7" s="1804"/>
      <c r="PBU7" s="1802"/>
      <c r="PBV7" s="1802"/>
      <c r="PBW7" s="1803"/>
      <c r="PBX7" s="1803"/>
      <c r="PBZ7" s="1801"/>
      <c r="PCA7" s="846"/>
      <c r="PCB7" s="1696"/>
      <c r="PCC7" s="1800"/>
      <c r="PCD7" s="1801"/>
      <c r="PCE7" s="1800"/>
      <c r="PCF7" s="1804"/>
      <c r="PCS7" s="1802"/>
      <c r="PCT7" s="1802"/>
      <c r="PCU7" s="1803"/>
      <c r="PCV7" s="1803"/>
      <c r="PCX7" s="1801"/>
      <c r="PCY7" s="846"/>
      <c r="PCZ7" s="1696"/>
      <c r="PDA7" s="1800"/>
      <c r="PDB7" s="1801"/>
      <c r="PDC7" s="1800"/>
      <c r="PDD7" s="1804"/>
      <c r="PDQ7" s="1802"/>
      <c r="PDR7" s="1802"/>
      <c r="PDS7" s="1803"/>
      <c r="PDT7" s="1803"/>
      <c r="PDV7" s="1801"/>
      <c r="PDW7" s="846"/>
      <c r="PDX7" s="1696"/>
      <c r="PDY7" s="1800"/>
      <c r="PDZ7" s="1801"/>
      <c r="PEA7" s="1800"/>
      <c r="PEB7" s="1804"/>
      <c r="PEO7" s="1802"/>
      <c r="PEP7" s="1802"/>
      <c r="PEQ7" s="1803"/>
      <c r="PER7" s="1803"/>
      <c r="PET7" s="1801"/>
      <c r="PEU7" s="846"/>
      <c r="PEV7" s="1696"/>
      <c r="PEW7" s="1800"/>
      <c r="PEX7" s="1801"/>
      <c r="PEY7" s="1800"/>
      <c r="PEZ7" s="1804"/>
      <c r="PFM7" s="1802"/>
      <c r="PFN7" s="1802"/>
      <c r="PFO7" s="1803"/>
      <c r="PFP7" s="1803"/>
      <c r="PFR7" s="1801"/>
      <c r="PFS7" s="846"/>
      <c r="PFT7" s="1696"/>
      <c r="PFU7" s="1800"/>
      <c r="PFV7" s="1801"/>
      <c r="PFW7" s="1800"/>
      <c r="PFX7" s="1804"/>
      <c r="PGK7" s="1802"/>
      <c r="PGL7" s="1802"/>
      <c r="PGM7" s="1803"/>
      <c r="PGN7" s="1803"/>
      <c r="PGP7" s="1801"/>
      <c r="PGQ7" s="846"/>
      <c r="PGR7" s="1696"/>
      <c r="PGS7" s="1800"/>
      <c r="PGT7" s="1801"/>
      <c r="PGU7" s="1800"/>
      <c r="PGV7" s="1804"/>
      <c r="PHI7" s="1802"/>
      <c r="PHJ7" s="1802"/>
      <c r="PHK7" s="1803"/>
      <c r="PHL7" s="1803"/>
      <c r="PHN7" s="1801"/>
      <c r="PHO7" s="846"/>
      <c r="PHP7" s="1696"/>
      <c r="PHQ7" s="1800"/>
      <c r="PHR7" s="1801"/>
      <c r="PHS7" s="1800"/>
      <c r="PHT7" s="1804"/>
      <c r="PIG7" s="1802"/>
      <c r="PIH7" s="1802"/>
      <c r="PII7" s="1803"/>
      <c r="PIJ7" s="1803"/>
      <c r="PIL7" s="1801"/>
      <c r="PIM7" s="846"/>
      <c r="PIN7" s="1696"/>
      <c r="PIO7" s="1800"/>
      <c r="PIP7" s="1801"/>
      <c r="PIQ7" s="1800"/>
      <c r="PIR7" s="1804"/>
      <c r="PJE7" s="1802"/>
      <c r="PJF7" s="1802"/>
      <c r="PJG7" s="1803"/>
      <c r="PJH7" s="1803"/>
      <c r="PJJ7" s="1801"/>
      <c r="PJK7" s="846"/>
      <c r="PJL7" s="1696"/>
      <c r="PJM7" s="1800"/>
      <c r="PJN7" s="1801"/>
      <c r="PJO7" s="1800"/>
      <c r="PJP7" s="1804"/>
      <c r="PKC7" s="1802"/>
      <c r="PKD7" s="1802"/>
      <c r="PKE7" s="1803"/>
      <c r="PKF7" s="1803"/>
      <c r="PKH7" s="1801"/>
      <c r="PKI7" s="846"/>
      <c r="PKJ7" s="1696"/>
      <c r="PKK7" s="1800"/>
      <c r="PKL7" s="1801"/>
      <c r="PKM7" s="1800"/>
      <c r="PKN7" s="1804"/>
      <c r="PLA7" s="1802"/>
      <c r="PLB7" s="1802"/>
      <c r="PLC7" s="1803"/>
      <c r="PLD7" s="1803"/>
      <c r="PLF7" s="1801"/>
      <c r="PLG7" s="846"/>
      <c r="PLH7" s="1696"/>
      <c r="PLI7" s="1800"/>
      <c r="PLJ7" s="1801"/>
      <c r="PLK7" s="1800"/>
      <c r="PLL7" s="1804"/>
      <c r="PLY7" s="1802"/>
      <c r="PLZ7" s="1802"/>
      <c r="PMA7" s="1803"/>
      <c r="PMB7" s="1803"/>
      <c r="PMD7" s="1801"/>
      <c r="PME7" s="846"/>
      <c r="PMF7" s="1696"/>
      <c r="PMG7" s="1800"/>
      <c r="PMH7" s="1801"/>
      <c r="PMI7" s="1800"/>
      <c r="PMJ7" s="1804"/>
      <c r="PMW7" s="1802"/>
      <c r="PMX7" s="1802"/>
      <c r="PMY7" s="1803"/>
      <c r="PMZ7" s="1803"/>
      <c r="PNB7" s="1801"/>
      <c r="PNC7" s="846"/>
      <c r="PND7" s="1696"/>
      <c r="PNE7" s="1800"/>
      <c r="PNF7" s="1801"/>
      <c r="PNG7" s="1800"/>
      <c r="PNH7" s="1804"/>
      <c r="PNU7" s="1802"/>
      <c r="PNV7" s="1802"/>
      <c r="PNW7" s="1803"/>
      <c r="PNX7" s="1803"/>
      <c r="PNZ7" s="1801"/>
      <c r="POA7" s="846"/>
      <c r="POB7" s="1696"/>
      <c r="POC7" s="1800"/>
      <c r="POD7" s="1801"/>
      <c r="POE7" s="1800"/>
      <c r="POF7" s="1804"/>
      <c r="POS7" s="1802"/>
      <c r="POT7" s="1802"/>
      <c r="POU7" s="1803"/>
      <c r="POV7" s="1803"/>
      <c r="POX7" s="1801"/>
      <c r="POY7" s="846"/>
      <c r="POZ7" s="1696"/>
      <c r="PPA7" s="1800"/>
      <c r="PPB7" s="1801"/>
      <c r="PPC7" s="1800"/>
      <c r="PPD7" s="1804"/>
      <c r="PPQ7" s="1802"/>
      <c r="PPR7" s="1802"/>
      <c r="PPS7" s="1803"/>
      <c r="PPT7" s="1803"/>
      <c r="PPV7" s="1801"/>
      <c r="PPW7" s="846"/>
      <c r="PPX7" s="1696"/>
      <c r="PPY7" s="1800"/>
      <c r="PPZ7" s="1801"/>
      <c r="PQA7" s="1800"/>
      <c r="PQB7" s="1804"/>
      <c r="PQO7" s="1802"/>
      <c r="PQP7" s="1802"/>
      <c r="PQQ7" s="1803"/>
      <c r="PQR7" s="1803"/>
      <c r="PQT7" s="1801"/>
      <c r="PQU7" s="846"/>
      <c r="PQV7" s="1696"/>
      <c r="PQW7" s="1800"/>
      <c r="PQX7" s="1801"/>
      <c r="PQY7" s="1800"/>
      <c r="PQZ7" s="1804"/>
      <c r="PRM7" s="1802"/>
      <c r="PRN7" s="1802"/>
      <c r="PRO7" s="1803"/>
      <c r="PRP7" s="1803"/>
      <c r="PRR7" s="1801"/>
      <c r="PRS7" s="846"/>
      <c r="PRT7" s="1696"/>
      <c r="PRU7" s="1800"/>
      <c r="PRV7" s="1801"/>
      <c r="PRW7" s="1800"/>
      <c r="PRX7" s="1804"/>
      <c r="PSK7" s="1802"/>
      <c r="PSL7" s="1802"/>
      <c r="PSM7" s="1803"/>
      <c r="PSN7" s="1803"/>
      <c r="PSP7" s="1801"/>
      <c r="PSQ7" s="846"/>
      <c r="PSR7" s="1696"/>
      <c r="PSS7" s="1800"/>
      <c r="PST7" s="1801"/>
      <c r="PSU7" s="1800"/>
      <c r="PSV7" s="1804"/>
      <c r="PTI7" s="1802"/>
      <c r="PTJ7" s="1802"/>
      <c r="PTK7" s="1803"/>
      <c r="PTL7" s="1803"/>
      <c r="PTN7" s="1801"/>
      <c r="PTO7" s="846"/>
      <c r="PTP7" s="1696"/>
      <c r="PTQ7" s="1800"/>
      <c r="PTR7" s="1801"/>
      <c r="PTS7" s="1800"/>
      <c r="PTT7" s="1804"/>
      <c r="PUG7" s="1802"/>
      <c r="PUH7" s="1802"/>
      <c r="PUI7" s="1803"/>
      <c r="PUJ7" s="1803"/>
      <c r="PUL7" s="1801"/>
      <c r="PUM7" s="846"/>
      <c r="PUN7" s="1696"/>
      <c r="PUO7" s="1800"/>
      <c r="PUP7" s="1801"/>
      <c r="PUQ7" s="1800"/>
      <c r="PUR7" s="1804"/>
      <c r="PVE7" s="1802"/>
      <c r="PVF7" s="1802"/>
      <c r="PVG7" s="1803"/>
      <c r="PVH7" s="1803"/>
      <c r="PVJ7" s="1801"/>
      <c r="PVK7" s="846"/>
      <c r="PVL7" s="1696"/>
      <c r="PVM7" s="1800"/>
      <c r="PVN7" s="1801"/>
      <c r="PVO7" s="1800"/>
      <c r="PVP7" s="1804"/>
      <c r="PWC7" s="1802"/>
      <c r="PWD7" s="1802"/>
      <c r="PWE7" s="1803"/>
      <c r="PWF7" s="1803"/>
      <c r="PWH7" s="1801"/>
      <c r="PWI7" s="846"/>
      <c r="PWJ7" s="1696"/>
      <c r="PWK7" s="1800"/>
      <c r="PWL7" s="1801"/>
      <c r="PWM7" s="1800"/>
      <c r="PWN7" s="1804"/>
      <c r="PXA7" s="1802"/>
      <c r="PXB7" s="1802"/>
      <c r="PXC7" s="1803"/>
      <c r="PXD7" s="1803"/>
      <c r="PXF7" s="1801"/>
      <c r="PXG7" s="846"/>
      <c r="PXH7" s="1696"/>
      <c r="PXI7" s="1800"/>
      <c r="PXJ7" s="1801"/>
      <c r="PXK7" s="1800"/>
      <c r="PXL7" s="1804"/>
      <c r="PXY7" s="1802"/>
      <c r="PXZ7" s="1802"/>
      <c r="PYA7" s="1803"/>
      <c r="PYB7" s="1803"/>
      <c r="PYD7" s="1801"/>
      <c r="PYE7" s="846"/>
      <c r="PYF7" s="1696"/>
      <c r="PYG7" s="1800"/>
      <c r="PYH7" s="1801"/>
      <c r="PYI7" s="1800"/>
      <c r="PYJ7" s="1804"/>
      <c r="PYW7" s="1802"/>
      <c r="PYX7" s="1802"/>
      <c r="PYY7" s="1803"/>
      <c r="PYZ7" s="1803"/>
      <c r="PZB7" s="1801"/>
      <c r="PZC7" s="846"/>
      <c r="PZD7" s="1696"/>
      <c r="PZE7" s="1800"/>
      <c r="PZF7" s="1801"/>
      <c r="PZG7" s="1800"/>
      <c r="PZH7" s="1804"/>
      <c r="PZU7" s="1802"/>
      <c r="PZV7" s="1802"/>
      <c r="PZW7" s="1803"/>
      <c r="PZX7" s="1803"/>
      <c r="PZZ7" s="1801"/>
      <c r="QAA7" s="846"/>
      <c r="QAB7" s="1696"/>
      <c r="QAC7" s="1800"/>
      <c r="QAD7" s="1801"/>
      <c r="QAE7" s="1800"/>
      <c r="QAF7" s="1804"/>
      <c r="QAS7" s="1802"/>
      <c r="QAT7" s="1802"/>
      <c r="QAU7" s="1803"/>
      <c r="QAV7" s="1803"/>
      <c r="QAX7" s="1801"/>
      <c r="QAY7" s="846"/>
      <c r="QAZ7" s="1696"/>
      <c r="QBA7" s="1800"/>
      <c r="QBB7" s="1801"/>
      <c r="QBC7" s="1800"/>
      <c r="QBD7" s="1804"/>
      <c r="QBQ7" s="1802"/>
      <c r="QBR7" s="1802"/>
      <c r="QBS7" s="1803"/>
      <c r="QBT7" s="1803"/>
      <c r="QBV7" s="1801"/>
      <c r="QBW7" s="846"/>
      <c r="QBX7" s="1696"/>
      <c r="QBY7" s="1800"/>
      <c r="QBZ7" s="1801"/>
      <c r="QCA7" s="1800"/>
      <c r="QCB7" s="1804"/>
      <c r="QCO7" s="1802"/>
      <c r="QCP7" s="1802"/>
      <c r="QCQ7" s="1803"/>
      <c r="QCR7" s="1803"/>
      <c r="QCT7" s="1801"/>
      <c r="QCU7" s="846"/>
      <c r="QCV7" s="1696"/>
      <c r="QCW7" s="1800"/>
      <c r="QCX7" s="1801"/>
      <c r="QCY7" s="1800"/>
      <c r="QCZ7" s="1804"/>
      <c r="QDM7" s="1802"/>
      <c r="QDN7" s="1802"/>
      <c r="QDO7" s="1803"/>
      <c r="QDP7" s="1803"/>
      <c r="QDR7" s="1801"/>
      <c r="QDS7" s="846"/>
      <c r="QDT7" s="1696"/>
      <c r="QDU7" s="1800"/>
      <c r="QDV7" s="1801"/>
      <c r="QDW7" s="1800"/>
      <c r="QDX7" s="1804"/>
      <c r="QEK7" s="1802"/>
      <c r="QEL7" s="1802"/>
      <c r="QEM7" s="1803"/>
      <c r="QEN7" s="1803"/>
      <c r="QEP7" s="1801"/>
      <c r="QEQ7" s="846"/>
      <c r="QER7" s="1696"/>
      <c r="QES7" s="1800"/>
      <c r="QET7" s="1801"/>
      <c r="QEU7" s="1800"/>
      <c r="QEV7" s="1804"/>
      <c r="QFI7" s="1802"/>
      <c r="QFJ7" s="1802"/>
      <c r="QFK7" s="1803"/>
      <c r="QFL7" s="1803"/>
      <c r="QFN7" s="1801"/>
      <c r="QFO7" s="846"/>
      <c r="QFP7" s="1696"/>
      <c r="QFQ7" s="1800"/>
      <c r="QFR7" s="1801"/>
      <c r="QFS7" s="1800"/>
      <c r="QFT7" s="1804"/>
      <c r="QGG7" s="1802"/>
      <c r="QGH7" s="1802"/>
      <c r="QGI7" s="1803"/>
      <c r="QGJ7" s="1803"/>
      <c r="QGL7" s="1801"/>
      <c r="QGM7" s="846"/>
      <c r="QGN7" s="1696"/>
      <c r="QGO7" s="1800"/>
      <c r="QGP7" s="1801"/>
      <c r="QGQ7" s="1800"/>
      <c r="QGR7" s="1804"/>
      <c r="QHE7" s="1802"/>
      <c r="QHF7" s="1802"/>
      <c r="QHG7" s="1803"/>
      <c r="QHH7" s="1803"/>
      <c r="QHJ7" s="1801"/>
      <c r="QHK7" s="846"/>
      <c r="QHL7" s="1696"/>
      <c r="QHM7" s="1800"/>
      <c r="QHN7" s="1801"/>
      <c r="QHO7" s="1800"/>
      <c r="QHP7" s="1804"/>
      <c r="QIC7" s="1802"/>
      <c r="QID7" s="1802"/>
      <c r="QIE7" s="1803"/>
      <c r="QIF7" s="1803"/>
      <c r="QIH7" s="1801"/>
      <c r="QII7" s="846"/>
      <c r="QIJ7" s="1696"/>
      <c r="QIK7" s="1800"/>
      <c r="QIL7" s="1801"/>
      <c r="QIM7" s="1800"/>
      <c r="QIN7" s="1804"/>
      <c r="QJA7" s="1802"/>
      <c r="QJB7" s="1802"/>
      <c r="QJC7" s="1803"/>
      <c r="QJD7" s="1803"/>
      <c r="QJF7" s="1801"/>
      <c r="QJG7" s="846"/>
      <c r="QJH7" s="1696"/>
      <c r="QJI7" s="1800"/>
      <c r="QJJ7" s="1801"/>
      <c r="QJK7" s="1800"/>
      <c r="QJL7" s="1804"/>
      <c r="QJY7" s="1802"/>
      <c r="QJZ7" s="1802"/>
      <c r="QKA7" s="1803"/>
      <c r="QKB7" s="1803"/>
      <c r="QKD7" s="1801"/>
      <c r="QKE7" s="846"/>
      <c r="QKF7" s="1696"/>
      <c r="QKG7" s="1800"/>
      <c r="QKH7" s="1801"/>
      <c r="QKI7" s="1800"/>
      <c r="QKJ7" s="1804"/>
      <c r="QKW7" s="1802"/>
      <c r="QKX7" s="1802"/>
      <c r="QKY7" s="1803"/>
      <c r="QKZ7" s="1803"/>
      <c r="QLB7" s="1801"/>
      <c r="QLC7" s="846"/>
      <c r="QLD7" s="1696"/>
      <c r="QLE7" s="1800"/>
      <c r="QLF7" s="1801"/>
      <c r="QLG7" s="1800"/>
      <c r="QLH7" s="1804"/>
      <c r="QLU7" s="1802"/>
      <c r="QLV7" s="1802"/>
      <c r="QLW7" s="1803"/>
      <c r="QLX7" s="1803"/>
      <c r="QLZ7" s="1801"/>
      <c r="QMA7" s="846"/>
      <c r="QMB7" s="1696"/>
      <c r="QMC7" s="1800"/>
      <c r="QMD7" s="1801"/>
      <c r="QME7" s="1800"/>
      <c r="QMF7" s="1804"/>
      <c r="QMS7" s="1802"/>
      <c r="QMT7" s="1802"/>
      <c r="QMU7" s="1803"/>
      <c r="QMV7" s="1803"/>
      <c r="QMX7" s="1801"/>
      <c r="QMY7" s="846"/>
      <c r="QMZ7" s="1696"/>
      <c r="QNA7" s="1800"/>
      <c r="QNB7" s="1801"/>
      <c r="QNC7" s="1800"/>
      <c r="QND7" s="1804"/>
      <c r="QNQ7" s="1802"/>
      <c r="QNR7" s="1802"/>
      <c r="QNS7" s="1803"/>
      <c r="QNT7" s="1803"/>
      <c r="QNV7" s="1801"/>
      <c r="QNW7" s="846"/>
      <c r="QNX7" s="1696"/>
      <c r="QNY7" s="1800"/>
      <c r="QNZ7" s="1801"/>
      <c r="QOA7" s="1800"/>
      <c r="QOB7" s="1804"/>
      <c r="QOO7" s="1802"/>
      <c r="QOP7" s="1802"/>
      <c r="QOQ7" s="1803"/>
      <c r="QOR7" s="1803"/>
      <c r="QOT7" s="1801"/>
      <c r="QOU7" s="846"/>
      <c r="QOV7" s="1696"/>
      <c r="QOW7" s="1800"/>
      <c r="QOX7" s="1801"/>
      <c r="QOY7" s="1800"/>
      <c r="QOZ7" s="1804"/>
      <c r="QPM7" s="1802"/>
      <c r="QPN7" s="1802"/>
      <c r="QPO7" s="1803"/>
      <c r="QPP7" s="1803"/>
      <c r="QPR7" s="1801"/>
      <c r="QPS7" s="846"/>
      <c r="QPT7" s="1696"/>
      <c r="QPU7" s="1800"/>
      <c r="QPV7" s="1801"/>
      <c r="QPW7" s="1800"/>
      <c r="QPX7" s="1804"/>
      <c r="QQK7" s="1802"/>
      <c r="QQL7" s="1802"/>
      <c r="QQM7" s="1803"/>
      <c r="QQN7" s="1803"/>
      <c r="QQP7" s="1801"/>
      <c r="QQQ7" s="846"/>
      <c r="QQR7" s="1696"/>
      <c r="QQS7" s="1800"/>
      <c r="QQT7" s="1801"/>
      <c r="QQU7" s="1800"/>
      <c r="QQV7" s="1804"/>
      <c r="QRI7" s="1802"/>
      <c r="QRJ7" s="1802"/>
      <c r="QRK7" s="1803"/>
      <c r="QRL7" s="1803"/>
      <c r="QRN7" s="1801"/>
      <c r="QRO7" s="846"/>
      <c r="QRP7" s="1696"/>
      <c r="QRQ7" s="1800"/>
      <c r="QRR7" s="1801"/>
      <c r="QRS7" s="1800"/>
      <c r="QRT7" s="1804"/>
      <c r="QSG7" s="1802"/>
      <c r="QSH7" s="1802"/>
      <c r="QSI7" s="1803"/>
      <c r="QSJ7" s="1803"/>
      <c r="QSL7" s="1801"/>
      <c r="QSM7" s="846"/>
      <c r="QSN7" s="1696"/>
      <c r="QSO7" s="1800"/>
      <c r="QSP7" s="1801"/>
      <c r="QSQ7" s="1800"/>
      <c r="QSR7" s="1804"/>
      <c r="QTE7" s="1802"/>
      <c r="QTF7" s="1802"/>
      <c r="QTG7" s="1803"/>
      <c r="QTH7" s="1803"/>
      <c r="QTJ7" s="1801"/>
      <c r="QTK7" s="846"/>
      <c r="QTL7" s="1696"/>
      <c r="QTM7" s="1800"/>
      <c r="QTN7" s="1801"/>
      <c r="QTO7" s="1800"/>
      <c r="QTP7" s="1804"/>
      <c r="QUC7" s="1802"/>
      <c r="QUD7" s="1802"/>
      <c r="QUE7" s="1803"/>
      <c r="QUF7" s="1803"/>
      <c r="QUH7" s="1801"/>
      <c r="QUI7" s="846"/>
      <c r="QUJ7" s="1696"/>
      <c r="QUK7" s="1800"/>
      <c r="QUL7" s="1801"/>
      <c r="QUM7" s="1800"/>
      <c r="QUN7" s="1804"/>
      <c r="QVA7" s="1802"/>
      <c r="QVB7" s="1802"/>
      <c r="QVC7" s="1803"/>
      <c r="QVD7" s="1803"/>
      <c r="QVF7" s="1801"/>
      <c r="QVG7" s="846"/>
      <c r="QVH7" s="1696"/>
      <c r="QVI7" s="1800"/>
      <c r="QVJ7" s="1801"/>
      <c r="QVK7" s="1800"/>
      <c r="QVL7" s="1804"/>
      <c r="QVY7" s="1802"/>
      <c r="QVZ7" s="1802"/>
      <c r="QWA7" s="1803"/>
      <c r="QWB7" s="1803"/>
      <c r="QWD7" s="1801"/>
      <c r="QWE7" s="846"/>
      <c r="QWF7" s="1696"/>
      <c r="QWG7" s="1800"/>
      <c r="QWH7" s="1801"/>
      <c r="QWI7" s="1800"/>
      <c r="QWJ7" s="1804"/>
      <c r="QWW7" s="1802"/>
      <c r="QWX7" s="1802"/>
      <c r="QWY7" s="1803"/>
      <c r="QWZ7" s="1803"/>
      <c r="QXB7" s="1801"/>
      <c r="QXC7" s="846"/>
      <c r="QXD7" s="1696"/>
      <c r="QXE7" s="1800"/>
      <c r="QXF7" s="1801"/>
      <c r="QXG7" s="1800"/>
      <c r="QXH7" s="1804"/>
      <c r="QXU7" s="1802"/>
      <c r="QXV7" s="1802"/>
      <c r="QXW7" s="1803"/>
      <c r="QXX7" s="1803"/>
      <c r="QXZ7" s="1801"/>
      <c r="QYA7" s="846"/>
      <c r="QYB7" s="1696"/>
      <c r="QYC7" s="1800"/>
      <c r="QYD7" s="1801"/>
      <c r="QYE7" s="1800"/>
      <c r="QYF7" s="1804"/>
      <c r="QYS7" s="1802"/>
      <c r="QYT7" s="1802"/>
      <c r="QYU7" s="1803"/>
      <c r="QYV7" s="1803"/>
      <c r="QYX7" s="1801"/>
      <c r="QYY7" s="846"/>
      <c r="QYZ7" s="1696"/>
      <c r="QZA7" s="1800"/>
      <c r="QZB7" s="1801"/>
      <c r="QZC7" s="1800"/>
      <c r="QZD7" s="1804"/>
      <c r="QZQ7" s="1802"/>
      <c r="QZR7" s="1802"/>
      <c r="QZS7" s="1803"/>
      <c r="QZT7" s="1803"/>
      <c r="QZV7" s="1801"/>
      <c r="QZW7" s="846"/>
      <c r="QZX7" s="1696"/>
      <c r="QZY7" s="1800"/>
      <c r="QZZ7" s="1801"/>
      <c r="RAA7" s="1800"/>
      <c r="RAB7" s="1804"/>
      <c r="RAO7" s="1802"/>
      <c r="RAP7" s="1802"/>
      <c r="RAQ7" s="1803"/>
      <c r="RAR7" s="1803"/>
      <c r="RAT7" s="1801"/>
      <c r="RAU7" s="846"/>
      <c r="RAV7" s="1696"/>
      <c r="RAW7" s="1800"/>
      <c r="RAX7" s="1801"/>
      <c r="RAY7" s="1800"/>
      <c r="RAZ7" s="1804"/>
      <c r="RBM7" s="1802"/>
      <c r="RBN7" s="1802"/>
      <c r="RBO7" s="1803"/>
      <c r="RBP7" s="1803"/>
      <c r="RBR7" s="1801"/>
      <c r="RBS7" s="846"/>
      <c r="RBT7" s="1696"/>
      <c r="RBU7" s="1800"/>
      <c r="RBV7" s="1801"/>
      <c r="RBW7" s="1800"/>
      <c r="RBX7" s="1804"/>
      <c r="RCK7" s="1802"/>
      <c r="RCL7" s="1802"/>
      <c r="RCM7" s="1803"/>
      <c r="RCN7" s="1803"/>
      <c r="RCP7" s="1801"/>
      <c r="RCQ7" s="846"/>
      <c r="RCR7" s="1696"/>
      <c r="RCS7" s="1800"/>
      <c r="RCT7" s="1801"/>
      <c r="RCU7" s="1800"/>
      <c r="RCV7" s="1804"/>
      <c r="RDI7" s="1802"/>
      <c r="RDJ7" s="1802"/>
      <c r="RDK7" s="1803"/>
      <c r="RDL7" s="1803"/>
      <c r="RDN7" s="1801"/>
      <c r="RDO7" s="846"/>
      <c r="RDP7" s="1696"/>
      <c r="RDQ7" s="1800"/>
      <c r="RDR7" s="1801"/>
      <c r="RDS7" s="1800"/>
      <c r="RDT7" s="1804"/>
      <c r="REG7" s="1802"/>
      <c r="REH7" s="1802"/>
      <c r="REI7" s="1803"/>
      <c r="REJ7" s="1803"/>
      <c r="REL7" s="1801"/>
      <c r="REM7" s="846"/>
      <c r="REN7" s="1696"/>
      <c r="REO7" s="1800"/>
      <c r="REP7" s="1801"/>
      <c r="REQ7" s="1800"/>
      <c r="RER7" s="1804"/>
      <c r="RFE7" s="1802"/>
      <c r="RFF7" s="1802"/>
      <c r="RFG7" s="1803"/>
      <c r="RFH7" s="1803"/>
      <c r="RFJ7" s="1801"/>
      <c r="RFK7" s="846"/>
      <c r="RFL7" s="1696"/>
      <c r="RFM7" s="1800"/>
      <c r="RFN7" s="1801"/>
      <c r="RFO7" s="1800"/>
      <c r="RFP7" s="1804"/>
      <c r="RGC7" s="1802"/>
      <c r="RGD7" s="1802"/>
      <c r="RGE7" s="1803"/>
      <c r="RGF7" s="1803"/>
      <c r="RGH7" s="1801"/>
      <c r="RGI7" s="846"/>
      <c r="RGJ7" s="1696"/>
      <c r="RGK7" s="1800"/>
      <c r="RGL7" s="1801"/>
      <c r="RGM7" s="1800"/>
      <c r="RGN7" s="1804"/>
      <c r="RHA7" s="1802"/>
      <c r="RHB7" s="1802"/>
      <c r="RHC7" s="1803"/>
      <c r="RHD7" s="1803"/>
      <c r="RHF7" s="1801"/>
      <c r="RHG7" s="846"/>
      <c r="RHH7" s="1696"/>
      <c r="RHI7" s="1800"/>
      <c r="RHJ7" s="1801"/>
      <c r="RHK7" s="1800"/>
      <c r="RHL7" s="1804"/>
      <c r="RHY7" s="1802"/>
      <c r="RHZ7" s="1802"/>
      <c r="RIA7" s="1803"/>
      <c r="RIB7" s="1803"/>
      <c r="RID7" s="1801"/>
      <c r="RIE7" s="846"/>
      <c r="RIF7" s="1696"/>
      <c r="RIG7" s="1800"/>
      <c r="RIH7" s="1801"/>
      <c r="RII7" s="1800"/>
      <c r="RIJ7" s="1804"/>
      <c r="RIW7" s="1802"/>
      <c r="RIX7" s="1802"/>
      <c r="RIY7" s="1803"/>
      <c r="RIZ7" s="1803"/>
      <c r="RJB7" s="1801"/>
      <c r="RJC7" s="846"/>
      <c r="RJD7" s="1696"/>
      <c r="RJE7" s="1800"/>
      <c r="RJF7" s="1801"/>
      <c r="RJG7" s="1800"/>
      <c r="RJH7" s="1804"/>
      <c r="RJU7" s="1802"/>
      <c r="RJV7" s="1802"/>
      <c r="RJW7" s="1803"/>
      <c r="RJX7" s="1803"/>
      <c r="RJZ7" s="1801"/>
      <c r="RKA7" s="846"/>
      <c r="RKB7" s="1696"/>
      <c r="RKC7" s="1800"/>
      <c r="RKD7" s="1801"/>
      <c r="RKE7" s="1800"/>
      <c r="RKF7" s="1804"/>
      <c r="RKS7" s="1802"/>
      <c r="RKT7" s="1802"/>
      <c r="RKU7" s="1803"/>
      <c r="RKV7" s="1803"/>
      <c r="RKX7" s="1801"/>
      <c r="RKY7" s="846"/>
      <c r="RKZ7" s="1696"/>
      <c r="RLA7" s="1800"/>
      <c r="RLB7" s="1801"/>
      <c r="RLC7" s="1800"/>
      <c r="RLD7" s="1804"/>
      <c r="RLQ7" s="1802"/>
      <c r="RLR7" s="1802"/>
      <c r="RLS7" s="1803"/>
      <c r="RLT7" s="1803"/>
      <c r="RLV7" s="1801"/>
      <c r="RLW7" s="846"/>
      <c r="RLX7" s="1696"/>
      <c r="RLY7" s="1800"/>
      <c r="RLZ7" s="1801"/>
      <c r="RMA7" s="1800"/>
      <c r="RMB7" s="1804"/>
      <c r="RMO7" s="1802"/>
      <c r="RMP7" s="1802"/>
      <c r="RMQ7" s="1803"/>
      <c r="RMR7" s="1803"/>
      <c r="RMT7" s="1801"/>
      <c r="RMU7" s="846"/>
      <c r="RMV7" s="1696"/>
      <c r="RMW7" s="1800"/>
      <c r="RMX7" s="1801"/>
      <c r="RMY7" s="1800"/>
      <c r="RMZ7" s="1804"/>
      <c r="RNM7" s="1802"/>
      <c r="RNN7" s="1802"/>
      <c r="RNO7" s="1803"/>
      <c r="RNP7" s="1803"/>
      <c r="RNR7" s="1801"/>
      <c r="RNS7" s="846"/>
      <c r="RNT7" s="1696"/>
      <c r="RNU7" s="1800"/>
      <c r="RNV7" s="1801"/>
      <c r="RNW7" s="1800"/>
      <c r="RNX7" s="1804"/>
      <c r="ROK7" s="1802"/>
      <c r="ROL7" s="1802"/>
      <c r="ROM7" s="1803"/>
      <c r="RON7" s="1803"/>
      <c r="ROP7" s="1801"/>
      <c r="ROQ7" s="846"/>
      <c r="ROR7" s="1696"/>
      <c r="ROS7" s="1800"/>
      <c r="ROT7" s="1801"/>
      <c r="ROU7" s="1800"/>
      <c r="ROV7" s="1804"/>
      <c r="RPI7" s="1802"/>
      <c r="RPJ7" s="1802"/>
      <c r="RPK7" s="1803"/>
      <c r="RPL7" s="1803"/>
      <c r="RPN7" s="1801"/>
      <c r="RPO7" s="846"/>
      <c r="RPP7" s="1696"/>
      <c r="RPQ7" s="1800"/>
      <c r="RPR7" s="1801"/>
      <c r="RPS7" s="1800"/>
      <c r="RPT7" s="1804"/>
      <c r="RQG7" s="1802"/>
      <c r="RQH7" s="1802"/>
      <c r="RQI7" s="1803"/>
      <c r="RQJ7" s="1803"/>
      <c r="RQL7" s="1801"/>
      <c r="RQM7" s="846"/>
      <c r="RQN7" s="1696"/>
      <c r="RQO7" s="1800"/>
      <c r="RQP7" s="1801"/>
      <c r="RQQ7" s="1800"/>
      <c r="RQR7" s="1804"/>
      <c r="RRE7" s="1802"/>
      <c r="RRF7" s="1802"/>
      <c r="RRG7" s="1803"/>
      <c r="RRH7" s="1803"/>
      <c r="RRJ7" s="1801"/>
      <c r="RRK7" s="846"/>
      <c r="RRL7" s="1696"/>
      <c r="RRM7" s="1800"/>
      <c r="RRN7" s="1801"/>
      <c r="RRO7" s="1800"/>
      <c r="RRP7" s="1804"/>
      <c r="RSC7" s="1802"/>
      <c r="RSD7" s="1802"/>
      <c r="RSE7" s="1803"/>
      <c r="RSF7" s="1803"/>
      <c r="RSH7" s="1801"/>
      <c r="RSI7" s="846"/>
      <c r="RSJ7" s="1696"/>
      <c r="RSK7" s="1800"/>
      <c r="RSL7" s="1801"/>
      <c r="RSM7" s="1800"/>
      <c r="RSN7" s="1804"/>
      <c r="RTA7" s="1802"/>
      <c r="RTB7" s="1802"/>
      <c r="RTC7" s="1803"/>
      <c r="RTD7" s="1803"/>
      <c r="RTF7" s="1801"/>
      <c r="RTG7" s="846"/>
      <c r="RTH7" s="1696"/>
      <c r="RTI7" s="1800"/>
      <c r="RTJ7" s="1801"/>
      <c r="RTK7" s="1800"/>
      <c r="RTL7" s="1804"/>
      <c r="RTY7" s="1802"/>
      <c r="RTZ7" s="1802"/>
      <c r="RUA7" s="1803"/>
      <c r="RUB7" s="1803"/>
      <c r="RUD7" s="1801"/>
      <c r="RUE7" s="846"/>
      <c r="RUF7" s="1696"/>
      <c r="RUG7" s="1800"/>
      <c r="RUH7" s="1801"/>
      <c r="RUI7" s="1800"/>
      <c r="RUJ7" s="1804"/>
      <c r="RUW7" s="1802"/>
      <c r="RUX7" s="1802"/>
      <c r="RUY7" s="1803"/>
      <c r="RUZ7" s="1803"/>
      <c r="RVB7" s="1801"/>
      <c r="RVC7" s="846"/>
      <c r="RVD7" s="1696"/>
      <c r="RVE7" s="1800"/>
      <c r="RVF7" s="1801"/>
      <c r="RVG7" s="1800"/>
      <c r="RVH7" s="1804"/>
      <c r="RVU7" s="1802"/>
      <c r="RVV7" s="1802"/>
      <c r="RVW7" s="1803"/>
      <c r="RVX7" s="1803"/>
      <c r="RVZ7" s="1801"/>
      <c r="RWA7" s="846"/>
      <c r="RWB7" s="1696"/>
      <c r="RWC7" s="1800"/>
      <c r="RWD7" s="1801"/>
      <c r="RWE7" s="1800"/>
      <c r="RWF7" s="1804"/>
      <c r="RWS7" s="1802"/>
      <c r="RWT7" s="1802"/>
      <c r="RWU7" s="1803"/>
      <c r="RWV7" s="1803"/>
      <c r="RWX7" s="1801"/>
      <c r="RWY7" s="846"/>
      <c r="RWZ7" s="1696"/>
      <c r="RXA7" s="1800"/>
      <c r="RXB7" s="1801"/>
      <c r="RXC7" s="1800"/>
      <c r="RXD7" s="1804"/>
      <c r="RXQ7" s="1802"/>
      <c r="RXR7" s="1802"/>
      <c r="RXS7" s="1803"/>
      <c r="RXT7" s="1803"/>
      <c r="RXV7" s="1801"/>
      <c r="RXW7" s="846"/>
      <c r="RXX7" s="1696"/>
      <c r="RXY7" s="1800"/>
      <c r="RXZ7" s="1801"/>
      <c r="RYA7" s="1800"/>
      <c r="RYB7" s="1804"/>
      <c r="RYO7" s="1802"/>
      <c r="RYP7" s="1802"/>
      <c r="RYQ7" s="1803"/>
      <c r="RYR7" s="1803"/>
      <c r="RYT7" s="1801"/>
      <c r="RYU7" s="846"/>
      <c r="RYV7" s="1696"/>
      <c r="RYW7" s="1800"/>
      <c r="RYX7" s="1801"/>
      <c r="RYY7" s="1800"/>
      <c r="RYZ7" s="1804"/>
      <c r="RZM7" s="1802"/>
      <c r="RZN7" s="1802"/>
      <c r="RZO7" s="1803"/>
      <c r="RZP7" s="1803"/>
      <c r="RZR7" s="1801"/>
      <c r="RZS7" s="846"/>
      <c r="RZT7" s="1696"/>
      <c r="RZU7" s="1800"/>
      <c r="RZV7" s="1801"/>
      <c r="RZW7" s="1800"/>
      <c r="RZX7" s="1804"/>
      <c r="SAK7" s="1802"/>
      <c r="SAL7" s="1802"/>
      <c r="SAM7" s="1803"/>
      <c r="SAN7" s="1803"/>
      <c r="SAP7" s="1801"/>
      <c r="SAQ7" s="846"/>
      <c r="SAR7" s="1696"/>
      <c r="SAS7" s="1800"/>
      <c r="SAT7" s="1801"/>
      <c r="SAU7" s="1800"/>
      <c r="SAV7" s="1804"/>
      <c r="SBI7" s="1802"/>
      <c r="SBJ7" s="1802"/>
      <c r="SBK7" s="1803"/>
      <c r="SBL7" s="1803"/>
      <c r="SBN7" s="1801"/>
      <c r="SBO7" s="846"/>
      <c r="SBP7" s="1696"/>
      <c r="SBQ7" s="1800"/>
      <c r="SBR7" s="1801"/>
      <c r="SBS7" s="1800"/>
      <c r="SBT7" s="1804"/>
      <c r="SCG7" s="1802"/>
      <c r="SCH7" s="1802"/>
      <c r="SCI7" s="1803"/>
      <c r="SCJ7" s="1803"/>
      <c r="SCL7" s="1801"/>
      <c r="SCM7" s="846"/>
      <c r="SCN7" s="1696"/>
      <c r="SCO7" s="1800"/>
      <c r="SCP7" s="1801"/>
      <c r="SCQ7" s="1800"/>
      <c r="SCR7" s="1804"/>
      <c r="SDE7" s="1802"/>
      <c r="SDF7" s="1802"/>
      <c r="SDG7" s="1803"/>
      <c r="SDH7" s="1803"/>
      <c r="SDJ7" s="1801"/>
      <c r="SDK7" s="846"/>
      <c r="SDL7" s="1696"/>
      <c r="SDM7" s="1800"/>
      <c r="SDN7" s="1801"/>
      <c r="SDO7" s="1800"/>
      <c r="SDP7" s="1804"/>
      <c r="SEC7" s="1802"/>
      <c r="SED7" s="1802"/>
      <c r="SEE7" s="1803"/>
      <c r="SEF7" s="1803"/>
      <c r="SEH7" s="1801"/>
      <c r="SEI7" s="846"/>
      <c r="SEJ7" s="1696"/>
      <c r="SEK7" s="1800"/>
      <c r="SEL7" s="1801"/>
      <c r="SEM7" s="1800"/>
      <c r="SEN7" s="1804"/>
      <c r="SFA7" s="1802"/>
      <c r="SFB7" s="1802"/>
      <c r="SFC7" s="1803"/>
      <c r="SFD7" s="1803"/>
      <c r="SFF7" s="1801"/>
      <c r="SFG7" s="846"/>
      <c r="SFH7" s="1696"/>
      <c r="SFI7" s="1800"/>
      <c r="SFJ7" s="1801"/>
      <c r="SFK7" s="1800"/>
      <c r="SFL7" s="1804"/>
      <c r="SFY7" s="1802"/>
      <c r="SFZ7" s="1802"/>
      <c r="SGA7" s="1803"/>
      <c r="SGB7" s="1803"/>
      <c r="SGD7" s="1801"/>
      <c r="SGE7" s="846"/>
      <c r="SGF7" s="1696"/>
      <c r="SGG7" s="1800"/>
      <c r="SGH7" s="1801"/>
      <c r="SGI7" s="1800"/>
      <c r="SGJ7" s="1804"/>
      <c r="SGW7" s="1802"/>
      <c r="SGX7" s="1802"/>
      <c r="SGY7" s="1803"/>
      <c r="SGZ7" s="1803"/>
      <c r="SHB7" s="1801"/>
      <c r="SHC7" s="846"/>
      <c r="SHD7" s="1696"/>
      <c r="SHE7" s="1800"/>
      <c r="SHF7" s="1801"/>
      <c r="SHG7" s="1800"/>
      <c r="SHH7" s="1804"/>
      <c r="SHU7" s="1802"/>
      <c r="SHV7" s="1802"/>
      <c r="SHW7" s="1803"/>
      <c r="SHX7" s="1803"/>
      <c r="SHZ7" s="1801"/>
      <c r="SIA7" s="846"/>
      <c r="SIB7" s="1696"/>
      <c r="SIC7" s="1800"/>
      <c r="SID7" s="1801"/>
      <c r="SIE7" s="1800"/>
      <c r="SIF7" s="1804"/>
      <c r="SIS7" s="1802"/>
      <c r="SIT7" s="1802"/>
      <c r="SIU7" s="1803"/>
      <c r="SIV7" s="1803"/>
      <c r="SIX7" s="1801"/>
      <c r="SIY7" s="846"/>
      <c r="SIZ7" s="1696"/>
      <c r="SJA7" s="1800"/>
      <c r="SJB7" s="1801"/>
      <c r="SJC7" s="1800"/>
      <c r="SJD7" s="1804"/>
      <c r="SJQ7" s="1802"/>
      <c r="SJR7" s="1802"/>
      <c r="SJS7" s="1803"/>
      <c r="SJT7" s="1803"/>
      <c r="SJV7" s="1801"/>
      <c r="SJW7" s="846"/>
      <c r="SJX7" s="1696"/>
      <c r="SJY7" s="1800"/>
      <c r="SJZ7" s="1801"/>
      <c r="SKA7" s="1800"/>
      <c r="SKB7" s="1804"/>
      <c r="SKO7" s="1802"/>
      <c r="SKP7" s="1802"/>
      <c r="SKQ7" s="1803"/>
      <c r="SKR7" s="1803"/>
      <c r="SKT7" s="1801"/>
      <c r="SKU7" s="846"/>
      <c r="SKV7" s="1696"/>
      <c r="SKW7" s="1800"/>
      <c r="SKX7" s="1801"/>
      <c r="SKY7" s="1800"/>
      <c r="SKZ7" s="1804"/>
      <c r="SLM7" s="1802"/>
      <c r="SLN7" s="1802"/>
      <c r="SLO7" s="1803"/>
      <c r="SLP7" s="1803"/>
      <c r="SLR7" s="1801"/>
      <c r="SLS7" s="846"/>
      <c r="SLT7" s="1696"/>
      <c r="SLU7" s="1800"/>
      <c r="SLV7" s="1801"/>
      <c r="SLW7" s="1800"/>
      <c r="SLX7" s="1804"/>
      <c r="SMK7" s="1802"/>
      <c r="SML7" s="1802"/>
      <c r="SMM7" s="1803"/>
      <c r="SMN7" s="1803"/>
      <c r="SMP7" s="1801"/>
      <c r="SMQ7" s="846"/>
      <c r="SMR7" s="1696"/>
      <c r="SMS7" s="1800"/>
      <c r="SMT7" s="1801"/>
      <c r="SMU7" s="1800"/>
      <c r="SMV7" s="1804"/>
      <c r="SNI7" s="1802"/>
      <c r="SNJ7" s="1802"/>
      <c r="SNK7" s="1803"/>
      <c r="SNL7" s="1803"/>
      <c r="SNN7" s="1801"/>
      <c r="SNO7" s="846"/>
      <c r="SNP7" s="1696"/>
      <c r="SNQ7" s="1800"/>
      <c r="SNR7" s="1801"/>
      <c r="SNS7" s="1800"/>
      <c r="SNT7" s="1804"/>
      <c r="SOG7" s="1802"/>
      <c r="SOH7" s="1802"/>
      <c r="SOI7" s="1803"/>
      <c r="SOJ7" s="1803"/>
      <c r="SOL7" s="1801"/>
      <c r="SOM7" s="846"/>
      <c r="SON7" s="1696"/>
      <c r="SOO7" s="1800"/>
      <c r="SOP7" s="1801"/>
      <c r="SOQ7" s="1800"/>
      <c r="SOR7" s="1804"/>
      <c r="SPE7" s="1802"/>
      <c r="SPF7" s="1802"/>
      <c r="SPG7" s="1803"/>
      <c r="SPH7" s="1803"/>
      <c r="SPJ7" s="1801"/>
      <c r="SPK7" s="846"/>
      <c r="SPL7" s="1696"/>
      <c r="SPM7" s="1800"/>
      <c r="SPN7" s="1801"/>
      <c r="SPO7" s="1800"/>
      <c r="SPP7" s="1804"/>
      <c r="SQC7" s="1802"/>
      <c r="SQD7" s="1802"/>
      <c r="SQE7" s="1803"/>
      <c r="SQF7" s="1803"/>
      <c r="SQH7" s="1801"/>
      <c r="SQI7" s="846"/>
      <c r="SQJ7" s="1696"/>
      <c r="SQK7" s="1800"/>
      <c r="SQL7" s="1801"/>
      <c r="SQM7" s="1800"/>
      <c r="SQN7" s="1804"/>
      <c r="SRA7" s="1802"/>
      <c r="SRB7" s="1802"/>
      <c r="SRC7" s="1803"/>
      <c r="SRD7" s="1803"/>
      <c r="SRF7" s="1801"/>
      <c r="SRG7" s="846"/>
      <c r="SRH7" s="1696"/>
      <c r="SRI7" s="1800"/>
      <c r="SRJ7" s="1801"/>
      <c r="SRK7" s="1800"/>
      <c r="SRL7" s="1804"/>
      <c r="SRY7" s="1802"/>
      <c r="SRZ7" s="1802"/>
      <c r="SSA7" s="1803"/>
      <c r="SSB7" s="1803"/>
      <c r="SSD7" s="1801"/>
      <c r="SSE7" s="846"/>
      <c r="SSF7" s="1696"/>
      <c r="SSG7" s="1800"/>
      <c r="SSH7" s="1801"/>
      <c r="SSI7" s="1800"/>
      <c r="SSJ7" s="1804"/>
      <c r="SSW7" s="1802"/>
      <c r="SSX7" s="1802"/>
      <c r="SSY7" s="1803"/>
      <c r="SSZ7" s="1803"/>
      <c r="STB7" s="1801"/>
      <c r="STC7" s="846"/>
      <c r="STD7" s="1696"/>
      <c r="STE7" s="1800"/>
      <c r="STF7" s="1801"/>
      <c r="STG7" s="1800"/>
      <c r="STH7" s="1804"/>
      <c r="STU7" s="1802"/>
      <c r="STV7" s="1802"/>
      <c r="STW7" s="1803"/>
      <c r="STX7" s="1803"/>
      <c r="STZ7" s="1801"/>
      <c r="SUA7" s="846"/>
      <c r="SUB7" s="1696"/>
      <c r="SUC7" s="1800"/>
      <c r="SUD7" s="1801"/>
      <c r="SUE7" s="1800"/>
      <c r="SUF7" s="1804"/>
      <c r="SUS7" s="1802"/>
      <c r="SUT7" s="1802"/>
      <c r="SUU7" s="1803"/>
      <c r="SUV7" s="1803"/>
      <c r="SUX7" s="1801"/>
      <c r="SUY7" s="846"/>
      <c r="SUZ7" s="1696"/>
      <c r="SVA7" s="1800"/>
      <c r="SVB7" s="1801"/>
      <c r="SVC7" s="1800"/>
      <c r="SVD7" s="1804"/>
      <c r="SVQ7" s="1802"/>
      <c r="SVR7" s="1802"/>
      <c r="SVS7" s="1803"/>
      <c r="SVT7" s="1803"/>
      <c r="SVV7" s="1801"/>
      <c r="SVW7" s="846"/>
      <c r="SVX7" s="1696"/>
      <c r="SVY7" s="1800"/>
      <c r="SVZ7" s="1801"/>
      <c r="SWA7" s="1800"/>
      <c r="SWB7" s="1804"/>
      <c r="SWO7" s="1802"/>
      <c r="SWP7" s="1802"/>
      <c r="SWQ7" s="1803"/>
      <c r="SWR7" s="1803"/>
      <c r="SWT7" s="1801"/>
      <c r="SWU7" s="846"/>
      <c r="SWV7" s="1696"/>
      <c r="SWW7" s="1800"/>
      <c r="SWX7" s="1801"/>
      <c r="SWY7" s="1800"/>
      <c r="SWZ7" s="1804"/>
      <c r="SXM7" s="1802"/>
      <c r="SXN7" s="1802"/>
      <c r="SXO7" s="1803"/>
      <c r="SXP7" s="1803"/>
      <c r="SXR7" s="1801"/>
      <c r="SXS7" s="846"/>
      <c r="SXT7" s="1696"/>
      <c r="SXU7" s="1800"/>
      <c r="SXV7" s="1801"/>
      <c r="SXW7" s="1800"/>
      <c r="SXX7" s="1804"/>
      <c r="SYK7" s="1802"/>
      <c r="SYL7" s="1802"/>
      <c r="SYM7" s="1803"/>
      <c r="SYN7" s="1803"/>
      <c r="SYP7" s="1801"/>
      <c r="SYQ7" s="846"/>
      <c r="SYR7" s="1696"/>
      <c r="SYS7" s="1800"/>
      <c r="SYT7" s="1801"/>
      <c r="SYU7" s="1800"/>
      <c r="SYV7" s="1804"/>
      <c r="SZI7" s="1802"/>
      <c r="SZJ7" s="1802"/>
      <c r="SZK7" s="1803"/>
      <c r="SZL7" s="1803"/>
      <c r="SZN7" s="1801"/>
      <c r="SZO7" s="846"/>
      <c r="SZP7" s="1696"/>
      <c r="SZQ7" s="1800"/>
      <c r="SZR7" s="1801"/>
      <c r="SZS7" s="1800"/>
      <c r="SZT7" s="1804"/>
      <c r="TAG7" s="1802"/>
      <c r="TAH7" s="1802"/>
      <c r="TAI7" s="1803"/>
      <c r="TAJ7" s="1803"/>
      <c r="TAL7" s="1801"/>
      <c r="TAM7" s="846"/>
      <c r="TAN7" s="1696"/>
      <c r="TAO7" s="1800"/>
      <c r="TAP7" s="1801"/>
      <c r="TAQ7" s="1800"/>
      <c r="TAR7" s="1804"/>
      <c r="TBE7" s="1802"/>
      <c r="TBF7" s="1802"/>
      <c r="TBG7" s="1803"/>
      <c r="TBH7" s="1803"/>
      <c r="TBJ7" s="1801"/>
      <c r="TBK7" s="846"/>
      <c r="TBL7" s="1696"/>
      <c r="TBM7" s="1800"/>
      <c r="TBN7" s="1801"/>
      <c r="TBO7" s="1800"/>
      <c r="TBP7" s="1804"/>
      <c r="TCC7" s="1802"/>
      <c r="TCD7" s="1802"/>
      <c r="TCE7" s="1803"/>
      <c r="TCF7" s="1803"/>
      <c r="TCH7" s="1801"/>
      <c r="TCI7" s="846"/>
      <c r="TCJ7" s="1696"/>
      <c r="TCK7" s="1800"/>
      <c r="TCL7" s="1801"/>
      <c r="TCM7" s="1800"/>
      <c r="TCN7" s="1804"/>
      <c r="TDA7" s="1802"/>
      <c r="TDB7" s="1802"/>
      <c r="TDC7" s="1803"/>
      <c r="TDD7" s="1803"/>
      <c r="TDF7" s="1801"/>
      <c r="TDG7" s="846"/>
      <c r="TDH7" s="1696"/>
      <c r="TDI7" s="1800"/>
      <c r="TDJ7" s="1801"/>
      <c r="TDK7" s="1800"/>
      <c r="TDL7" s="1804"/>
      <c r="TDY7" s="1802"/>
      <c r="TDZ7" s="1802"/>
      <c r="TEA7" s="1803"/>
      <c r="TEB7" s="1803"/>
      <c r="TED7" s="1801"/>
      <c r="TEE7" s="846"/>
      <c r="TEF7" s="1696"/>
      <c r="TEG7" s="1800"/>
      <c r="TEH7" s="1801"/>
      <c r="TEI7" s="1800"/>
      <c r="TEJ7" s="1804"/>
      <c r="TEW7" s="1802"/>
      <c r="TEX7" s="1802"/>
      <c r="TEY7" s="1803"/>
      <c r="TEZ7" s="1803"/>
      <c r="TFB7" s="1801"/>
      <c r="TFC7" s="846"/>
      <c r="TFD7" s="1696"/>
      <c r="TFE7" s="1800"/>
      <c r="TFF7" s="1801"/>
      <c r="TFG7" s="1800"/>
      <c r="TFH7" s="1804"/>
      <c r="TFU7" s="1802"/>
      <c r="TFV7" s="1802"/>
      <c r="TFW7" s="1803"/>
      <c r="TFX7" s="1803"/>
      <c r="TFZ7" s="1801"/>
      <c r="TGA7" s="846"/>
      <c r="TGB7" s="1696"/>
      <c r="TGC7" s="1800"/>
      <c r="TGD7" s="1801"/>
      <c r="TGE7" s="1800"/>
      <c r="TGF7" s="1804"/>
      <c r="TGS7" s="1802"/>
      <c r="TGT7" s="1802"/>
      <c r="TGU7" s="1803"/>
      <c r="TGV7" s="1803"/>
      <c r="TGX7" s="1801"/>
      <c r="TGY7" s="846"/>
      <c r="TGZ7" s="1696"/>
      <c r="THA7" s="1800"/>
      <c r="THB7" s="1801"/>
      <c r="THC7" s="1800"/>
      <c r="THD7" s="1804"/>
      <c r="THQ7" s="1802"/>
      <c r="THR7" s="1802"/>
      <c r="THS7" s="1803"/>
      <c r="THT7" s="1803"/>
      <c r="THV7" s="1801"/>
      <c r="THW7" s="846"/>
      <c r="THX7" s="1696"/>
      <c r="THY7" s="1800"/>
      <c r="THZ7" s="1801"/>
      <c r="TIA7" s="1800"/>
      <c r="TIB7" s="1804"/>
      <c r="TIO7" s="1802"/>
      <c r="TIP7" s="1802"/>
      <c r="TIQ7" s="1803"/>
      <c r="TIR7" s="1803"/>
      <c r="TIT7" s="1801"/>
      <c r="TIU7" s="846"/>
      <c r="TIV7" s="1696"/>
      <c r="TIW7" s="1800"/>
      <c r="TIX7" s="1801"/>
      <c r="TIY7" s="1800"/>
      <c r="TIZ7" s="1804"/>
      <c r="TJM7" s="1802"/>
      <c r="TJN7" s="1802"/>
      <c r="TJO7" s="1803"/>
      <c r="TJP7" s="1803"/>
      <c r="TJR7" s="1801"/>
      <c r="TJS7" s="846"/>
      <c r="TJT7" s="1696"/>
      <c r="TJU7" s="1800"/>
      <c r="TJV7" s="1801"/>
      <c r="TJW7" s="1800"/>
      <c r="TJX7" s="1804"/>
      <c r="TKK7" s="1802"/>
      <c r="TKL7" s="1802"/>
      <c r="TKM7" s="1803"/>
      <c r="TKN7" s="1803"/>
      <c r="TKP7" s="1801"/>
      <c r="TKQ7" s="846"/>
      <c r="TKR7" s="1696"/>
      <c r="TKS7" s="1800"/>
      <c r="TKT7" s="1801"/>
      <c r="TKU7" s="1800"/>
      <c r="TKV7" s="1804"/>
      <c r="TLI7" s="1802"/>
      <c r="TLJ7" s="1802"/>
      <c r="TLK7" s="1803"/>
      <c r="TLL7" s="1803"/>
      <c r="TLN7" s="1801"/>
      <c r="TLO7" s="846"/>
      <c r="TLP7" s="1696"/>
      <c r="TLQ7" s="1800"/>
      <c r="TLR7" s="1801"/>
      <c r="TLS7" s="1800"/>
      <c r="TLT7" s="1804"/>
      <c r="TMG7" s="1802"/>
      <c r="TMH7" s="1802"/>
      <c r="TMI7" s="1803"/>
      <c r="TMJ7" s="1803"/>
      <c r="TML7" s="1801"/>
      <c r="TMM7" s="846"/>
      <c r="TMN7" s="1696"/>
      <c r="TMO7" s="1800"/>
      <c r="TMP7" s="1801"/>
      <c r="TMQ7" s="1800"/>
      <c r="TMR7" s="1804"/>
      <c r="TNE7" s="1802"/>
      <c r="TNF7" s="1802"/>
      <c r="TNG7" s="1803"/>
      <c r="TNH7" s="1803"/>
      <c r="TNJ7" s="1801"/>
      <c r="TNK7" s="846"/>
      <c r="TNL7" s="1696"/>
      <c r="TNM7" s="1800"/>
      <c r="TNN7" s="1801"/>
      <c r="TNO7" s="1800"/>
      <c r="TNP7" s="1804"/>
      <c r="TOC7" s="1802"/>
      <c r="TOD7" s="1802"/>
      <c r="TOE7" s="1803"/>
      <c r="TOF7" s="1803"/>
      <c r="TOH7" s="1801"/>
      <c r="TOI7" s="846"/>
      <c r="TOJ7" s="1696"/>
      <c r="TOK7" s="1800"/>
      <c r="TOL7" s="1801"/>
      <c r="TOM7" s="1800"/>
      <c r="TON7" s="1804"/>
      <c r="TPA7" s="1802"/>
      <c r="TPB7" s="1802"/>
      <c r="TPC7" s="1803"/>
      <c r="TPD7" s="1803"/>
      <c r="TPF7" s="1801"/>
      <c r="TPG7" s="846"/>
      <c r="TPH7" s="1696"/>
      <c r="TPI7" s="1800"/>
      <c r="TPJ7" s="1801"/>
      <c r="TPK7" s="1800"/>
      <c r="TPL7" s="1804"/>
      <c r="TPY7" s="1802"/>
      <c r="TPZ7" s="1802"/>
      <c r="TQA7" s="1803"/>
      <c r="TQB7" s="1803"/>
      <c r="TQD7" s="1801"/>
      <c r="TQE7" s="846"/>
      <c r="TQF7" s="1696"/>
      <c r="TQG7" s="1800"/>
      <c r="TQH7" s="1801"/>
      <c r="TQI7" s="1800"/>
      <c r="TQJ7" s="1804"/>
      <c r="TQW7" s="1802"/>
      <c r="TQX7" s="1802"/>
      <c r="TQY7" s="1803"/>
      <c r="TQZ7" s="1803"/>
      <c r="TRB7" s="1801"/>
      <c r="TRC7" s="846"/>
      <c r="TRD7" s="1696"/>
      <c r="TRE7" s="1800"/>
      <c r="TRF7" s="1801"/>
      <c r="TRG7" s="1800"/>
      <c r="TRH7" s="1804"/>
      <c r="TRU7" s="1802"/>
      <c r="TRV7" s="1802"/>
      <c r="TRW7" s="1803"/>
      <c r="TRX7" s="1803"/>
      <c r="TRZ7" s="1801"/>
      <c r="TSA7" s="846"/>
      <c r="TSB7" s="1696"/>
      <c r="TSC7" s="1800"/>
      <c r="TSD7" s="1801"/>
      <c r="TSE7" s="1800"/>
      <c r="TSF7" s="1804"/>
      <c r="TSS7" s="1802"/>
      <c r="TST7" s="1802"/>
      <c r="TSU7" s="1803"/>
      <c r="TSV7" s="1803"/>
      <c r="TSX7" s="1801"/>
      <c r="TSY7" s="846"/>
      <c r="TSZ7" s="1696"/>
      <c r="TTA7" s="1800"/>
      <c r="TTB7" s="1801"/>
      <c r="TTC7" s="1800"/>
      <c r="TTD7" s="1804"/>
      <c r="TTQ7" s="1802"/>
      <c r="TTR7" s="1802"/>
      <c r="TTS7" s="1803"/>
      <c r="TTT7" s="1803"/>
      <c r="TTV7" s="1801"/>
      <c r="TTW7" s="846"/>
      <c r="TTX7" s="1696"/>
      <c r="TTY7" s="1800"/>
      <c r="TTZ7" s="1801"/>
      <c r="TUA7" s="1800"/>
      <c r="TUB7" s="1804"/>
      <c r="TUO7" s="1802"/>
      <c r="TUP7" s="1802"/>
      <c r="TUQ7" s="1803"/>
      <c r="TUR7" s="1803"/>
      <c r="TUT7" s="1801"/>
      <c r="TUU7" s="846"/>
      <c r="TUV7" s="1696"/>
      <c r="TUW7" s="1800"/>
      <c r="TUX7" s="1801"/>
      <c r="TUY7" s="1800"/>
      <c r="TUZ7" s="1804"/>
      <c r="TVM7" s="1802"/>
      <c r="TVN7" s="1802"/>
      <c r="TVO7" s="1803"/>
      <c r="TVP7" s="1803"/>
      <c r="TVR7" s="1801"/>
      <c r="TVS7" s="846"/>
      <c r="TVT7" s="1696"/>
      <c r="TVU7" s="1800"/>
      <c r="TVV7" s="1801"/>
      <c r="TVW7" s="1800"/>
      <c r="TVX7" s="1804"/>
      <c r="TWK7" s="1802"/>
      <c r="TWL7" s="1802"/>
      <c r="TWM7" s="1803"/>
      <c r="TWN7" s="1803"/>
      <c r="TWP7" s="1801"/>
      <c r="TWQ7" s="846"/>
      <c r="TWR7" s="1696"/>
      <c r="TWS7" s="1800"/>
      <c r="TWT7" s="1801"/>
      <c r="TWU7" s="1800"/>
      <c r="TWV7" s="1804"/>
      <c r="TXI7" s="1802"/>
      <c r="TXJ7" s="1802"/>
      <c r="TXK7" s="1803"/>
      <c r="TXL7" s="1803"/>
      <c r="TXN7" s="1801"/>
      <c r="TXO7" s="846"/>
      <c r="TXP7" s="1696"/>
      <c r="TXQ7" s="1800"/>
      <c r="TXR7" s="1801"/>
      <c r="TXS7" s="1800"/>
      <c r="TXT7" s="1804"/>
      <c r="TYG7" s="1802"/>
      <c r="TYH7" s="1802"/>
      <c r="TYI7" s="1803"/>
      <c r="TYJ7" s="1803"/>
      <c r="TYL7" s="1801"/>
      <c r="TYM7" s="846"/>
      <c r="TYN7" s="1696"/>
      <c r="TYO7" s="1800"/>
      <c r="TYP7" s="1801"/>
      <c r="TYQ7" s="1800"/>
      <c r="TYR7" s="1804"/>
      <c r="TZE7" s="1802"/>
      <c r="TZF7" s="1802"/>
      <c r="TZG7" s="1803"/>
      <c r="TZH7" s="1803"/>
      <c r="TZJ7" s="1801"/>
      <c r="TZK7" s="846"/>
      <c r="TZL7" s="1696"/>
      <c r="TZM7" s="1800"/>
      <c r="TZN7" s="1801"/>
      <c r="TZO7" s="1800"/>
      <c r="TZP7" s="1804"/>
      <c r="UAC7" s="1802"/>
      <c r="UAD7" s="1802"/>
      <c r="UAE7" s="1803"/>
      <c r="UAF7" s="1803"/>
      <c r="UAH7" s="1801"/>
      <c r="UAI7" s="846"/>
      <c r="UAJ7" s="1696"/>
      <c r="UAK7" s="1800"/>
      <c r="UAL7" s="1801"/>
      <c r="UAM7" s="1800"/>
      <c r="UAN7" s="1804"/>
      <c r="UBA7" s="1802"/>
      <c r="UBB7" s="1802"/>
      <c r="UBC7" s="1803"/>
      <c r="UBD7" s="1803"/>
      <c r="UBF7" s="1801"/>
      <c r="UBG7" s="846"/>
      <c r="UBH7" s="1696"/>
      <c r="UBI7" s="1800"/>
      <c r="UBJ7" s="1801"/>
      <c r="UBK7" s="1800"/>
      <c r="UBL7" s="1804"/>
      <c r="UBY7" s="1802"/>
      <c r="UBZ7" s="1802"/>
      <c r="UCA7" s="1803"/>
      <c r="UCB7" s="1803"/>
      <c r="UCD7" s="1801"/>
      <c r="UCE7" s="846"/>
      <c r="UCF7" s="1696"/>
      <c r="UCG7" s="1800"/>
      <c r="UCH7" s="1801"/>
      <c r="UCI7" s="1800"/>
      <c r="UCJ7" s="1804"/>
      <c r="UCW7" s="1802"/>
      <c r="UCX7" s="1802"/>
      <c r="UCY7" s="1803"/>
      <c r="UCZ7" s="1803"/>
      <c r="UDB7" s="1801"/>
      <c r="UDC7" s="846"/>
      <c r="UDD7" s="1696"/>
      <c r="UDE7" s="1800"/>
      <c r="UDF7" s="1801"/>
      <c r="UDG7" s="1800"/>
      <c r="UDH7" s="1804"/>
      <c r="UDU7" s="1802"/>
      <c r="UDV7" s="1802"/>
      <c r="UDW7" s="1803"/>
      <c r="UDX7" s="1803"/>
      <c r="UDZ7" s="1801"/>
      <c r="UEA7" s="846"/>
      <c r="UEB7" s="1696"/>
      <c r="UEC7" s="1800"/>
      <c r="UED7" s="1801"/>
      <c r="UEE7" s="1800"/>
      <c r="UEF7" s="1804"/>
      <c r="UES7" s="1802"/>
      <c r="UET7" s="1802"/>
      <c r="UEU7" s="1803"/>
      <c r="UEV7" s="1803"/>
      <c r="UEX7" s="1801"/>
      <c r="UEY7" s="846"/>
      <c r="UEZ7" s="1696"/>
      <c r="UFA7" s="1800"/>
      <c r="UFB7" s="1801"/>
      <c r="UFC7" s="1800"/>
      <c r="UFD7" s="1804"/>
      <c r="UFQ7" s="1802"/>
      <c r="UFR7" s="1802"/>
      <c r="UFS7" s="1803"/>
      <c r="UFT7" s="1803"/>
      <c r="UFV7" s="1801"/>
      <c r="UFW7" s="846"/>
      <c r="UFX7" s="1696"/>
      <c r="UFY7" s="1800"/>
      <c r="UFZ7" s="1801"/>
      <c r="UGA7" s="1800"/>
      <c r="UGB7" s="1804"/>
      <c r="UGO7" s="1802"/>
      <c r="UGP7" s="1802"/>
      <c r="UGQ7" s="1803"/>
      <c r="UGR7" s="1803"/>
      <c r="UGT7" s="1801"/>
      <c r="UGU7" s="846"/>
      <c r="UGV7" s="1696"/>
      <c r="UGW7" s="1800"/>
      <c r="UGX7" s="1801"/>
      <c r="UGY7" s="1800"/>
      <c r="UGZ7" s="1804"/>
      <c r="UHM7" s="1802"/>
      <c r="UHN7" s="1802"/>
      <c r="UHO7" s="1803"/>
      <c r="UHP7" s="1803"/>
      <c r="UHR7" s="1801"/>
      <c r="UHS7" s="846"/>
      <c r="UHT7" s="1696"/>
      <c r="UHU7" s="1800"/>
      <c r="UHV7" s="1801"/>
      <c r="UHW7" s="1800"/>
      <c r="UHX7" s="1804"/>
      <c r="UIK7" s="1802"/>
      <c r="UIL7" s="1802"/>
      <c r="UIM7" s="1803"/>
      <c r="UIN7" s="1803"/>
      <c r="UIP7" s="1801"/>
      <c r="UIQ7" s="846"/>
      <c r="UIR7" s="1696"/>
      <c r="UIS7" s="1800"/>
      <c r="UIT7" s="1801"/>
      <c r="UIU7" s="1800"/>
      <c r="UIV7" s="1804"/>
      <c r="UJI7" s="1802"/>
      <c r="UJJ7" s="1802"/>
      <c r="UJK7" s="1803"/>
      <c r="UJL7" s="1803"/>
      <c r="UJN7" s="1801"/>
      <c r="UJO7" s="846"/>
      <c r="UJP7" s="1696"/>
      <c r="UJQ7" s="1800"/>
      <c r="UJR7" s="1801"/>
      <c r="UJS7" s="1800"/>
      <c r="UJT7" s="1804"/>
      <c r="UKG7" s="1802"/>
      <c r="UKH7" s="1802"/>
      <c r="UKI7" s="1803"/>
      <c r="UKJ7" s="1803"/>
      <c r="UKL7" s="1801"/>
      <c r="UKM7" s="846"/>
      <c r="UKN7" s="1696"/>
      <c r="UKO7" s="1800"/>
      <c r="UKP7" s="1801"/>
      <c r="UKQ7" s="1800"/>
      <c r="UKR7" s="1804"/>
      <c r="ULE7" s="1802"/>
      <c r="ULF7" s="1802"/>
      <c r="ULG7" s="1803"/>
      <c r="ULH7" s="1803"/>
      <c r="ULJ7" s="1801"/>
      <c r="ULK7" s="846"/>
      <c r="ULL7" s="1696"/>
      <c r="ULM7" s="1800"/>
      <c r="ULN7" s="1801"/>
      <c r="ULO7" s="1800"/>
      <c r="ULP7" s="1804"/>
      <c r="UMC7" s="1802"/>
      <c r="UMD7" s="1802"/>
      <c r="UME7" s="1803"/>
      <c r="UMF7" s="1803"/>
      <c r="UMH7" s="1801"/>
      <c r="UMI7" s="846"/>
      <c r="UMJ7" s="1696"/>
      <c r="UMK7" s="1800"/>
      <c r="UML7" s="1801"/>
      <c r="UMM7" s="1800"/>
      <c r="UMN7" s="1804"/>
      <c r="UNA7" s="1802"/>
      <c r="UNB7" s="1802"/>
      <c r="UNC7" s="1803"/>
      <c r="UND7" s="1803"/>
      <c r="UNF7" s="1801"/>
      <c r="UNG7" s="846"/>
      <c r="UNH7" s="1696"/>
      <c r="UNI7" s="1800"/>
      <c r="UNJ7" s="1801"/>
      <c r="UNK7" s="1800"/>
      <c r="UNL7" s="1804"/>
      <c r="UNY7" s="1802"/>
      <c r="UNZ7" s="1802"/>
      <c r="UOA7" s="1803"/>
      <c r="UOB7" s="1803"/>
      <c r="UOD7" s="1801"/>
      <c r="UOE7" s="846"/>
      <c r="UOF7" s="1696"/>
      <c r="UOG7" s="1800"/>
      <c r="UOH7" s="1801"/>
      <c r="UOI7" s="1800"/>
      <c r="UOJ7" s="1804"/>
      <c r="UOW7" s="1802"/>
      <c r="UOX7" s="1802"/>
      <c r="UOY7" s="1803"/>
      <c r="UOZ7" s="1803"/>
      <c r="UPB7" s="1801"/>
      <c r="UPC7" s="846"/>
      <c r="UPD7" s="1696"/>
      <c r="UPE7" s="1800"/>
      <c r="UPF7" s="1801"/>
      <c r="UPG7" s="1800"/>
      <c r="UPH7" s="1804"/>
      <c r="UPU7" s="1802"/>
      <c r="UPV7" s="1802"/>
      <c r="UPW7" s="1803"/>
      <c r="UPX7" s="1803"/>
      <c r="UPZ7" s="1801"/>
      <c r="UQA7" s="846"/>
      <c r="UQB7" s="1696"/>
      <c r="UQC7" s="1800"/>
      <c r="UQD7" s="1801"/>
      <c r="UQE7" s="1800"/>
      <c r="UQF7" s="1804"/>
      <c r="UQS7" s="1802"/>
      <c r="UQT7" s="1802"/>
      <c r="UQU7" s="1803"/>
      <c r="UQV7" s="1803"/>
      <c r="UQX7" s="1801"/>
      <c r="UQY7" s="846"/>
      <c r="UQZ7" s="1696"/>
      <c r="URA7" s="1800"/>
      <c r="URB7" s="1801"/>
      <c r="URC7" s="1800"/>
      <c r="URD7" s="1804"/>
      <c r="URQ7" s="1802"/>
      <c r="URR7" s="1802"/>
      <c r="URS7" s="1803"/>
      <c r="URT7" s="1803"/>
      <c r="URV7" s="1801"/>
      <c r="URW7" s="846"/>
      <c r="URX7" s="1696"/>
      <c r="URY7" s="1800"/>
      <c r="URZ7" s="1801"/>
      <c r="USA7" s="1800"/>
      <c r="USB7" s="1804"/>
      <c r="USO7" s="1802"/>
      <c r="USP7" s="1802"/>
      <c r="USQ7" s="1803"/>
      <c r="USR7" s="1803"/>
      <c r="UST7" s="1801"/>
      <c r="USU7" s="846"/>
      <c r="USV7" s="1696"/>
      <c r="USW7" s="1800"/>
      <c r="USX7" s="1801"/>
      <c r="USY7" s="1800"/>
      <c r="USZ7" s="1804"/>
      <c r="UTM7" s="1802"/>
      <c r="UTN7" s="1802"/>
      <c r="UTO7" s="1803"/>
      <c r="UTP7" s="1803"/>
      <c r="UTR7" s="1801"/>
      <c r="UTS7" s="846"/>
      <c r="UTT7" s="1696"/>
      <c r="UTU7" s="1800"/>
      <c r="UTV7" s="1801"/>
      <c r="UTW7" s="1800"/>
      <c r="UTX7" s="1804"/>
      <c r="UUK7" s="1802"/>
      <c r="UUL7" s="1802"/>
      <c r="UUM7" s="1803"/>
      <c r="UUN7" s="1803"/>
      <c r="UUP7" s="1801"/>
      <c r="UUQ7" s="846"/>
      <c r="UUR7" s="1696"/>
      <c r="UUS7" s="1800"/>
      <c r="UUT7" s="1801"/>
      <c r="UUU7" s="1800"/>
      <c r="UUV7" s="1804"/>
      <c r="UVI7" s="1802"/>
      <c r="UVJ7" s="1802"/>
      <c r="UVK7" s="1803"/>
      <c r="UVL7" s="1803"/>
      <c r="UVN7" s="1801"/>
      <c r="UVO7" s="846"/>
      <c r="UVP7" s="1696"/>
      <c r="UVQ7" s="1800"/>
      <c r="UVR7" s="1801"/>
      <c r="UVS7" s="1800"/>
      <c r="UVT7" s="1804"/>
      <c r="UWG7" s="1802"/>
      <c r="UWH7" s="1802"/>
      <c r="UWI7" s="1803"/>
      <c r="UWJ7" s="1803"/>
      <c r="UWL7" s="1801"/>
      <c r="UWM7" s="846"/>
      <c r="UWN7" s="1696"/>
      <c r="UWO7" s="1800"/>
      <c r="UWP7" s="1801"/>
      <c r="UWQ7" s="1800"/>
      <c r="UWR7" s="1804"/>
      <c r="UXE7" s="1802"/>
      <c r="UXF7" s="1802"/>
      <c r="UXG7" s="1803"/>
      <c r="UXH7" s="1803"/>
      <c r="UXJ7" s="1801"/>
      <c r="UXK7" s="846"/>
      <c r="UXL7" s="1696"/>
      <c r="UXM7" s="1800"/>
      <c r="UXN7" s="1801"/>
      <c r="UXO7" s="1800"/>
      <c r="UXP7" s="1804"/>
      <c r="UYC7" s="1802"/>
      <c r="UYD7" s="1802"/>
      <c r="UYE7" s="1803"/>
      <c r="UYF7" s="1803"/>
      <c r="UYH7" s="1801"/>
      <c r="UYI7" s="846"/>
      <c r="UYJ7" s="1696"/>
      <c r="UYK7" s="1800"/>
      <c r="UYL7" s="1801"/>
      <c r="UYM7" s="1800"/>
      <c r="UYN7" s="1804"/>
      <c r="UZA7" s="1802"/>
      <c r="UZB7" s="1802"/>
      <c r="UZC7" s="1803"/>
      <c r="UZD7" s="1803"/>
      <c r="UZF7" s="1801"/>
      <c r="UZG7" s="846"/>
      <c r="UZH7" s="1696"/>
      <c r="UZI7" s="1800"/>
      <c r="UZJ7" s="1801"/>
      <c r="UZK7" s="1800"/>
      <c r="UZL7" s="1804"/>
      <c r="UZY7" s="1802"/>
      <c r="UZZ7" s="1802"/>
      <c r="VAA7" s="1803"/>
      <c r="VAB7" s="1803"/>
      <c r="VAD7" s="1801"/>
      <c r="VAE7" s="846"/>
      <c r="VAF7" s="1696"/>
      <c r="VAG7" s="1800"/>
      <c r="VAH7" s="1801"/>
      <c r="VAI7" s="1800"/>
      <c r="VAJ7" s="1804"/>
      <c r="VAW7" s="1802"/>
      <c r="VAX7" s="1802"/>
      <c r="VAY7" s="1803"/>
      <c r="VAZ7" s="1803"/>
      <c r="VBB7" s="1801"/>
      <c r="VBC7" s="846"/>
      <c r="VBD7" s="1696"/>
      <c r="VBE7" s="1800"/>
      <c r="VBF7" s="1801"/>
      <c r="VBG7" s="1800"/>
      <c r="VBH7" s="1804"/>
      <c r="VBU7" s="1802"/>
      <c r="VBV7" s="1802"/>
      <c r="VBW7" s="1803"/>
      <c r="VBX7" s="1803"/>
      <c r="VBZ7" s="1801"/>
      <c r="VCA7" s="846"/>
      <c r="VCB7" s="1696"/>
      <c r="VCC7" s="1800"/>
      <c r="VCD7" s="1801"/>
      <c r="VCE7" s="1800"/>
      <c r="VCF7" s="1804"/>
      <c r="VCS7" s="1802"/>
      <c r="VCT7" s="1802"/>
      <c r="VCU7" s="1803"/>
      <c r="VCV7" s="1803"/>
      <c r="VCX7" s="1801"/>
      <c r="VCY7" s="846"/>
      <c r="VCZ7" s="1696"/>
      <c r="VDA7" s="1800"/>
      <c r="VDB7" s="1801"/>
      <c r="VDC7" s="1800"/>
      <c r="VDD7" s="1804"/>
      <c r="VDQ7" s="1802"/>
      <c r="VDR7" s="1802"/>
      <c r="VDS7" s="1803"/>
      <c r="VDT7" s="1803"/>
      <c r="VDV7" s="1801"/>
      <c r="VDW7" s="846"/>
      <c r="VDX7" s="1696"/>
      <c r="VDY7" s="1800"/>
      <c r="VDZ7" s="1801"/>
      <c r="VEA7" s="1800"/>
      <c r="VEB7" s="1804"/>
      <c r="VEO7" s="1802"/>
      <c r="VEP7" s="1802"/>
      <c r="VEQ7" s="1803"/>
      <c r="VER7" s="1803"/>
      <c r="VET7" s="1801"/>
      <c r="VEU7" s="846"/>
      <c r="VEV7" s="1696"/>
      <c r="VEW7" s="1800"/>
      <c r="VEX7" s="1801"/>
      <c r="VEY7" s="1800"/>
      <c r="VEZ7" s="1804"/>
      <c r="VFM7" s="1802"/>
      <c r="VFN7" s="1802"/>
      <c r="VFO7" s="1803"/>
      <c r="VFP7" s="1803"/>
      <c r="VFR7" s="1801"/>
      <c r="VFS7" s="846"/>
      <c r="VFT7" s="1696"/>
      <c r="VFU7" s="1800"/>
      <c r="VFV7" s="1801"/>
      <c r="VFW7" s="1800"/>
      <c r="VFX7" s="1804"/>
      <c r="VGK7" s="1802"/>
      <c r="VGL7" s="1802"/>
      <c r="VGM7" s="1803"/>
      <c r="VGN7" s="1803"/>
      <c r="VGP7" s="1801"/>
      <c r="VGQ7" s="846"/>
      <c r="VGR7" s="1696"/>
      <c r="VGS7" s="1800"/>
      <c r="VGT7" s="1801"/>
      <c r="VGU7" s="1800"/>
      <c r="VGV7" s="1804"/>
      <c r="VHI7" s="1802"/>
      <c r="VHJ7" s="1802"/>
      <c r="VHK7" s="1803"/>
      <c r="VHL7" s="1803"/>
      <c r="VHN7" s="1801"/>
      <c r="VHO7" s="846"/>
      <c r="VHP7" s="1696"/>
      <c r="VHQ7" s="1800"/>
      <c r="VHR7" s="1801"/>
      <c r="VHS7" s="1800"/>
      <c r="VHT7" s="1804"/>
      <c r="VIG7" s="1802"/>
      <c r="VIH7" s="1802"/>
      <c r="VII7" s="1803"/>
      <c r="VIJ7" s="1803"/>
      <c r="VIL7" s="1801"/>
      <c r="VIM7" s="846"/>
      <c r="VIN7" s="1696"/>
      <c r="VIO7" s="1800"/>
      <c r="VIP7" s="1801"/>
      <c r="VIQ7" s="1800"/>
      <c r="VIR7" s="1804"/>
      <c r="VJE7" s="1802"/>
      <c r="VJF7" s="1802"/>
      <c r="VJG7" s="1803"/>
      <c r="VJH7" s="1803"/>
      <c r="VJJ7" s="1801"/>
      <c r="VJK7" s="846"/>
      <c r="VJL7" s="1696"/>
      <c r="VJM7" s="1800"/>
      <c r="VJN7" s="1801"/>
      <c r="VJO7" s="1800"/>
      <c r="VJP7" s="1804"/>
      <c r="VKC7" s="1802"/>
      <c r="VKD7" s="1802"/>
      <c r="VKE7" s="1803"/>
      <c r="VKF7" s="1803"/>
      <c r="VKH7" s="1801"/>
      <c r="VKI7" s="846"/>
      <c r="VKJ7" s="1696"/>
      <c r="VKK7" s="1800"/>
      <c r="VKL7" s="1801"/>
      <c r="VKM7" s="1800"/>
      <c r="VKN7" s="1804"/>
      <c r="VLA7" s="1802"/>
      <c r="VLB7" s="1802"/>
      <c r="VLC7" s="1803"/>
      <c r="VLD7" s="1803"/>
      <c r="VLF7" s="1801"/>
      <c r="VLG7" s="846"/>
      <c r="VLH7" s="1696"/>
      <c r="VLI7" s="1800"/>
      <c r="VLJ7" s="1801"/>
      <c r="VLK7" s="1800"/>
      <c r="VLL7" s="1804"/>
      <c r="VLY7" s="1802"/>
      <c r="VLZ7" s="1802"/>
      <c r="VMA7" s="1803"/>
      <c r="VMB7" s="1803"/>
      <c r="VMD7" s="1801"/>
      <c r="VME7" s="846"/>
      <c r="VMF7" s="1696"/>
      <c r="VMG7" s="1800"/>
      <c r="VMH7" s="1801"/>
      <c r="VMI7" s="1800"/>
      <c r="VMJ7" s="1804"/>
      <c r="VMW7" s="1802"/>
      <c r="VMX7" s="1802"/>
      <c r="VMY7" s="1803"/>
      <c r="VMZ7" s="1803"/>
      <c r="VNB7" s="1801"/>
      <c r="VNC7" s="846"/>
      <c r="VND7" s="1696"/>
      <c r="VNE7" s="1800"/>
      <c r="VNF7" s="1801"/>
      <c r="VNG7" s="1800"/>
      <c r="VNH7" s="1804"/>
      <c r="VNU7" s="1802"/>
      <c r="VNV7" s="1802"/>
      <c r="VNW7" s="1803"/>
      <c r="VNX7" s="1803"/>
      <c r="VNZ7" s="1801"/>
      <c r="VOA7" s="846"/>
      <c r="VOB7" s="1696"/>
      <c r="VOC7" s="1800"/>
      <c r="VOD7" s="1801"/>
      <c r="VOE7" s="1800"/>
      <c r="VOF7" s="1804"/>
      <c r="VOS7" s="1802"/>
      <c r="VOT7" s="1802"/>
      <c r="VOU7" s="1803"/>
      <c r="VOV7" s="1803"/>
      <c r="VOX7" s="1801"/>
      <c r="VOY7" s="846"/>
      <c r="VOZ7" s="1696"/>
      <c r="VPA7" s="1800"/>
      <c r="VPB7" s="1801"/>
      <c r="VPC7" s="1800"/>
      <c r="VPD7" s="1804"/>
      <c r="VPQ7" s="1802"/>
      <c r="VPR7" s="1802"/>
      <c r="VPS7" s="1803"/>
      <c r="VPT7" s="1803"/>
      <c r="VPV7" s="1801"/>
      <c r="VPW7" s="846"/>
      <c r="VPX7" s="1696"/>
      <c r="VPY7" s="1800"/>
      <c r="VPZ7" s="1801"/>
      <c r="VQA7" s="1800"/>
      <c r="VQB7" s="1804"/>
      <c r="VQO7" s="1802"/>
      <c r="VQP7" s="1802"/>
      <c r="VQQ7" s="1803"/>
      <c r="VQR7" s="1803"/>
      <c r="VQT7" s="1801"/>
      <c r="VQU7" s="846"/>
      <c r="VQV7" s="1696"/>
      <c r="VQW7" s="1800"/>
      <c r="VQX7" s="1801"/>
      <c r="VQY7" s="1800"/>
      <c r="VQZ7" s="1804"/>
      <c r="VRM7" s="1802"/>
      <c r="VRN7" s="1802"/>
      <c r="VRO7" s="1803"/>
      <c r="VRP7" s="1803"/>
      <c r="VRR7" s="1801"/>
      <c r="VRS7" s="846"/>
      <c r="VRT7" s="1696"/>
      <c r="VRU7" s="1800"/>
      <c r="VRV7" s="1801"/>
      <c r="VRW7" s="1800"/>
      <c r="VRX7" s="1804"/>
      <c r="VSK7" s="1802"/>
      <c r="VSL7" s="1802"/>
      <c r="VSM7" s="1803"/>
      <c r="VSN7" s="1803"/>
      <c r="VSP7" s="1801"/>
      <c r="VSQ7" s="846"/>
      <c r="VSR7" s="1696"/>
      <c r="VSS7" s="1800"/>
      <c r="VST7" s="1801"/>
      <c r="VSU7" s="1800"/>
      <c r="VSV7" s="1804"/>
      <c r="VTI7" s="1802"/>
      <c r="VTJ7" s="1802"/>
      <c r="VTK7" s="1803"/>
      <c r="VTL7" s="1803"/>
      <c r="VTN7" s="1801"/>
      <c r="VTO7" s="846"/>
      <c r="VTP7" s="1696"/>
      <c r="VTQ7" s="1800"/>
      <c r="VTR7" s="1801"/>
      <c r="VTS7" s="1800"/>
      <c r="VTT7" s="1804"/>
      <c r="VUG7" s="1802"/>
      <c r="VUH7" s="1802"/>
      <c r="VUI7" s="1803"/>
      <c r="VUJ7" s="1803"/>
      <c r="VUL7" s="1801"/>
      <c r="VUM7" s="846"/>
      <c r="VUN7" s="1696"/>
      <c r="VUO7" s="1800"/>
      <c r="VUP7" s="1801"/>
      <c r="VUQ7" s="1800"/>
      <c r="VUR7" s="1804"/>
      <c r="VVE7" s="1802"/>
      <c r="VVF7" s="1802"/>
      <c r="VVG7" s="1803"/>
      <c r="VVH7" s="1803"/>
      <c r="VVJ7" s="1801"/>
      <c r="VVK7" s="846"/>
      <c r="VVL7" s="1696"/>
      <c r="VVM7" s="1800"/>
      <c r="VVN7" s="1801"/>
      <c r="VVO7" s="1800"/>
      <c r="VVP7" s="1804"/>
      <c r="VWC7" s="1802"/>
      <c r="VWD7" s="1802"/>
      <c r="VWE7" s="1803"/>
      <c r="VWF7" s="1803"/>
      <c r="VWH7" s="1801"/>
      <c r="VWI7" s="846"/>
      <c r="VWJ7" s="1696"/>
      <c r="VWK7" s="1800"/>
      <c r="VWL7" s="1801"/>
      <c r="VWM7" s="1800"/>
      <c r="VWN7" s="1804"/>
      <c r="VXA7" s="1802"/>
      <c r="VXB7" s="1802"/>
      <c r="VXC7" s="1803"/>
      <c r="VXD7" s="1803"/>
      <c r="VXF7" s="1801"/>
      <c r="VXG7" s="846"/>
      <c r="VXH7" s="1696"/>
      <c r="VXI7" s="1800"/>
      <c r="VXJ7" s="1801"/>
      <c r="VXK7" s="1800"/>
      <c r="VXL7" s="1804"/>
      <c r="VXY7" s="1802"/>
      <c r="VXZ7" s="1802"/>
      <c r="VYA7" s="1803"/>
      <c r="VYB7" s="1803"/>
      <c r="VYD7" s="1801"/>
      <c r="VYE7" s="846"/>
      <c r="VYF7" s="1696"/>
      <c r="VYG7" s="1800"/>
      <c r="VYH7" s="1801"/>
      <c r="VYI7" s="1800"/>
      <c r="VYJ7" s="1804"/>
      <c r="VYW7" s="1802"/>
      <c r="VYX7" s="1802"/>
      <c r="VYY7" s="1803"/>
      <c r="VYZ7" s="1803"/>
      <c r="VZB7" s="1801"/>
      <c r="VZC7" s="846"/>
      <c r="VZD7" s="1696"/>
      <c r="VZE7" s="1800"/>
      <c r="VZF7" s="1801"/>
      <c r="VZG7" s="1800"/>
      <c r="VZH7" s="1804"/>
      <c r="VZU7" s="1802"/>
      <c r="VZV7" s="1802"/>
      <c r="VZW7" s="1803"/>
      <c r="VZX7" s="1803"/>
      <c r="VZZ7" s="1801"/>
      <c r="WAA7" s="846"/>
      <c r="WAB7" s="1696"/>
      <c r="WAC7" s="1800"/>
      <c r="WAD7" s="1801"/>
      <c r="WAE7" s="1800"/>
      <c r="WAF7" s="1804"/>
      <c r="WAS7" s="1802"/>
      <c r="WAT7" s="1802"/>
      <c r="WAU7" s="1803"/>
      <c r="WAV7" s="1803"/>
      <c r="WAX7" s="1801"/>
      <c r="WAY7" s="846"/>
      <c r="WAZ7" s="1696"/>
      <c r="WBA7" s="1800"/>
      <c r="WBB7" s="1801"/>
      <c r="WBC7" s="1800"/>
      <c r="WBD7" s="1804"/>
      <c r="WBQ7" s="1802"/>
      <c r="WBR7" s="1802"/>
      <c r="WBS7" s="1803"/>
      <c r="WBT7" s="1803"/>
      <c r="WBV7" s="1801"/>
      <c r="WBW7" s="846"/>
      <c r="WBX7" s="1696"/>
      <c r="WBY7" s="1800"/>
      <c r="WBZ7" s="1801"/>
      <c r="WCA7" s="1800"/>
      <c r="WCB7" s="1804"/>
      <c r="WCO7" s="1802"/>
      <c r="WCP7" s="1802"/>
      <c r="WCQ7" s="1803"/>
      <c r="WCR7" s="1803"/>
      <c r="WCT7" s="1801"/>
      <c r="WCU7" s="846"/>
      <c r="WCV7" s="1696"/>
      <c r="WCW7" s="1800"/>
      <c r="WCX7" s="1801"/>
      <c r="WCY7" s="1800"/>
      <c r="WCZ7" s="1804"/>
      <c r="WDM7" s="1802"/>
      <c r="WDN7" s="1802"/>
      <c r="WDO7" s="1803"/>
      <c r="WDP7" s="1803"/>
      <c r="WDR7" s="1801"/>
      <c r="WDS7" s="846"/>
      <c r="WDT7" s="1696"/>
      <c r="WDU7" s="1800"/>
      <c r="WDV7" s="1801"/>
      <c r="WDW7" s="1800"/>
      <c r="WDX7" s="1804"/>
      <c r="WEK7" s="1802"/>
      <c r="WEL7" s="1802"/>
      <c r="WEM7" s="1803"/>
      <c r="WEN7" s="1803"/>
      <c r="WEP7" s="1801"/>
      <c r="WEQ7" s="846"/>
      <c r="WER7" s="1696"/>
      <c r="WES7" s="1800"/>
      <c r="WET7" s="1801"/>
      <c r="WEU7" s="1800"/>
      <c r="WEV7" s="1804"/>
      <c r="WFI7" s="1802"/>
      <c r="WFJ7" s="1802"/>
      <c r="WFK7" s="1803"/>
      <c r="WFL7" s="1803"/>
      <c r="WFN7" s="1801"/>
      <c r="WFO7" s="846"/>
      <c r="WFP7" s="1696"/>
      <c r="WFQ7" s="1800"/>
      <c r="WFR7" s="1801"/>
      <c r="WFS7" s="1800"/>
      <c r="WFT7" s="1804"/>
      <c r="WGG7" s="1802"/>
      <c r="WGH7" s="1802"/>
      <c r="WGI7" s="1803"/>
      <c r="WGJ7" s="1803"/>
      <c r="WGL7" s="1801"/>
      <c r="WGM7" s="846"/>
      <c r="WGN7" s="1696"/>
      <c r="WGO7" s="1800"/>
      <c r="WGP7" s="1801"/>
      <c r="WGQ7" s="1800"/>
      <c r="WGR7" s="1804"/>
      <c r="WHE7" s="1802"/>
      <c r="WHF7" s="1802"/>
      <c r="WHG7" s="1803"/>
      <c r="WHH7" s="1803"/>
      <c r="WHJ7" s="1801"/>
      <c r="WHK7" s="846"/>
      <c r="WHL7" s="1696"/>
      <c r="WHM7" s="1800"/>
      <c r="WHN7" s="1801"/>
      <c r="WHO7" s="1800"/>
      <c r="WHP7" s="1804"/>
      <c r="WIC7" s="1802"/>
      <c r="WID7" s="1802"/>
      <c r="WIE7" s="1803"/>
      <c r="WIF7" s="1803"/>
      <c r="WIH7" s="1801"/>
      <c r="WII7" s="846"/>
      <c r="WIJ7" s="1696"/>
      <c r="WIK7" s="1800"/>
      <c r="WIL7" s="1801"/>
      <c r="WIM7" s="1800"/>
      <c r="WIN7" s="1804"/>
      <c r="WJA7" s="1802"/>
      <c r="WJB7" s="1802"/>
      <c r="WJC7" s="1803"/>
      <c r="WJD7" s="1803"/>
      <c r="WJF7" s="1801"/>
      <c r="WJG7" s="846"/>
      <c r="WJH7" s="1696"/>
      <c r="WJI7" s="1800"/>
      <c r="WJJ7" s="1801"/>
      <c r="WJK7" s="1800"/>
      <c r="WJL7" s="1804"/>
      <c r="WJY7" s="1802"/>
      <c r="WJZ7" s="1802"/>
      <c r="WKA7" s="1803"/>
      <c r="WKB7" s="1803"/>
      <c r="WKD7" s="1801"/>
      <c r="WKE7" s="846"/>
      <c r="WKF7" s="1696"/>
      <c r="WKG7" s="1800"/>
      <c r="WKH7" s="1801"/>
      <c r="WKI7" s="1800"/>
      <c r="WKJ7" s="1804"/>
      <c r="WKW7" s="1802"/>
      <c r="WKX7" s="1802"/>
      <c r="WKY7" s="1803"/>
      <c r="WKZ7" s="1803"/>
      <c r="WLB7" s="1801"/>
      <c r="WLC7" s="846"/>
      <c r="WLD7" s="1696"/>
      <c r="WLE7" s="1800"/>
      <c r="WLF7" s="1801"/>
      <c r="WLG7" s="1800"/>
      <c r="WLH7" s="1804"/>
      <c r="WLU7" s="1802"/>
      <c r="WLV7" s="1802"/>
      <c r="WLW7" s="1803"/>
      <c r="WLX7" s="1803"/>
      <c r="WLZ7" s="1801"/>
      <c r="WMA7" s="846"/>
      <c r="WMB7" s="1696"/>
      <c r="WMC7" s="1800"/>
      <c r="WMD7" s="1801"/>
      <c r="WME7" s="1800"/>
      <c r="WMF7" s="1804"/>
      <c r="WMS7" s="1802"/>
      <c r="WMT7" s="1802"/>
      <c r="WMU7" s="1803"/>
      <c r="WMV7" s="1803"/>
      <c r="WMX7" s="1801"/>
      <c r="WMY7" s="846"/>
      <c r="WMZ7" s="1696"/>
      <c r="WNA7" s="1800"/>
      <c r="WNB7" s="1801"/>
      <c r="WNC7" s="1800"/>
      <c r="WND7" s="1804"/>
      <c r="WNQ7" s="1802"/>
      <c r="WNR7" s="1802"/>
      <c r="WNS7" s="1803"/>
      <c r="WNT7" s="1803"/>
      <c r="WNV7" s="1801"/>
      <c r="WNW7" s="846"/>
      <c r="WNX7" s="1696"/>
      <c r="WNY7" s="1800"/>
      <c r="WNZ7" s="1801"/>
      <c r="WOA7" s="1800"/>
      <c r="WOB7" s="1804"/>
      <c r="WOO7" s="1802"/>
      <c r="WOP7" s="1802"/>
      <c r="WOQ7" s="1803"/>
      <c r="WOR7" s="1803"/>
      <c r="WOT7" s="1801"/>
      <c r="WOU7" s="846"/>
      <c r="WOV7" s="1696"/>
      <c r="WOW7" s="1800"/>
      <c r="WOX7" s="1801"/>
      <c r="WOY7" s="1800"/>
      <c r="WOZ7" s="1804"/>
      <c r="WPM7" s="1802"/>
      <c r="WPN7" s="1802"/>
      <c r="WPO7" s="1803"/>
      <c r="WPP7" s="1803"/>
      <c r="WPR7" s="1801"/>
      <c r="WPS7" s="846"/>
      <c r="WPT7" s="1696"/>
      <c r="WPU7" s="1800"/>
      <c r="WPV7" s="1801"/>
      <c r="WPW7" s="1800"/>
      <c r="WPX7" s="1804"/>
      <c r="WQK7" s="1802"/>
      <c r="WQL7" s="1802"/>
      <c r="WQM7" s="1803"/>
      <c r="WQN7" s="1803"/>
      <c r="WQP7" s="1801"/>
      <c r="WQQ7" s="846"/>
      <c r="WQR7" s="1696"/>
      <c r="WQS7" s="1800"/>
      <c r="WQT7" s="1801"/>
      <c r="WQU7" s="1800"/>
      <c r="WQV7" s="1804"/>
      <c r="WRI7" s="1802"/>
      <c r="WRJ7" s="1802"/>
      <c r="WRK7" s="1803"/>
      <c r="WRL7" s="1803"/>
      <c r="WRN7" s="1801"/>
      <c r="WRO7" s="846"/>
      <c r="WRP7" s="1696"/>
      <c r="WRQ7" s="1800"/>
      <c r="WRR7" s="1801"/>
      <c r="WRS7" s="1800"/>
      <c r="WRT7" s="1804"/>
      <c r="WSG7" s="1802"/>
      <c r="WSH7" s="1802"/>
      <c r="WSI7" s="1803"/>
      <c r="WSJ7" s="1803"/>
      <c r="WSL7" s="1801"/>
      <c r="WSM7" s="846"/>
      <c r="WSN7" s="1696"/>
      <c r="WSO7" s="1800"/>
      <c r="WSP7" s="1801"/>
      <c r="WSQ7" s="1800"/>
      <c r="WSR7" s="1804"/>
      <c r="WTE7" s="1802"/>
      <c r="WTF7" s="1802"/>
      <c r="WTG7" s="1803"/>
      <c r="WTH7" s="1803"/>
      <c r="WTJ7" s="1801"/>
      <c r="WTK7" s="846"/>
      <c r="WTL7" s="1696"/>
      <c r="WTM7" s="1800"/>
      <c r="WTN7" s="1801"/>
      <c r="WTO7" s="1800"/>
      <c r="WTP7" s="1804"/>
      <c r="WUC7" s="1802"/>
      <c r="WUD7" s="1802"/>
      <c r="WUE7" s="1803"/>
      <c r="WUF7" s="1803"/>
      <c r="WUH7" s="1801"/>
      <c r="WUI7" s="846"/>
      <c r="WUJ7" s="1696"/>
      <c r="WUK7" s="1800"/>
      <c r="WUL7" s="1801"/>
      <c r="WUM7" s="1800"/>
      <c r="WUN7" s="1804"/>
      <c r="WVA7" s="1802"/>
      <c r="WVB7" s="1802"/>
      <c r="WVC7" s="1803"/>
      <c r="WVD7" s="1803"/>
      <c r="WVF7" s="1801"/>
      <c r="WVG7" s="846"/>
      <c r="WVH7" s="1696"/>
      <c r="WVI7" s="1800"/>
      <c r="WVJ7" s="1801"/>
      <c r="WVK7" s="1800"/>
      <c r="WVL7" s="1804"/>
      <c r="WVY7" s="1802"/>
      <c r="WVZ7" s="1802"/>
      <c r="WWA7" s="1803"/>
      <c r="WWB7" s="1803"/>
      <c r="WWD7" s="1801"/>
      <c r="WWE7" s="846"/>
      <c r="WWF7" s="1696"/>
      <c r="WWG7" s="1800"/>
      <c r="WWH7" s="1801"/>
      <c r="WWI7" s="1800"/>
      <c r="WWJ7" s="1804"/>
      <c r="WWW7" s="1802"/>
      <c r="WWX7" s="1802"/>
      <c r="WWY7" s="1803"/>
      <c r="WWZ7" s="1803"/>
      <c r="WXB7" s="1801"/>
      <c r="WXC7" s="846"/>
      <c r="WXD7" s="1696"/>
      <c r="WXE7" s="1800"/>
      <c r="WXF7" s="1801"/>
      <c r="WXG7" s="1800"/>
      <c r="WXH7" s="1804"/>
      <c r="WXU7" s="1802"/>
      <c r="WXV7" s="1802"/>
      <c r="WXW7" s="1803"/>
      <c r="WXX7" s="1803"/>
      <c r="WXZ7" s="1801"/>
      <c r="WYA7" s="846"/>
      <c r="WYB7" s="1696"/>
      <c r="WYC7" s="1800"/>
      <c r="WYD7" s="1801"/>
      <c r="WYE7" s="1800"/>
      <c r="WYF7" s="1804"/>
      <c r="WYS7" s="1802"/>
      <c r="WYT7" s="1802"/>
      <c r="WYU7" s="1803"/>
      <c r="WYV7" s="1803"/>
      <c r="WYX7" s="1801"/>
      <c r="WYY7" s="846"/>
      <c r="WYZ7" s="1696"/>
      <c r="WZA7" s="1800"/>
      <c r="WZB7" s="1801"/>
      <c r="WZC7" s="1800"/>
      <c r="WZD7" s="1804"/>
      <c r="WZQ7" s="1802"/>
      <c r="WZR7" s="1802"/>
      <c r="WZS7" s="1803"/>
      <c r="WZT7" s="1803"/>
      <c r="WZV7" s="1801"/>
      <c r="WZW7" s="846"/>
      <c r="WZX7" s="1696"/>
      <c r="WZY7" s="1800"/>
      <c r="WZZ7" s="1801"/>
      <c r="XAA7" s="1800"/>
      <c r="XAB7" s="1804"/>
      <c r="XAO7" s="1802"/>
      <c r="XAP7" s="1802"/>
      <c r="XAQ7" s="1803"/>
      <c r="XAR7" s="1803"/>
      <c r="XAT7" s="1801"/>
      <c r="XAU7" s="846"/>
      <c r="XAV7" s="1696"/>
      <c r="XAW7" s="1800"/>
      <c r="XAX7" s="1801"/>
      <c r="XAY7" s="1800"/>
      <c r="XAZ7" s="1804"/>
      <c r="XBM7" s="1802"/>
      <c r="XBN7" s="1802"/>
      <c r="XBO7" s="1803"/>
      <c r="XBP7" s="1803"/>
      <c r="XBR7" s="1801"/>
      <c r="XBS7" s="846"/>
      <c r="XBT7" s="1696"/>
      <c r="XBU7" s="1800"/>
      <c r="XBV7" s="1801"/>
      <c r="XBW7" s="1800"/>
      <c r="XBX7" s="1804"/>
      <c r="XCK7" s="1802"/>
      <c r="XCL7" s="1802"/>
      <c r="XCM7" s="1803"/>
      <c r="XCN7" s="1803"/>
      <c r="XCP7" s="1801"/>
      <c r="XCQ7" s="846"/>
      <c r="XCR7" s="1696"/>
      <c r="XCS7" s="1800"/>
      <c r="XCT7" s="1801"/>
      <c r="XCU7" s="1800"/>
      <c r="XCV7" s="1804"/>
      <c r="XDI7" s="1802"/>
      <c r="XDJ7" s="1802"/>
      <c r="XDK7" s="1803"/>
      <c r="XDL7" s="1803"/>
      <c r="XDN7" s="1801"/>
      <c r="XDO7" s="846"/>
      <c r="XDP7" s="1696"/>
      <c r="XDQ7" s="1800"/>
      <c r="XDR7" s="1801"/>
      <c r="XDS7" s="1800"/>
      <c r="XDT7" s="1804"/>
      <c r="XEG7" s="1802"/>
      <c r="XEH7" s="1802"/>
      <c r="XEI7" s="1803"/>
      <c r="XEJ7" s="1803"/>
      <c r="XEL7" s="1801"/>
      <c r="XEM7" s="846"/>
      <c r="XEN7" s="1696"/>
      <c r="XEO7" s="1800"/>
      <c r="XEP7" s="1801"/>
      <c r="XEQ7" s="1800"/>
      <c r="XER7" s="1804"/>
    </row>
    <row r="8" spans="1:1012 1025:2044 2057:4084 4097:5116 5129:7156 7169:8188 8201:10228 10241:11260 11273:13300 13313:14332 14345:16372" s="1177" customFormat="1" ht="59.25" customHeight="1">
      <c r="A8" s="2355">
        <v>3</v>
      </c>
      <c r="B8" s="1794" t="s">
        <v>2305</v>
      </c>
      <c r="C8" s="1155" t="s">
        <v>122</v>
      </c>
      <c r="D8" s="2356"/>
      <c r="E8" s="2187" t="s">
        <v>2825</v>
      </c>
      <c r="F8" s="2057">
        <v>230000</v>
      </c>
      <c r="G8" s="1810" t="s">
        <v>2454</v>
      </c>
      <c r="T8" s="2066"/>
      <c r="U8" s="2066"/>
      <c r="V8" s="667" t="s">
        <v>2158</v>
      </c>
      <c r="W8" s="666" t="s">
        <v>2028</v>
      </c>
      <c r="X8" s="666"/>
      <c r="Y8" s="796"/>
      <c r="Z8" s="667" t="s">
        <v>2159</v>
      </c>
      <c r="AA8" s="28"/>
      <c r="AB8" s="1804"/>
      <c r="AO8" s="2066"/>
      <c r="AP8" s="2066"/>
      <c r="AQ8" s="667"/>
      <c r="AR8" s="667"/>
      <c r="AT8" s="2067"/>
      <c r="AU8" s="1309"/>
      <c r="AV8" s="28"/>
      <c r="AW8" s="2068"/>
      <c r="AX8" s="2067"/>
      <c r="AY8" s="2068"/>
      <c r="AZ8" s="1804"/>
      <c r="BM8" s="2066"/>
      <c r="BN8" s="2066"/>
      <c r="BO8" s="667"/>
      <c r="BP8" s="667"/>
      <c r="BR8" s="2067"/>
      <c r="BS8" s="1309"/>
      <c r="BT8" s="28"/>
      <c r="BU8" s="2068"/>
      <c r="BV8" s="2067"/>
      <c r="BW8" s="2068"/>
      <c r="BX8" s="1804"/>
      <c r="CK8" s="2066"/>
      <c r="CL8" s="2066"/>
      <c r="CM8" s="667"/>
      <c r="CN8" s="667"/>
      <c r="CP8" s="2067"/>
      <c r="CQ8" s="1309"/>
      <c r="CR8" s="28"/>
      <c r="CS8" s="2068"/>
      <c r="CT8" s="2067"/>
      <c r="CU8" s="2068"/>
      <c r="CV8" s="1804"/>
      <c r="DI8" s="2066"/>
      <c r="DJ8" s="2066"/>
      <c r="DK8" s="667"/>
      <c r="DL8" s="667"/>
      <c r="DN8" s="2067"/>
      <c r="DO8" s="1309"/>
      <c r="DP8" s="28"/>
      <c r="DQ8" s="2068"/>
      <c r="DR8" s="2067"/>
      <c r="DS8" s="2068"/>
      <c r="DT8" s="1804"/>
      <c r="EG8" s="2066"/>
      <c r="EH8" s="2066"/>
      <c r="EI8" s="667"/>
      <c r="EJ8" s="667"/>
      <c r="EL8" s="2067"/>
      <c r="EM8" s="1309"/>
      <c r="EN8" s="28"/>
      <c r="EO8" s="2068"/>
      <c r="EP8" s="2067"/>
      <c r="EQ8" s="2068"/>
      <c r="ER8" s="1804"/>
      <c r="FE8" s="2066"/>
      <c r="FF8" s="2066"/>
      <c r="FG8" s="667"/>
      <c r="FH8" s="667"/>
      <c r="FJ8" s="2067"/>
      <c r="FK8" s="1309"/>
      <c r="FL8" s="28"/>
      <c r="FM8" s="2068"/>
      <c r="FN8" s="2067"/>
      <c r="FO8" s="2068"/>
      <c r="FP8" s="1804"/>
      <c r="GC8" s="2066"/>
      <c r="GD8" s="2066"/>
      <c r="GE8" s="667"/>
      <c r="GF8" s="667"/>
      <c r="GH8" s="2067"/>
      <c r="GI8" s="1309"/>
      <c r="GJ8" s="28"/>
      <c r="GK8" s="2068"/>
      <c r="GL8" s="2067"/>
      <c r="GM8" s="2068"/>
      <c r="GN8" s="1804"/>
      <c r="HA8" s="2066"/>
      <c r="HB8" s="2066"/>
      <c r="HC8" s="667"/>
      <c r="HD8" s="667"/>
      <c r="HF8" s="2067"/>
      <c r="HG8" s="1309"/>
      <c r="HH8" s="28"/>
      <c r="HI8" s="2068"/>
      <c r="HJ8" s="2067"/>
      <c r="HK8" s="2068"/>
      <c r="HL8" s="1804"/>
      <c r="HY8" s="2066"/>
      <c r="HZ8" s="2066"/>
      <c r="IA8" s="667"/>
      <c r="IB8" s="667"/>
      <c r="ID8" s="2067"/>
      <c r="IE8" s="1309"/>
      <c r="IF8" s="28"/>
      <c r="IG8" s="2068"/>
      <c r="IH8" s="2067"/>
      <c r="II8" s="2068"/>
      <c r="IJ8" s="1804"/>
      <c r="IW8" s="2066"/>
      <c r="IX8" s="2066"/>
      <c r="IY8" s="667"/>
      <c r="IZ8" s="667"/>
      <c r="JB8" s="2067"/>
      <c r="JC8" s="1309"/>
      <c r="JD8" s="28"/>
      <c r="JE8" s="2068"/>
      <c r="JF8" s="2067"/>
      <c r="JG8" s="2068"/>
      <c r="JH8" s="1804"/>
      <c r="JU8" s="2066"/>
      <c r="JV8" s="2066"/>
      <c r="JW8" s="667"/>
      <c r="JX8" s="667"/>
      <c r="JZ8" s="2067"/>
      <c r="KA8" s="1309"/>
      <c r="KB8" s="28"/>
      <c r="KC8" s="2068"/>
      <c r="KD8" s="2067"/>
      <c r="KE8" s="2068"/>
      <c r="KF8" s="1804"/>
      <c r="KS8" s="2066"/>
      <c r="KT8" s="2066"/>
      <c r="KU8" s="667"/>
      <c r="KV8" s="667"/>
      <c r="KX8" s="2067"/>
      <c r="KY8" s="1309"/>
      <c r="KZ8" s="28"/>
      <c r="LA8" s="2068"/>
      <c r="LB8" s="2067"/>
      <c r="LC8" s="2068"/>
      <c r="LD8" s="1804"/>
      <c r="LQ8" s="2066"/>
      <c r="LR8" s="2066"/>
      <c r="LS8" s="667"/>
      <c r="LT8" s="667"/>
      <c r="LV8" s="2067"/>
      <c r="LW8" s="1309"/>
      <c r="LX8" s="28"/>
      <c r="LY8" s="2068"/>
      <c r="LZ8" s="2067"/>
      <c r="MA8" s="2068"/>
      <c r="MB8" s="1804"/>
      <c r="MO8" s="2066"/>
      <c r="MP8" s="2066"/>
      <c r="MQ8" s="667"/>
      <c r="MR8" s="667"/>
      <c r="MT8" s="2067"/>
      <c r="MU8" s="1309"/>
      <c r="MV8" s="28"/>
      <c r="MW8" s="2068"/>
      <c r="MX8" s="2067"/>
      <c r="MY8" s="2068"/>
      <c r="MZ8" s="1804"/>
      <c r="NM8" s="2066"/>
      <c r="NN8" s="2066"/>
      <c r="NO8" s="667"/>
      <c r="NP8" s="667"/>
      <c r="NR8" s="2067"/>
      <c r="NS8" s="1309"/>
      <c r="NT8" s="28"/>
      <c r="NU8" s="2068"/>
      <c r="NV8" s="2067"/>
      <c r="NW8" s="2068"/>
      <c r="NX8" s="1804"/>
      <c r="OK8" s="2066"/>
      <c r="OL8" s="2066"/>
      <c r="OM8" s="667"/>
      <c r="ON8" s="667"/>
      <c r="OP8" s="2067"/>
      <c r="OQ8" s="1309"/>
      <c r="OR8" s="28"/>
      <c r="OS8" s="2068"/>
      <c r="OT8" s="2067"/>
      <c r="OU8" s="2068"/>
      <c r="OV8" s="1804"/>
      <c r="PI8" s="2066"/>
      <c r="PJ8" s="2066"/>
      <c r="PK8" s="667"/>
      <c r="PL8" s="667"/>
      <c r="PN8" s="2067"/>
      <c r="PO8" s="1309"/>
      <c r="PP8" s="28"/>
      <c r="PQ8" s="2068"/>
      <c r="PR8" s="2067"/>
      <c r="PS8" s="2068"/>
      <c r="PT8" s="1804"/>
      <c r="QG8" s="2066"/>
      <c r="QH8" s="2066"/>
      <c r="QI8" s="667"/>
      <c r="QJ8" s="667"/>
      <c r="QL8" s="2067"/>
      <c r="QM8" s="1309"/>
      <c r="QN8" s="28"/>
      <c r="QO8" s="2068"/>
      <c r="QP8" s="2067"/>
      <c r="QQ8" s="2068"/>
      <c r="QR8" s="1804"/>
      <c r="RE8" s="2066"/>
      <c r="RF8" s="2066"/>
      <c r="RG8" s="667"/>
      <c r="RH8" s="667"/>
      <c r="RJ8" s="2067"/>
      <c r="RK8" s="1309"/>
      <c r="RL8" s="28"/>
      <c r="RM8" s="2068"/>
      <c r="RN8" s="2067"/>
      <c r="RO8" s="2068"/>
      <c r="RP8" s="1804"/>
      <c r="SC8" s="2066"/>
      <c r="SD8" s="2066"/>
      <c r="SE8" s="667"/>
      <c r="SF8" s="667"/>
      <c r="SH8" s="2067"/>
      <c r="SI8" s="1309"/>
      <c r="SJ8" s="28"/>
      <c r="SK8" s="2068"/>
      <c r="SL8" s="2067"/>
      <c r="SM8" s="2068"/>
      <c r="SN8" s="1804"/>
      <c r="TA8" s="2066"/>
      <c r="TB8" s="2066"/>
      <c r="TC8" s="667"/>
      <c r="TD8" s="667"/>
      <c r="TF8" s="2067"/>
      <c r="TG8" s="1309"/>
      <c r="TH8" s="28"/>
      <c r="TI8" s="2068"/>
      <c r="TJ8" s="2067"/>
      <c r="TK8" s="2068"/>
      <c r="TL8" s="1804"/>
      <c r="TY8" s="2066"/>
      <c r="TZ8" s="2066"/>
      <c r="UA8" s="667"/>
      <c r="UB8" s="667"/>
      <c r="UD8" s="2067"/>
      <c r="UE8" s="1309"/>
      <c r="UF8" s="28"/>
      <c r="UG8" s="2068"/>
      <c r="UH8" s="2067"/>
      <c r="UI8" s="2068"/>
      <c r="UJ8" s="1804"/>
      <c r="UW8" s="2066"/>
      <c r="UX8" s="2066"/>
      <c r="UY8" s="667"/>
      <c r="UZ8" s="667"/>
      <c r="VB8" s="2067"/>
      <c r="VC8" s="1309"/>
      <c r="VD8" s="28"/>
      <c r="VE8" s="2068"/>
      <c r="VF8" s="2067"/>
      <c r="VG8" s="2068"/>
      <c r="VH8" s="1804"/>
      <c r="VU8" s="2066"/>
      <c r="VV8" s="2066"/>
      <c r="VW8" s="667"/>
      <c r="VX8" s="667"/>
      <c r="VZ8" s="2067"/>
      <c r="WA8" s="1309"/>
      <c r="WB8" s="28"/>
      <c r="WC8" s="2068"/>
      <c r="WD8" s="2067"/>
      <c r="WE8" s="2068"/>
      <c r="WF8" s="1804"/>
      <c r="WS8" s="2066"/>
      <c r="WT8" s="2066"/>
      <c r="WU8" s="667"/>
      <c r="WV8" s="667"/>
      <c r="WX8" s="2067"/>
      <c r="WY8" s="1309"/>
      <c r="WZ8" s="28"/>
      <c r="XA8" s="2068"/>
      <c r="XB8" s="2067"/>
      <c r="XC8" s="2068"/>
      <c r="XD8" s="1804"/>
      <c r="XQ8" s="2066"/>
      <c r="XR8" s="2066"/>
      <c r="XS8" s="667"/>
      <c r="XT8" s="667"/>
      <c r="XV8" s="2067"/>
      <c r="XW8" s="1309"/>
      <c r="XX8" s="28"/>
      <c r="XY8" s="2068"/>
      <c r="XZ8" s="2067"/>
      <c r="YA8" s="2068"/>
      <c r="YB8" s="1804"/>
      <c r="YO8" s="2066"/>
      <c r="YP8" s="2066"/>
      <c r="YQ8" s="667"/>
      <c r="YR8" s="667"/>
      <c r="YT8" s="2067"/>
      <c r="YU8" s="1309"/>
      <c r="YV8" s="28"/>
      <c r="YW8" s="2068"/>
      <c r="YX8" s="2067"/>
      <c r="YY8" s="2068"/>
      <c r="YZ8" s="1804"/>
      <c r="ZM8" s="2066"/>
      <c r="ZN8" s="2066"/>
      <c r="ZO8" s="667"/>
      <c r="ZP8" s="667"/>
      <c r="ZR8" s="2067"/>
      <c r="ZS8" s="1309"/>
      <c r="ZT8" s="28"/>
      <c r="ZU8" s="2068"/>
      <c r="ZV8" s="2067"/>
      <c r="ZW8" s="2068"/>
      <c r="ZX8" s="1804"/>
      <c r="AAK8" s="2066"/>
      <c r="AAL8" s="2066"/>
      <c r="AAM8" s="667"/>
      <c r="AAN8" s="667"/>
      <c r="AAP8" s="2067"/>
      <c r="AAQ8" s="1309"/>
      <c r="AAR8" s="28"/>
      <c r="AAS8" s="2068"/>
      <c r="AAT8" s="2067"/>
      <c r="AAU8" s="2068"/>
      <c r="AAV8" s="1804"/>
      <c r="ABI8" s="2066"/>
      <c r="ABJ8" s="2066"/>
      <c r="ABK8" s="667"/>
      <c r="ABL8" s="667"/>
      <c r="ABN8" s="2067"/>
      <c r="ABO8" s="1309"/>
      <c r="ABP8" s="28"/>
      <c r="ABQ8" s="2068"/>
      <c r="ABR8" s="2067"/>
      <c r="ABS8" s="2068"/>
      <c r="ABT8" s="1804"/>
      <c r="ACG8" s="2066"/>
      <c r="ACH8" s="2066"/>
      <c r="ACI8" s="667"/>
      <c r="ACJ8" s="667"/>
      <c r="ACL8" s="2067"/>
      <c r="ACM8" s="1309"/>
      <c r="ACN8" s="28"/>
      <c r="ACO8" s="2068"/>
      <c r="ACP8" s="2067"/>
      <c r="ACQ8" s="2068"/>
      <c r="ACR8" s="1804"/>
      <c r="ADE8" s="2066"/>
      <c r="ADF8" s="2066"/>
      <c r="ADG8" s="667"/>
      <c r="ADH8" s="667"/>
      <c r="ADJ8" s="2067"/>
      <c r="ADK8" s="1309"/>
      <c r="ADL8" s="28"/>
      <c r="ADM8" s="2068"/>
      <c r="ADN8" s="2067"/>
      <c r="ADO8" s="2068"/>
      <c r="ADP8" s="1804"/>
      <c r="AEC8" s="2066"/>
      <c r="AED8" s="2066"/>
      <c r="AEE8" s="667"/>
      <c r="AEF8" s="667"/>
      <c r="AEH8" s="2067"/>
      <c r="AEI8" s="1309"/>
      <c r="AEJ8" s="28"/>
      <c r="AEK8" s="2068"/>
      <c r="AEL8" s="2067"/>
      <c r="AEM8" s="2068"/>
      <c r="AEN8" s="1804"/>
      <c r="AFA8" s="2066"/>
      <c r="AFB8" s="2066"/>
      <c r="AFC8" s="667"/>
      <c r="AFD8" s="667"/>
      <c r="AFF8" s="2067"/>
      <c r="AFG8" s="1309"/>
      <c r="AFH8" s="28"/>
      <c r="AFI8" s="2068"/>
      <c r="AFJ8" s="2067"/>
      <c r="AFK8" s="2068"/>
      <c r="AFL8" s="1804"/>
      <c r="AFY8" s="2066"/>
      <c r="AFZ8" s="2066"/>
      <c r="AGA8" s="667"/>
      <c r="AGB8" s="667"/>
      <c r="AGD8" s="2067"/>
      <c r="AGE8" s="1309"/>
      <c r="AGF8" s="28"/>
      <c r="AGG8" s="2068"/>
      <c r="AGH8" s="2067"/>
      <c r="AGI8" s="2068"/>
      <c r="AGJ8" s="1804"/>
      <c r="AGW8" s="2066"/>
      <c r="AGX8" s="2066"/>
      <c r="AGY8" s="667"/>
      <c r="AGZ8" s="667"/>
      <c r="AHB8" s="2067"/>
      <c r="AHC8" s="1309"/>
      <c r="AHD8" s="28"/>
      <c r="AHE8" s="2068"/>
      <c r="AHF8" s="2067"/>
      <c r="AHG8" s="2068"/>
      <c r="AHH8" s="1804"/>
      <c r="AHU8" s="2066"/>
      <c r="AHV8" s="2066"/>
      <c r="AHW8" s="667"/>
      <c r="AHX8" s="667"/>
      <c r="AHZ8" s="2067"/>
      <c r="AIA8" s="1309"/>
      <c r="AIB8" s="28"/>
      <c r="AIC8" s="2068"/>
      <c r="AID8" s="2067"/>
      <c r="AIE8" s="2068"/>
      <c r="AIF8" s="1804"/>
      <c r="AIS8" s="2066"/>
      <c r="AIT8" s="2066"/>
      <c r="AIU8" s="667"/>
      <c r="AIV8" s="667"/>
      <c r="AIX8" s="2067"/>
      <c r="AIY8" s="1309"/>
      <c r="AIZ8" s="28"/>
      <c r="AJA8" s="2068"/>
      <c r="AJB8" s="2067"/>
      <c r="AJC8" s="2068"/>
      <c r="AJD8" s="1804"/>
      <c r="AJQ8" s="2066"/>
      <c r="AJR8" s="2066"/>
      <c r="AJS8" s="667"/>
      <c r="AJT8" s="667"/>
      <c r="AJV8" s="2067"/>
      <c r="AJW8" s="1309"/>
      <c r="AJX8" s="28"/>
      <c r="AJY8" s="2068"/>
      <c r="AJZ8" s="2067"/>
      <c r="AKA8" s="2068"/>
      <c r="AKB8" s="1804"/>
      <c r="AKO8" s="2066"/>
      <c r="AKP8" s="2066"/>
      <c r="AKQ8" s="667"/>
      <c r="AKR8" s="667"/>
      <c r="AKT8" s="2067"/>
      <c r="AKU8" s="1309"/>
      <c r="AKV8" s="28"/>
      <c r="AKW8" s="2068"/>
      <c r="AKX8" s="2067"/>
      <c r="AKY8" s="2068"/>
      <c r="AKZ8" s="1804"/>
      <c r="ALM8" s="2066"/>
      <c r="ALN8" s="2066"/>
      <c r="ALO8" s="667"/>
      <c r="ALP8" s="667"/>
      <c r="ALR8" s="2067"/>
      <c r="ALS8" s="1309"/>
      <c r="ALT8" s="28"/>
      <c r="ALU8" s="2068"/>
      <c r="ALV8" s="2067"/>
      <c r="ALW8" s="2068"/>
      <c r="ALX8" s="1804"/>
      <c r="AMK8" s="2066"/>
      <c r="AML8" s="2066"/>
      <c r="AMM8" s="667"/>
      <c r="AMN8" s="667"/>
      <c r="AMP8" s="2067"/>
      <c r="AMQ8" s="1309"/>
      <c r="AMR8" s="28"/>
      <c r="AMS8" s="2068"/>
      <c r="AMT8" s="2067"/>
      <c r="AMU8" s="2068"/>
      <c r="AMV8" s="1804"/>
      <c r="ANI8" s="2066"/>
      <c r="ANJ8" s="2066"/>
      <c r="ANK8" s="667"/>
      <c r="ANL8" s="667"/>
      <c r="ANN8" s="2067"/>
      <c r="ANO8" s="1309"/>
      <c r="ANP8" s="28"/>
      <c r="ANQ8" s="2068"/>
      <c r="ANR8" s="2067"/>
      <c r="ANS8" s="2068"/>
      <c r="ANT8" s="1804"/>
      <c r="AOG8" s="2066"/>
      <c r="AOH8" s="2066"/>
      <c r="AOI8" s="667"/>
      <c r="AOJ8" s="667"/>
      <c r="AOL8" s="2067"/>
      <c r="AOM8" s="1309"/>
      <c r="AON8" s="28"/>
      <c r="AOO8" s="2068"/>
      <c r="AOP8" s="2067"/>
      <c r="AOQ8" s="2068"/>
      <c r="AOR8" s="1804"/>
      <c r="APE8" s="2066"/>
      <c r="APF8" s="2066"/>
      <c r="APG8" s="667"/>
      <c r="APH8" s="667"/>
      <c r="APJ8" s="2067"/>
      <c r="APK8" s="1309"/>
      <c r="APL8" s="28"/>
      <c r="APM8" s="2068"/>
      <c r="APN8" s="2067"/>
      <c r="APO8" s="2068"/>
      <c r="APP8" s="1804"/>
      <c r="AQC8" s="2066"/>
      <c r="AQD8" s="2066"/>
      <c r="AQE8" s="667"/>
      <c r="AQF8" s="667"/>
      <c r="AQH8" s="2067"/>
      <c r="AQI8" s="1309"/>
      <c r="AQJ8" s="28"/>
      <c r="AQK8" s="2068"/>
      <c r="AQL8" s="2067"/>
      <c r="AQM8" s="2068"/>
      <c r="AQN8" s="1804"/>
      <c r="ARA8" s="2066"/>
      <c r="ARB8" s="2066"/>
      <c r="ARC8" s="667"/>
      <c r="ARD8" s="667"/>
      <c r="ARF8" s="2067"/>
      <c r="ARG8" s="1309"/>
      <c r="ARH8" s="28"/>
      <c r="ARI8" s="2068"/>
      <c r="ARJ8" s="2067"/>
      <c r="ARK8" s="2068"/>
      <c r="ARL8" s="1804"/>
      <c r="ARY8" s="2066"/>
      <c r="ARZ8" s="2066"/>
      <c r="ASA8" s="667"/>
      <c r="ASB8" s="667"/>
      <c r="ASD8" s="2067"/>
      <c r="ASE8" s="1309"/>
      <c r="ASF8" s="28"/>
      <c r="ASG8" s="2068"/>
      <c r="ASH8" s="2067"/>
      <c r="ASI8" s="2068"/>
      <c r="ASJ8" s="1804"/>
      <c r="ASW8" s="2066"/>
      <c r="ASX8" s="2066"/>
      <c r="ASY8" s="667"/>
      <c r="ASZ8" s="667"/>
      <c r="ATB8" s="2067"/>
      <c r="ATC8" s="1309"/>
      <c r="ATD8" s="28"/>
      <c r="ATE8" s="2068"/>
      <c r="ATF8" s="2067"/>
      <c r="ATG8" s="2068"/>
      <c r="ATH8" s="1804"/>
      <c r="ATU8" s="2066"/>
      <c r="ATV8" s="2066"/>
      <c r="ATW8" s="667"/>
      <c r="ATX8" s="667"/>
      <c r="ATZ8" s="2067"/>
      <c r="AUA8" s="1309"/>
      <c r="AUB8" s="28"/>
      <c r="AUC8" s="2068"/>
      <c r="AUD8" s="2067"/>
      <c r="AUE8" s="2068"/>
      <c r="AUF8" s="1804"/>
      <c r="AUS8" s="2066"/>
      <c r="AUT8" s="2066"/>
      <c r="AUU8" s="667"/>
      <c r="AUV8" s="667"/>
      <c r="AUX8" s="2067"/>
      <c r="AUY8" s="1309"/>
      <c r="AUZ8" s="28"/>
      <c r="AVA8" s="2068"/>
      <c r="AVB8" s="2067"/>
      <c r="AVC8" s="2068"/>
      <c r="AVD8" s="1804"/>
      <c r="AVQ8" s="2066"/>
      <c r="AVR8" s="2066"/>
      <c r="AVS8" s="667"/>
      <c r="AVT8" s="667"/>
      <c r="AVV8" s="2067"/>
      <c r="AVW8" s="1309"/>
      <c r="AVX8" s="28"/>
      <c r="AVY8" s="2068"/>
      <c r="AVZ8" s="2067"/>
      <c r="AWA8" s="2068"/>
      <c r="AWB8" s="1804"/>
      <c r="AWO8" s="2066"/>
      <c r="AWP8" s="2066"/>
      <c r="AWQ8" s="667"/>
      <c r="AWR8" s="667"/>
      <c r="AWT8" s="2067"/>
      <c r="AWU8" s="1309"/>
      <c r="AWV8" s="28"/>
      <c r="AWW8" s="2068"/>
      <c r="AWX8" s="2067"/>
      <c r="AWY8" s="2068"/>
      <c r="AWZ8" s="1804"/>
      <c r="AXM8" s="2066"/>
      <c r="AXN8" s="2066"/>
      <c r="AXO8" s="667"/>
      <c r="AXP8" s="667"/>
      <c r="AXR8" s="2067"/>
      <c r="AXS8" s="1309"/>
      <c r="AXT8" s="28"/>
      <c r="AXU8" s="2068"/>
      <c r="AXV8" s="2067"/>
      <c r="AXW8" s="2068"/>
      <c r="AXX8" s="1804"/>
      <c r="AYK8" s="2066"/>
      <c r="AYL8" s="2066"/>
      <c r="AYM8" s="667"/>
      <c r="AYN8" s="667"/>
      <c r="AYP8" s="2067"/>
      <c r="AYQ8" s="1309"/>
      <c r="AYR8" s="28"/>
      <c r="AYS8" s="2068"/>
      <c r="AYT8" s="2067"/>
      <c r="AYU8" s="2068"/>
      <c r="AYV8" s="1804"/>
      <c r="AZI8" s="2066"/>
      <c r="AZJ8" s="2066"/>
      <c r="AZK8" s="667"/>
      <c r="AZL8" s="667"/>
      <c r="AZN8" s="2067"/>
      <c r="AZO8" s="1309"/>
      <c r="AZP8" s="28"/>
      <c r="AZQ8" s="2068"/>
      <c r="AZR8" s="2067"/>
      <c r="AZS8" s="2068"/>
      <c r="AZT8" s="1804"/>
      <c r="BAG8" s="2066"/>
      <c r="BAH8" s="2066"/>
      <c r="BAI8" s="667"/>
      <c r="BAJ8" s="667"/>
      <c r="BAL8" s="2067"/>
      <c r="BAM8" s="1309"/>
      <c r="BAN8" s="28"/>
      <c r="BAO8" s="2068"/>
      <c r="BAP8" s="2067"/>
      <c r="BAQ8" s="2068"/>
      <c r="BAR8" s="1804"/>
      <c r="BBE8" s="2066"/>
      <c r="BBF8" s="2066"/>
      <c r="BBG8" s="667"/>
      <c r="BBH8" s="667"/>
      <c r="BBJ8" s="2067"/>
      <c r="BBK8" s="1309"/>
      <c r="BBL8" s="28"/>
      <c r="BBM8" s="2068"/>
      <c r="BBN8" s="2067"/>
      <c r="BBO8" s="2068"/>
      <c r="BBP8" s="1804"/>
      <c r="BCC8" s="2066"/>
      <c r="BCD8" s="2066"/>
      <c r="BCE8" s="667"/>
      <c r="BCF8" s="667"/>
      <c r="BCH8" s="2067"/>
      <c r="BCI8" s="1309"/>
      <c r="BCJ8" s="28"/>
      <c r="BCK8" s="2068"/>
      <c r="BCL8" s="2067"/>
      <c r="BCM8" s="2068"/>
      <c r="BCN8" s="1804"/>
      <c r="BDA8" s="2066"/>
      <c r="BDB8" s="2066"/>
      <c r="BDC8" s="667"/>
      <c r="BDD8" s="667"/>
      <c r="BDF8" s="2067"/>
      <c r="BDG8" s="1309"/>
      <c r="BDH8" s="28"/>
      <c r="BDI8" s="2068"/>
      <c r="BDJ8" s="2067"/>
      <c r="BDK8" s="2068"/>
      <c r="BDL8" s="1804"/>
      <c r="BDY8" s="2066"/>
      <c r="BDZ8" s="2066"/>
      <c r="BEA8" s="667"/>
      <c r="BEB8" s="667"/>
      <c r="BED8" s="2067"/>
      <c r="BEE8" s="1309"/>
      <c r="BEF8" s="28"/>
      <c r="BEG8" s="2068"/>
      <c r="BEH8" s="2067"/>
      <c r="BEI8" s="2068"/>
      <c r="BEJ8" s="1804"/>
      <c r="BEW8" s="2066"/>
      <c r="BEX8" s="2066"/>
      <c r="BEY8" s="667"/>
      <c r="BEZ8" s="667"/>
      <c r="BFB8" s="2067"/>
      <c r="BFC8" s="1309"/>
      <c r="BFD8" s="28"/>
      <c r="BFE8" s="2068"/>
      <c r="BFF8" s="2067"/>
      <c r="BFG8" s="2068"/>
      <c r="BFH8" s="1804"/>
      <c r="BFU8" s="2066"/>
      <c r="BFV8" s="2066"/>
      <c r="BFW8" s="667"/>
      <c r="BFX8" s="667"/>
      <c r="BFZ8" s="2067"/>
      <c r="BGA8" s="1309"/>
      <c r="BGB8" s="28"/>
      <c r="BGC8" s="2068"/>
      <c r="BGD8" s="2067"/>
      <c r="BGE8" s="2068"/>
      <c r="BGF8" s="1804"/>
      <c r="BGS8" s="2066"/>
      <c r="BGT8" s="2066"/>
      <c r="BGU8" s="667"/>
      <c r="BGV8" s="667"/>
      <c r="BGX8" s="2067"/>
      <c r="BGY8" s="1309"/>
      <c r="BGZ8" s="28"/>
      <c r="BHA8" s="2068"/>
      <c r="BHB8" s="2067"/>
      <c r="BHC8" s="2068"/>
      <c r="BHD8" s="1804"/>
      <c r="BHQ8" s="2066"/>
      <c r="BHR8" s="2066"/>
      <c r="BHS8" s="667"/>
      <c r="BHT8" s="667"/>
      <c r="BHV8" s="2067"/>
      <c r="BHW8" s="1309"/>
      <c r="BHX8" s="28"/>
      <c r="BHY8" s="2068"/>
      <c r="BHZ8" s="2067"/>
      <c r="BIA8" s="2068"/>
      <c r="BIB8" s="1804"/>
      <c r="BIO8" s="2066"/>
      <c r="BIP8" s="2066"/>
      <c r="BIQ8" s="667"/>
      <c r="BIR8" s="667"/>
      <c r="BIT8" s="2067"/>
      <c r="BIU8" s="1309"/>
      <c r="BIV8" s="28"/>
      <c r="BIW8" s="2068"/>
      <c r="BIX8" s="2067"/>
      <c r="BIY8" s="2068"/>
      <c r="BIZ8" s="1804"/>
      <c r="BJM8" s="2066"/>
      <c r="BJN8" s="2066"/>
      <c r="BJO8" s="667"/>
      <c r="BJP8" s="667"/>
      <c r="BJR8" s="2067"/>
      <c r="BJS8" s="1309"/>
      <c r="BJT8" s="28"/>
      <c r="BJU8" s="2068"/>
      <c r="BJV8" s="2067"/>
      <c r="BJW8" s="2068"/>
      <c r="BJX8" s="1804"/>
      <c r="BKK8" s="2066"/>
      <c r="BKL8" s="2066"/>
      <c r="BKM8" s="667"/>
      <c r="BKN8" s="667"/>
      <c r="BKP8" s="2067"/>
      <c r="BKQ8" s="1309"/>
      <c r="BKR8" s="28"/>
      <c r="BKS8" s="2068"/>
      <c r="BKT8" s="2067"/>
      <c r="BKU8" s="2068"/>
      <c r="BKV8" s="1804"/>
      <c r="BLI8" s="2066"/>
      <c r="BLJ8" s="2066"/>
      <c r="BLK8" s="667"/>
      <c r="BLL8" s="667"/>
      <c r="BLN8" s="2067"/>
      <c r="BLO8" s="1309"/>
      <c r="BLP8" s="28"/>
      <c r="BLQ8" s="2068"/>
      <c r="BLR8" s="2067"/>
      <c r="BLS8" s="2068"/>
      <c r="BLT8" s="1804"/>
      <c r="BMG8" s="2066"/>
      <c r="BMH8" s="2066"/>
      <c r="BMI8" s="667"/>
      <c r="BMJ8" s="667"/>
      <c r="BML8" s="2067"/>
      <c r="BMM8" s="1309"/>
      <c r="BMN8" s="28"/>
      <c r="BMO8" s="2068"/>
      <c r="BMP8" s="2067"/>
      <c r="BMQ8" s="2068"/>
      <c r="BMR8" s="1804"/>
      <c r="BNE8" s="2066"/>
      <c r="BNF8" s="2066"/>
      <c r="BNG8" s="667"/>
      <c r="BNH8" s="667"/>
      <c r="BNJ8" s="2067"/>
      <c r="BNK8" s="1309"/>
      <c r="BNL8" s="28"/>
      <c r="BNM8" s="2068"/>
      <c r="BNN8" s="2067"/>
      <c r="BNO8" s="2068"/>
      <c r="BNP8" s="1804"/>
      <c r="BOC8" s="2066"/>
      <c r="BOD8" s="2066"/>
      <c r="BOE8" s="667"/>
      <c r="BOF8" s="667"/>
      <c r="BOH8" s="2067"/>
      <c r="BOI8" s="1309"/>
      <c r="BOJ8" s="28"/>
      <c r="BOK8" s="2068"/>
      <c r="BOL8" s="2067"/>
      <c r="BOM8" s="2068"/>
      <c r="BON8" s="1804"/>
      <c r="BPA8" s="2066"/>
      <c r="BPB8" s="2066"/>
      <c r="BPC8" s="667"/>
      <c r="BPD8" s="667"/>
      <c r="BPF8" s="2067"/>
      <c r="BPG8" s="1309"/>
      <c r="BPH8" s="28"/>
      <c r="BPI8" s="2068"/>
      <c r="BPJ8" s="2067"/>
      <c r="BPK8" s="2068"/>
      <c r="BPL8" s="1804"/>
      <c r="BPY8" s="2066"/>
      <c r="BPZ8" s="2066"/>
      <c r="BQA8" s="667"/>
      <c r="BQB8" s="667"/>
      <c r="BQD8" s="2067"/>
      <c r="BQE8" s="1309"/>
      <c r="BQF8" s="28"/>
      <c r="BQG8" s="2068"/>
      <c r="BQH8" s="2067"/>
      <c r="BQI8" s="2068"/>
      <c r="BQJ8" s="1804"/>
      <c r="BQW8" s="2066"/>
      <c r="BQX8" s="2066"/>
      <c r="BQY8" s="667"/>
      <c r="BQZ8" s="667"/>
      <c r="BRB8" s="2067"/>
      <c r="BRC8" s="1309"/>
      <c r="BRD8" s="28"/>
      <c r="BRE8" s="2068"/>
      <c r="BRF8" s="2067"/>
      <c r="BRG8" s="2068"/>
      <c r="BRH8" s="1804"/>
      <c r="BRU8" s="2066"/>
      <c r="BRV8" s="2066"/>
      <c r="BRW8" s="667"/>
      <c r="BRX8" s="667"/>
      <c r="BRZ8" s="2067"/>
      <c r="BSA8" s="1309"/>
      <c r="BSB8" s="28"/>
      <c r="BSC8" s="2068"/>
      <c r="BSD8" s="2067"/>
      <c r="BSE8" s="2068"/>
      <c r="BSF8" s="1804"/>
      <c r="BSS8" s="2066"/>
      <c r="BST8" s="2066"/>
      <c r="BSU8" s="667"/>
      <c r="BSV8" s="667"/>
      <c r="BSX8" s="2067"/>
      <c r="BSY8" s="1309"/>
      <c r="BSZ8" s="28"/>
      <c r="BTA8" s="2068"/>
      <c r="BTB8" s="2067"/>
      <c r="BTC8" s="2068"/>
      <c r="BTD8" s="1804"/>
      <c r="BTQ8" s="2066"/>
      <c r="BTR8" s="2066"/>
      <c r="BTS8" s="667"/>
      <c r="BTT8" s="667"/>
      <c r="BTV8" s="2067"/>
      <c r="BTW8" s="1309"/>
      <c r="BTX8" s="28"/>
      <c r="BTY8" s="2068"/>
      <c r="BTZ8" s="2067"/>
      <c r="BUA8" s="2068"/>
      <c r="BUB8" s="1804"/>
      <c r="BUO8" s="2066"/>
      <c r="BUP8" s="2066"/>
      <c r="BUQ8" s="667"/>
      <c r="BUR8" s="667"/>
      <c r="BUT8" s="2067"/>
      <c r="BUU8" s="1309"/>
      <c r="BUV8" s="28"/>
      <c r="BUW8" s="2068"/>
      <c r="BUX8" s="2067"/>
      <c r="BUY8" s="2068"/>
      <c r="BUZ8" s="1804"/>
      <c r="BVM8" s="2066"/>
      <c r="BVN8" s="2066"/>
      <c r="BVO8" s="667"/>
      <c r="BVP8" s="667"/>
      <c r="BVR8" s="2067"/>
      <c r="BVS8" s="1309"/>
      <c r="BVT8" s="28"/>
      <c r="BVU8" s="2068"/>
      <c r="BVV8" s="2067"/>
      <c r="BVW8" s="2068"/>
      <c r="BVX8" s="1804"/>
      <c r="BWK8" s="2066"/>
      <c r="BWL8" s="2066"/>
      <c r="BWM8" s="667"/>
      <c r="BWN8" s="667"/>
      <c r="BWP8" s="2067"/>
      <c r="BWQ8" s="1309"/>
      <c r="BWR8" s="28"/>
      <c r="BWS8" s="2068"/>
      <c r="BWT8" s="2067"/>
      <c r="BWU8" s="2068"/>
      <c r="BWV8" s="1804"/>
      <c r="BXI8" s="2066"/>
      <c r="BXJ8" s="2066"/>
      <c r="BXK8" s="667"/>
      <c r="BXL8" s="667"/>
      <c r="BXN8" s="2067"/>
      <c r="BXO8" s="1309"/>
      <c r="BXP8" s="28"/>
      <c r="BXQ8" s="2068"/>
      <c r="BXR8" s="2067"/>
      <c r="BXS8" s="2068"/>
      <c r="BXT8" s="1804"/>
      <c r="BYG8" s="2066"/>
      <c r="BYH8" s="2066"/>
      <c r="BYI8" s="667"/>
      <c r="BYJ8" s="667"/>
      <c r="BYL8" s="2067"/>
      <c r="BYM8" s="1309"/>
      <c r="BYN8" s="28"/>
      <c r="BYO8" s="2068"/>
      <c r="BYP8" s="2067"/>
      <c r="BYQ8" s="2068"/>
      <c r="BYR8" s="1804"/>
      <c r="BZE8" s="2066"/>
      <c r="BZF8" s="2066"/>
      <c r="BZG8" s="667"/>
      <c r="BZH8" s="667"/>
      <c r="BZJ8" s="2067"/>
      <c r="BZK8" s="1309"/>
      <c r="BZL8" s="28"/>
      <c r="BZM8" s="2068"/>
      <c r="BZN8" s="2067"/>
      <c r="BZO8" s="2068"/>
      <c r="BZP8" s="1804"/>
      <c r="CAC8" s="2066"/>
      <c r="CAD8" s="2066"/>
      <c r="CAE8" s="667"/>
      <c r="CAF8" s="667"/>
      <c r="CAH8" s="2067"/>
      <c r="CAI8" s="1309"/>
      <c r="CAJ8" s="28"/>
      <c r="CAK8" s="2068"/>
      <c r="CAL8" s="2067"/>
      <c r="CAM8" s="2068"/>
      <c r="CAN8" s="1804"/>
      <c r="CBA8" s="2066"/>
      <c r="CBB8" s="2066"/>
      <c r="CBC8" s="667"/>
      <c r="CBD8" s="667"/>
      <c r="CBF8" s="2067"/>
      <c r="CBG8" s="1309"/>
      <c r="CBH8" s="28"/>
      <c r="CBI8" s="2068"/>
      <c r="CBJ8" s="2067"/>
      <c r="CBK8" s="2068"/>
      <c r="CBL8" s="1804"/>
      <c r="CBY8" s="2066"/>
      <c r="CBZ8" s="2066"/>
      <c r="CCA8" s="667"/>
      <c r="CCB8" s="667"/>
      <c r="CCD8" s="2067"/>
      <c r="CCE8" s="1309"/>
      <c r="CCF8" s="28"/>
      <c r="CCG8" s="2068"/>
      <c r="CCH8" s="2067"/>
      <c r="CCI8" s="2068"/>
      <c r="CCJ8" s="1804"/>
      <c r="CCW8" s="2066"/>
      <c r="CCX8" s="2066"/>
      <c r="CCY8" s="667"/>
      <c r="CCZ8" s="667"/>
      <c r="CDB8" s="2067"/>
      <c r="CDC8" s="1309"/>
      <c r="CDD8" s="28"/>
      <c r="CDE8" s="2068"/>
      <c r="CDF8" s="2067"/>
      <c r="CDG8" s="2068"/>
      <c r="CDH8" s="1804"/>
      <c r="CDU8" s="2066"/>
      <c r="CDV8" s="2066"/>
      <c r="CDW8" s="667"/>
      <c r="CDX8" s="667"/>
      <c r="CDZ8" s="2067"/>
      <c r="CEA8" s="1309"/>
      <c r="CEB8" s="28"/>
      <c r="CEC8" s="2068"/>
      <c r="CED8" s="2067"/>
      <c r="CEE8" s="2068"/>
      <c r="CEF8" s="1804"/>
      <c r="CES8" s="2066"/>
      <c r="CET8" s="2066"/>
      <c r="CEU8" s="667"/>
      <c r="CEV8" s="667"/>
      <c r="CEX8" s="2067"/>
      <c r="CEY8" s="1309"/>
      <c r="CEZ8" s="28"/>
      <c r="CFA8" s="2068"/>
      <c r="CFB8" s="2067"/>
      <c r="CFC8" s="2068"/>
      <c r="CFD8" s="1804"/>
      <c r="CFQ8" s="2066"/>
      <c r="CFR8" s="2066"/>
      <c r="CFS8" s="667"/>
      <c r="CFT8" s="667"/>
      <c r="CFV8" s="2067"/>
      <c r="CFW8" s="1309"/>
      <c r="CFX8" s="28"/>
      <c r="CFY8" s="2068"/>
      <c r="CFZ8" s="2067"/>
      <c r="CGA8" s="2068"/>
      <c r="CGB8" s="1804"/>
      <c r="CGO8" s="2066"/>
      <c r="CGP8" s="2066"/>
      <c r="CGQ8" s="667"/>
      <c r="CGR8" s="667"/>
      <c r="CGT8" s="2067"/>
      <c r="CGU8" s="1309"/>
      <c r="CGV8" s="28"/>
      <c r="CGW8" s="2068"/>
      <c r="CGX8" s="2067"/>
      <c r="CGY8" s="2068"/>
      <c r="CGZ8" s="1804"/>
      <c r="CHM8" s="2066"/>
      <c r="CHN8" s="2066"/>
      <c r="CHO8" s="667"/>
      <c r="CHP8" s="667"/>
      <c r="CHR8" s="2067"/>
      <c r="CHS8" s="1309"/>
      <c r="CHT8" s="28"/>
      <c r="CHU8" s="2068"/>
      <c r="CHV8" s="2067"/>
      <c r="CHW8" s="2068"/>
      <c r="CHX8" s="1804"/>
      <c r="CIK8" s="2066"/>
      <c r="CIL8" s="2066"/>
      <c r="CIM8" s="667"/>
      <c r="CIN8" s="667"/>
      <c r="CIP8" s="2067"/>
      <c r="CIQ8" s="1309"/>
      <c r="CIR8" s="28"/>
      <c r="CIS8" s="2068"/>
      <c r="CIT8" s="2067"/>
      <c r="CIU8" s="2068"/>
      <c r="CIV8" s="1804"/>
      <c r="CJI8" s="2066"/>
      <c r="CJJ8" s="2066"/>
      <c r="CJK8" s="667"/>
      <c r="CJL8" s="667"/>
      <c r="CJN8" s="2067"/>
      <c r="CJO8" s="1309"/>
      <c r="CJP8" s="28"/>
      <c r="CJQ8" s="2068"/>
      <c r="CJR8" s="2067"/>
      <c r="CJS8" s="2068"/>
      <c r="CJT8" s="1804"/>
      <c r="CKG8" s="2066"/>
      <c r="CKH8" s="2066"/>
      <c r="CKI8" s="667"/>
      <c r="CKJ8" s="667"/>
      <c r="CKL8" s="2067"/>
      <c r="CKM8" s="1309"/>
      <c r="CKN8" s="28"/>
      <c r="CKO8" s="2068"/>
      <c r="CKP8" s="2067"/>
      <c r="CKQ8" s="2068"/>
      <c r="CKR8" s="1804"/>
      <c r="CLE8" s="2066"/>
      <c r="CLF8" s="2066"/>
      <c r="CLG8" s="667"/>
      <c r="CLH8" s="667"/>
      <c r="CLJ8" s="2067"/>
      <c r="CLK8" s="1309"/>
      <c r="CLL8" s="28"/>
      <c r="CLM8" s="2068"/>
      <c r="CLN8" s="2067"/>
      <c r="CLO8" s="2068"/>
      <c r="CLP8" s="1804"/>
      <c r="CMC8" s="2066"/>
      <c r="CMD8" s="2066"/>
      <c r="CME8" s="667"/>
      <c r="CMF8" s="667"/>
      <c r="CMH8" s="2067"/>
      <c r="CMI8" s="1309"/>
      <c r="CMJ8" s="28"/>
      <c r="CMK8" s="2068"/>
      <c r="CML8" s="2067"/>
      <c r="CMM8" s="2068"/>
      <c r="CMN8" s="1804"/>
      <c r="CNA8" s="2066"/>
      <c r="CNB8" s="2066"/>
      <c r="CNC8" s="667"/>
      <c r="CND8" s="667"/>
      <c r="CNF8" s="2067"/>
      <c r="CNG8" s="1309"/>
      <c r="CNH8" s="28"/>
      <c r="CNI8" s="2068"/>
      <c r="CNJ8" s="2067"/>
      <c r="CNK8" s="2068"/>
      <c r="CNL8" s="1804"/>
      <c r="CNY8" s="2066"/>
      <c r="CNZ8" s="2066"/>
      <c r="COA8" s="667"/>
      <c r="COB8" s="667"/>
      <c r="COD8" s="2067"/>
      <c r="COE8" s="1309"/>
      <c r="COF8" s="28"/>
      <c r="COG8" s="2068"/>
      <c r="COH8" s="2067"/>
      <c r="COI8" s="2068"/>
      <c r="COJ8" s="1804"/>
      <c r="COW8" s="2066"/>
      <c r="COX8" s="2066"/>
      <c r="COY8" s="667"/>
      <c r="COZ8" s="667"/>
      <c r="CPB8" s="2067"/>
      <c r="CPC8" s="1309"/>
      <c r="CPD8" s="28"/>
      <c r="CPE8" s="2068"/>
      <c r="CPF8" s="2067"/>
      <c r="CPG8" s="2068"/>
      <c r="CPH8" s="1804"/>
      <c r="CPU8" s="2066"/>
      <c r="CPV8" s="2066"/>
      <c r="CPW8" s="667"/>
      <c r="CPX8" s="667"/>
      <c r="CPZ8" s="2067"/>
      <c r="CQA8" s="1309"/>
      <c r="CQB8" s="28"/>
      <c r="CQC8" s="2068"/>
      <c r="CQD8" s="2067"/>
      <c r="CQE8" s="2068"/>
      <c r="CQF8" s="1804"/>
      <c r="CQS8" s="2066"/>
      <c r="CQT8" s="2066"/>
      <c r="CQU8" s="667"/>
      <c r="CQV8" s="667"/>
      <c r="CQX8" s="2067"/>
      <c r="CQY8" s="1309"/>
      <c r="CQZ8" s="28"/>
      <c r="CRA8" s="2068"/>
      <c r="CRB8" s="2067"/>
      <c r="CRC8" s="2068"/>
      <c r="CRD8" s="1804"/>
      <c r="CRQ8" s="2066"/>
      <c r="CRR8" s="2066"/>
      <c r="CRS8" s="667"/>
      <c r="CRT8" s="667"/>
      <c r="CRV8" s="2067"/>
      <c r="CRW8" s="1309"/>
      <c r="CRX8" s="28"/>
      <c r="CRY8" s="2068"/>
      <c r="CRZ8" s="2067"/>
      <c r="CSA8" s="2068"/>
      <c r="CSB8" s="1804"/>
      <c r="CSO8" s="2066"/>
      <c r="CSP8" s="2066"/>
      <c r="CSQ8" s="667"/>
      <c r="CSR8" s="667"/>
      <c r="CST8" s="2067"/>
      <c r="CSU8" s="1309"/>
      <c r="CSV8" s="28"/>
      <c r="CSW8" s="2068"/>
      <c r="CSX8" s="2067"/>
      <c r="CSY8" s="2068"/>
      <c r="CSZ8" s="1804"/>
      <c r="CTM8" s="2066"/>
      <c r="CTN8" s="2066"/>
      <c r="CTO8" s="667"/>
      <c r="CTP8" s="667"/>
      <c r="CTR8" s="2067"/>
      <c r="CTS8" s="1309"/>
      <c r="CTT8" s="28"/>
      <c r="CTU8" s="2068"/>
      <c r="CTV8" s="2067"/>
      <c r="CTW8" s="2068"/>
      <c r="CTX8" s="1804"/>
      <c r="CUK8" s="2066"/>
      <c r="CUL8" s="2066"/>
      <c r="CUM8" s="667"/>
      <c r="CUN8" s="667"/>
      <c r="CUP8" s="2067"/>
      <c r="CUQ8" s="1309"/>
      <c r="CUR8" s="28"/>
      <c r="CUS8" s="2068"/>
      <c r="CUT8" s="2067"/>
      <c r="CUU8" s="2068"/>
      <c r="CUV8" s="1804"/>
      <c r="CVI8" s="2066"/>
      <c r="CVJ8" s="2066"/>
      <c r="CVK8" s="667"/>
      <c r="CVL8" s="667"/>
      <c r="CVN8" s="2067"/>
      <c r="CVO8" s="1309"/>
      <c r="CVP8" s="28"/>
      <c r="CVQ8" s="2068"/>
      <c r="CVR8" s="2067"/>
      <c r="CVS8" s="2068"/>
      <c r="CVT8" s="1804"/>
      <c r="CWG8" s="2066"/>
      <c r="CWH8" s="2066"/>
      <c r="CWI8" s="667"/>
      <c r="CWJ8" s="667"/>
      <c r="CWL8" s="2067"/>
      <c r="CWM8" s="1309"/>
      <c r="CWN8" s="28"/>
      <c r="CWO8" s="2068"/>
      <c r="CWP8" s="2067"/>
      <c r="CWQ8" s="2068"/>
      <c r="CWR8" s="1804"/>
      <c r="CXE8" s="2066"/>
      <c r="CXF8" s="2066"/>
      <c r="CXG8" s="667"/>
      <c r="CXH8" s="667"/>
      <c r="CXJ8" s="2067"/>
      <c r="CXK8" s="1309"/>
      <c r="CXL8" s="28"/>
      <c r="CXM8" s="2068"/>
      <c r="CXN8" s="2067"/>
      <c r="CXO8" s="2068"/>
      <c r="CXP8" s="1804"/>
      <c r="CYC8" s="2066"/>
      <c r="CYD8" s="2066"/>
      <c r="CYE8" s="667"/>
      <c r="CYF8" s="667"/>
      <c r="CYH8" s="2067"/>
      <c r="CYI8" s="1309"/>
      <c r="CYJ8" s="28"/>
      <c r="CYK8" s="2068"/>
      <c r="CYL8" s="2067"/>
      <c r="CYM8" s="2068"/>
      <c r="CYN8" s="1804"/>
      <c r="CZA8" s="2066"/>
      <c r="CZB8" s="2066"/>
      <c r="CZC8" s="667"/>
      <c r="CZD8" s="667"/>
      <c r="CZF8" s="2067"/>
      <c r="CZG8" s="1309"/>
      <c r="CZH8" s="28"/>
      <c r="CZI8" s="2068"/>
      <c r="CZJ8" s="2067"/>
      <c r="CZK8" s="2068"/>
      <c r="CZL8" s="1804"/>
      <c r="CZY8" s="2066"/>
      <c r="CZZ8" s="2066"/>
      <c r="DAA8" s="667"/>
      <c r="DAB8" s="667"/>
      <c r="DAD8" s="2067"/>
      <c r="DAE8" s="1309"/>
      <c r="DAF8" s="28"/>
      <c r="DAG8" s="2068"/>
      <c r="DAH8" s="2067"/>
      <c r="DAI8" s="2068"/>
      <c r="DAJ8" s="1804"/>
      <c r="DAW8" s="2066"/>
      <c r="DAX8" s="2066"/>
      <c r="DAY8" s="667"/>
      <c r="DAZ8" s="667"/>
      <c r="DBB8" s="2067"/>
      <c r="DBC8" s="1309"/>
      <c r="DBD8" s="28"/>
      <c r="DBE8" s="2068"/>
      <c r="DBF8" s="2067"/>
      <c r="DBG8" s="2068"/>
      <c r="DBH8" s="1804"/>
      <c r="DBU8" s="2066"/>
      <c r="DBV8" s="2066"/>
      <c r="DBW8" s="667"/>
      <c r="DBX8" s="667"/>
      <c r="DBZ8" s="2067"/>
      <c r="DCA8" s="1309"/>
      <c r="DCB8" s="28"/>
      <c r="DCC8" s="2068"/>
      <c r="DCD8" s="2067"/>
      <c r="DCE8" s="2068"/>
      <c r="DCF8" s="1804"/>
      <c r="DCS8" s="2066"/>
      <c r="DCT8" s="2066"/>
      <c r="DCU8" s="667"/>
      <c r="DCV8" s="667"/>
      <c r="DCX8" s="2067"/>
      <c r="DCY8" s="1309"/>
      <c r="DCZ8" s="28"/>
      <c r="DDA8" s="2068"/>
      <c r="DDB8" s="2067"/>
      <c r="DDC8" s="2068"/>
      <c r="DDD8" s="1804"/>
      <c r="DDQ8" s="2066"/>
      <c r="DDR8" s="2066"/>
      <c r="DDS8" s="667"/>
      <c r="DDT8" s="667"/>
      <c r="DDV8" s="2067"/>
      <c r="DDW8" s="1309"/>
      <c r="DDX8" s="28"/>
      <c r="DDY8" s="2068"/>
      <c r="DDZ8" s="2067"/>
      <c r="DEA8" s="2068"/>
      <c r="DEB8" s="1804"/>
      <c r="DEO8" s="2066"/>
      <c r="DEP8" s="2066"/>
      <c r="DEQ8" s="667"/>
      <c r="DER8" s="667"/>
      <c r="DET8" s="2067"/>
      <c r="DEU8" s="1309"/>
      <c r="DEV8" s="28"/>
      <c r="DEW8" s="2068"/>
      <c r="DEX8" s="2067"/>
      <c r="DEY8" s="2068"/>
      <c r="DEZ8" s="1804"/>
      <c r="DFM8" s="2066"/>
      <c r="DFN8" s="2066"/>
      <c r="DFO8" s="667"/>
      <c r="DFP8" s="667"/>
      <c r="DFR8" s="2067"/>
      <c r="DFS8" s="1309"/>
      <c r="DFT8" s="28"/>
      <c r="DFU8" s="2068"/>
      <c r="DFV8" s="2067"/>
      <c r="DFW8" s="2068"/>
      <c r="DFX8" s="1804"/>
      <c r="DGK8" s="2066"/>
      <c r="DGL8" s="2066"/>
      <c r="DGM8" s="667"/>
      <c r="DGN8" s="667"/>
      <c r="DGP8" s="2067"/>
      <c r="DGQ8" s="1309"/>
      <c r="DGR8" s="28"/>
      <c r="DGS8" s="2068"/>
      <c r="DGT8" s="2067"/>
      <c r="DGU8" s="2068"/>
      <c r="DGV8" s="1804"/>
      <c r="DHI8" s="2066"/>
      <c r="DHJ8" s="2066"/>
      <c r="DHK8" s="667"/>
      <c r="DHL8" s="667"/>
      <c r="DHN8" s="2067"/>
      <c r="DHO8" s="1309"/>
      <c r="DHP8" s="28"/>
      <c r="DHQ8" s="2068"/>
      <c r="DHR8" s="2067"/>
      <c r="DHS8" s="2068"/>
      <c r="DHT8" s="1804"/>
      <c r="DIG8" s="2066"/>
      <c r="DIH8" s="2066"/>
      <c r="DII8" s="667"/>
      <c r="DIJ8" s="667"/>
      <c r="DIL8" s="2067"/>
      <c r="DIM8" s="1309"/>
      <c r="DIN8" s="28"/>
      <c r="DIO8" s="2068"/>
      <c r="DIP8" s="2067"/>
      <c r="DIQ8" s="2068"/>
      <c r="DIR8" s="1804"/>
      <c r="DJE8" s="2066"/>
      <c r="DJF8" s="2066"/>
      <c r="DJG8" s="667"/>
      <c r="DJH8" s="667"/>
      <c r="DJJ8" s="2067"/>
      <c r="DJK8" s="1309"/>
      <c r="DJL8" s="28"/>
      <c r="DJM8" s="2068"/>
      <c r="DJN8" s="2067"/>
      <c r="DJO8" s="2068"/>
      <c r="DJP8" s="1804"/>
      <c r="DKC8" s="2066"/>
      <c r="DKD8" s="2066"/>
      <c r="DKE8" s="667"/>
      <c r="DKF8" s="667"/>
      <c r="DKH8" s="2067"/>
      <c r="DKI8" s="1309"/>
      <c r="DKJ8" s="28"/>
      <c r="DKK8" s="2068"/>
      <c r="DKL8" s="2067"/>
      <c r="DKM8" s="2068"/>
      <c r="DKN8" s="1804"/>
      <c r="DLA8" s="2066"/>
      <c r="DLB8" s="2066"/>
      <c r="DLC8" s="667"/>
      <c r="DLD8" s="667"/>
      <c r="DLF8" s="2067"/>
      <c r="DLG8" s="1309"/>
      <c r="DLH8" s="28"/>
      <c r="DLI8" s="2068"/>
      <c r="DLJ8" s="2067"/>
      <c r="DLK8" s="2068"/>
      <c r="DLL8" s="1804"/>
      <c r="DLY8" s="2066"/>
      <c r="DLZ8" s="2066"/>
      <c r="DMA8" s="667"/>
      <c r="DMB8" s="667"/>
      <c r="DMD8" s="2067"/>
      <c r="DME8" s="1309"/>
      <c r="DMF8" s="28"/>
      <c r="DMG8" s="2068"/>
      <c r="DMH8" s="2067"/>
      <c r="DMI8" s="2068"/>
      <c r="DMJ8" s="1804"/>
      <c r="DMW8" s="2066"/>
      <c r="DMX8" s="2066"/>
      <c r="DMY8" s="667"/>
      <c r="DMZ8" s="667"/>
      <c r="DNB8" s="2067"/>
      <c r="DNC8" s="1309"/>
      <c r="DND8" s="28"/>
      <c r="DNE8" s="2068"/>
      <c r="DNF8" s="2067"/>
      <c r="DNG8" s="2068"/>
      <c r="DNH8" s="1804"/>
      <c r="DNU8" s="2066"/>
      <c r="DNV8" s="2066"/>
      <c r="DNW8" s="667"/>
      <c r="DNX8" s="667"/>
      <c r="DNZ8" s="2067"/>
      <c r="DOA8" s="1309"/>
      <c r="DOB8" s="28"/>
      <c r="DOC8" s="2068"/>
      <c r="DOD8" s="2067"/>
      <c r="DOE8" s="2068"/>
      <c r="DOF8" s="1804"/>
      <c r="DOS8" s="2066"/>
      <c r="DOT8" s="2066"/>
      <c r="DOU8" s="667"/>
      <c r="DOV8" s="667"/>
      <c r="DOX8" s="2067"/>
      <c r="DOY8" s="1309"/>
      <c r="DOZ8" s="28"/>
      <c r="DPA8" s="2068"/>
      <c r="DPB8" s="2067"/>
      <c r="DPC8" s="2068"/>
      <c r="DPD8" s="1804"/>
      <c r="DPQ8" s="2066"/>
      <c r="DPR8" s="2066"/>
      <c r="DPS8" s="667"/>
      <c r="DPT8" s="667"/>
      <c r="DPV8" s="2067"/>
      <c r="DPW8" s="1309"/>
      <c r="DPX8" s="28"/>
      <c r="DPY8" s="2068"/>
      <c r="DPZ8" s="2067"/>
      <c r="DQA8" s="2068"/>
      <c r="DQB8" s="1804"/>
      <c r="DQO8" s="2066"/>
      <c r="DQP8" s="2066"/>
      <c r="DQQ8" s="667"/>
      <c r="DQR8" s="667"/>
      <c r="DQT8" s="2067"/>
      <c r="DQU8" s="1309"/>
      <c r="DQV8" s="28"/>
      <c r="DQW8" s="2068"/>
      <c r="DQX8" s="2067"/>
      <c r="DQY8" s="2068"/>
      <c r="DQZ8" s="1804"/>
      <c r="DRM8" s="2066"/>
      <c r="DRN8" s="2066"/>
      <c r="DRO8" s="667"/>
      <c r="DRP8" s="667"/>
      <c r="DRR8" s="2067"/>
      <c r="DRS8" s="1309"/>
      <c r="DRT8" s="28"/>
      <c r="DRU8" s="2068"/>
      <c r="DRV8" s="2067"/>
      <c r="DRW8" s="2068"/>
      <c r="DRX8" s="1804"/>
      <c r="DSK8" s="2066"/>
      <c r="DSL8" s="2066"/>
      <c r="DSM8" s="667"/>
      <c r="DSN8" s="667"/>
      <c r="DSP8" s="2067"/>
      <c r="DSQ8" s="1309"/>
      <c r="DSR8" s="28"/>
      <c r="DSS8" s="2068"/>
      <c r="DST8" s="2067"/>
      <c r="DSU8" s="2068"/>
      <c r="DSV8" s="1804"/>
      <c r="DTI8" s="2066"/>
      <c r="DTJ8" s="2066"/>
      <c r="DTK8" s="667"/>
      <c r="DTL8" s="667"/>
      <c r="DTN8" s="2067"/>
      <c r="DTO8" s="1309"/>
      <c r="DTP8" s="28"/>
      <c r="DTQ8" s="2068"/>
      <c r="DTR8" s="2067"/>
      <c r="DTS8" s="2068"/>
      <c r="DTT8" s="1804"/>
      <c r="DUG8" s="2066"/>
      <c r="DUH8" s="2066"/>
      <c r="DUI8" s="667"/>
      <c r="DUJ8" s="667"/>
      <c r="DUL8" s="2067"/>
      <c r="DUM8" s="1309"/>
      <c r="DUN8" s="28"/>
      <c r="DUO8" s="2068"/>
      <c r="DUP8" s="2067"/>
      <c r="DUQ8" s="2068"/>
      <c r="DUR8" s="1804"/>
      <c r="DVE8" s="2066"/>
      <c r="DVF8" s="2066"/>
      <c r="DVG8" s="667"/>
      <c r="DVH8" s="667"/>
      <c r="DVJ8" s="2067"/>
      <c r="DVK8" s="1309"/>
      <c r="DVL8" s="28"/>
      <c r="DVM8" s="2068"/>
      <c r="DVN8" s="2067"/>
      <c r="DVO8" s="2068"/>
      <c r="DVP8" s="1804"/>
      <c r="DWC8" s="2066"/>
      <c r="DWD8" s="2066"/>
      <c r="DWE8" s="667"/>
      <c r="DWF8" s="667"/>
      <c r="DWH8" s="2067"/>
      <c r="DWI8" s="1309"/>
      <c r="DWJ8" s="28"/>
      <c r="DWK8" s="2068"/>
      <c r="DWL8" s="2067"/>
      <c r="DWM8" s="2068"/>
      <c r="DWN8" s="1804"/>
      <c r="DXA8" s="2066"/>
      <c r="DXB8" s="2066"/>
      <c r="DXC8" s="667"/>
      <c r="DXD8" s="667"/>
      <c r="DXF8" s="2067"/>
      <c r="DXG8" s="1309"/>
      <c r="DXH8" s="28"/>
      <c r="DXI8" s="2068"/>
      <c r="DXJ8" s="2067"/>
      <c r="DXK8" s="2068"/>
      <c r="DXL8" s="1804"/>
      <c r="DXY8" s="2066"/>
      <c r="DXZ8" s="2066"/>
      <c r="DYA8" s="667"/>
      <c r="DYB8" s="667"/>
      <c r="DYD8" s="2067"/>
      <c r="DYE8" s="1309"/>
      <c r="DYF8" s="28"/>
      <c r="DYG8" s="2068"/>
      <c r="DYH8" s="2067"/>
      <c r="DYI8" s="2068"/>
      <c r="DYJ8" s="1804"/>
      <c r="DYW8" s="2066"/>
      <c r="DYX8" s="2066"/>
      <c r="DYY8" s="667"/>
      <c r="DYZ8" s="667"/>
      <c r="DZB8" s="2067"/>
      <c r="DZC8" s="1309"/>
      <c r="DZD8" s="28"/>
      <c r="DZE8" s="2068"/>
      <c r="DZF8" s="2067"/>
      <c r="DZG8" s="2068"/>
      <c r="DZH8" s="1804"/>
      <c r="DZU8" s="2066"/>
      <c r="DZV8" s="2066"/>
      <c r="DZW8" s="667"/>
      <c r="DZX8" s="667"/>
      <c r="DZZ8" s="2067"/>
      <c r="EAA8" s="1309"/>
      <c r="EAB8" s="28"/>
      <c r="EAC8" s="2068"/>
      <c r="EAD8" s="2067"/>
      <c r="EAE8" s="2068"/>
      <c r="EAF8" s="1804"/>
      <c r="EAS8" s="2066"/>
      <c r="EAT8" s="2066"/>
      <c r="EAU8" s="667"/>
      <c r="EAV8" s="667"/>
      <c r="EAX8" s="2067"/>
      <c r="EAY8" s="1309"/>
      <c r="EAZ8" s="28"/>
      <c r="EBA8" s="2068"/>
      <c r="EBB8" s="2067"/>
      <c r="EBC8" s="2068"/>
      <c r="EBD8" s="1804"/>
      <c r="EBQ8" s="2066"/>
      <c r="EBR8" s="2066"/>
      <c r="EBS8" s="667"/>
      <c r="EBT8" s="667"/>
      <c r="EBV8" s="2067"/>
      <c r="EBW8" s="1309"/>
      <c r="EBX8" s="28"/>
      <c r="EBY8" s="2068"/>
      <c r="EBZ8" s="2067"/>
      <c r="ECA8" s="2068"/>
      <c r="ECB8" s="1804"/>
      <c r="ECO8" s="2066"/>
      <c r="ECP8" s="2066"/>
      <c r="ECQ8" s="667"/>
      <c r="ECR8" s="667"/>
      <c r="ECT8" s="2067"/>
      <c r="ECU8" s="1309"/>
      <c r="ECV8" s="28"/>
      <c r="ECW8" s="2068"/>
      <c r="ECX8" s="2067"/>
      <c r="ECY8" s="2068"/>
      <c r="ECZ8" s="1804"/>
      <c r="EDM8" s="2066"/>
      <c r="EDN8" s="2066"/>
      <c r="EDO8" s="667"/>
      <c r="EDP8" s="667"/>
      <c r="EDR8" s="2067"/>
      <c r="EDS8" s="1309"/>
      <c r="EDT8" s="28"/>
      <c r="EDU8" s="2068"/>
      <c r="EDV8" s="2067"/>
      <c r="EDW8" s="2068"/>
      <c r="EDX8" s="1804"/>
      <c r="EEK8" s="2066"/>
      <c r="EEL8" s="2066"/>
      <c r="EEM8" s="667"/>
      <c r="EEN8" s="667"/>
      <c r="EEP8" s="2067"/>
      <c r="EEQ8" s="1309"/>
      <c r="EER8" s="28"/>
      <c r="EES8" s="2068"/>
      <c r="EET8" s="2067"/>
      <c r="EEU8" s="2068"/>
      <c r="EEV8" s="1804"/>
      <c r="EFI8" s="2066"/>
      <c r="EFJ8" s="2066"/>
      <c r="EFK8" s="667"/>
      <c r="EFL8" s="667"/>
      <c r="EFN8" s="2067"/>
      <c r="EFO8" s="1309"/>
      <c r="EFP8" s="28"/>
      <c r="EFQ8" s="2068"/>
      <c r="EFR8" s="2067"/>
      <c r="EFS8" s="2068"/>
      <c r="EFT8" s="1804"/>
      <c r="EGG8" s="2066"/>
      <c r="EGH8" s="2066"/>
      <c r="EGI8" s="667"/>
      <c r="EGJ8" s="667"/>
      <c r="EGL8" s="2067"/>
      <c r="EGM8" s="1309"/>
      <c r="EGN8" s="28"/>
      <c r="EGO8" s="2068"/>
      <c r="EGP8" s="2067"/>
      <c r="EGQ8" s="2068"/>
      <c r="EGR8" s="1804"/>
      <c r="EHE8" s="2066"/>
      <c r="EHF8" s="2066"/>
      <c r="EHG8" s="667"/>
      <c r="EHH8" s="667"/>
      <c r="EHJ8" s="2067"/>
      <c r="EHK8" s="1309"/>
      <c r="EHL8" s="28"/>
      <c r="EHM8" s="2068"/>
      <c r="EHN8" s="2067"/>
      <c r="EHO8" s="2068"/>
      <c r="EHP8" s="1804"/>
      <c r="EIC8" s="2066"/>
      <c r="EID8" s="2066"/>
      <c r="EIE8" s="667"/>
      <c r="EIF8" s="667"/>
      <c r="EIH8" s="2067"/>
      <c r="EII8" s="1309"/>
      <c r="EIJ8" s="28"/>
      <c r="EIK8" s="2068"/>
      <c r="EIL8" s="2067"/>
      <c r="EIM8" s="2068"/>
      <c r="EIN8" s="1804"/>
      <c r="EJA8" s="2066"/>
      <c r="EJB8" s="2066"/>
      <c r="EJC8" s="667"/>
      <c r="EJD8" s="667"/>
      <c r="EJF8" s="2067"/>
      <c r="EJG8" s="1309"/>
      <c r="EJH8" s="28"/>
      <c r="EJI8" s="2068"/>
      <c r="EJJ8" s="2067"/>
      <c r="EJK8" s="2068"/>
      <c r="EJL8" s="1804"/>
      <c r="EJY8" s="2066"/>
      <c r="EJZ8" s="2066"/>
      <c r="EKA8" s="667"/>
      <c r="EKB8" s="667"/>
      <c r="EKD8" s="2067"/>
      <c r="EKE8" s="1309"/>
      <c r="EKF8" s="28"/>
      <c r="EKG8" s="2068"/>
      <c r="EKH8" s="2067"/>
      <c r="EKI8" s="2068"/>
      <c r="EKJ8" s="1804"/>
      <c r="EKW8" s="2066"/>
      <c r="EKX8" s="2066"/>
      <c r="EKY8" s="667"/>
      <c r="EKZ8" s="667"/>
      <c r="ELB8" s="2067"/>
      <c r="ELC8" s="1309"/>
      <c r="ELD8" s="28"/>
      <c r="ELE8" s="2068"/>
      <c r="ELF8" s="2067"/>
      <c r="ELG8" s="2068"/>
      <c r="ELH8" s="1804"/>
      <c r="ELU8" s="2066"/>
      <c r="ELV8" s="2066"/>
      <c r="ELW8" s="667"/>
      <c r="ELX8" s="667"/>
      <c r="ELZ8" s="2067"/>
      <c r="EMA8" s="1309"/>
      <c r="EMB8" s="28"/>
      <c r="EMC8" s="2068"/>
      <c r="EMD8" s="2067"/>
      <c r="EME8" s="2068"/>
      <c r="EMF8" s="1804"/>
      <c r="EMS8" s="2066"/>
      <c r="EMT8" s="2066"/>
      <c r="EMU8" s="667"/>
      <c r="EMV8" s="667"/>
      <c r="EMX8" s="2067"/>
      <c r="EMY8" s="1309"/>
      <c r="EMZ8" s="28"/>
      <c r="ENA8" s="2068"/>
      <c r="ENB8" s="2067"/>
      <c r="ENC8" s="2068"/>
      <c r="END8" s="1804"/>
      <c r="ENQ8" s="2066"/>
      <c r="ENR8" s="2066"/>
      <c r="ENS8" s="667"/>
      <c r="ENT8" s="667"/>
      <c r="ENV8" s="2067"/>
      <c r="ENW8" s="1309"/>
      <c r="ENX8" s="28"/>
      <c r="ENY8" s="2068"/>
      <c r="ENZ8" s="2067"/>
      <c r="EOA8" s="2068"/>
      <c r="EOB8" s="1804"/>
      <c r="EOO8" s="2066"/>
      <c r="EOP8" s="2066"/>
      <c r="EOQ8" s="667"/>
      <c r="EOR8" s="667"/>
      <c r="EOT8" s="2067"/>
      <c r="EOU8" s="1309"/>
      <c r="EOV8" s="28"/>
      <c r="EOW8" s="2068"/>
      <c r="EOX8" s="2067"/>
      <c r="EOY8" s="2068"/>
      <c r="EOZ8" s="1804"/>
      <c r="EPM8" s="2066"/>
      <c r="EPN8" s="2066"/>
      <c r="EPO8" s="667"/>
      <c r="EPP8" s="667"/>
      <c r="EPR8" s="2067"/>
      <c r="EPS8" s="1309"/>
      <c r="EPT8" s="28"/>
      <c r="EPU8" s="2068"/>
      <c r="EPV8" s="2067"/>
      <c r="EPW8" s="2068"/>
      <c r="EPX8" s="1804"/>
      <c r="EQK8" s="2066"/>
      <c r="EQL8" s="2066"/>
      <c r="EQM8" s="667"/>
      <c r="EQN8" s="667"/>
      <c r="EQP8" s="2067"/>
      <c r="EQQ8" s="1309"/>
      <c r="EQR8" s="28"/>
      <c r="EQS8" s="2068"/>
      <c r="EQT8" s="2067"/>
      <c r="EQU8" s="2068"/>
      <c r="EQV8" s="1804"/>
      <c r="ERI8" s="2066"/>
      <c r="ERJ8" s="2066"/>
      <c r="ERK8" s="667"/>
      <c r="ERL8" s="667"/>
      <c r="ERN8" s="2067"/>
      <c r="ERO8" s="1309"/>
      <c r="ERP8" s="28"/>
      <c r="ERQ8" s="2068"/>
      <c r="ERR8" s="2067"/>
      <c r="ERS8" s="2068"/>
      <c r="ERT8" s="1804"/>
      <c r="ESG8" s="2066"/>
      <c r="ESH8" s="2066"/>
      <c r="ESI8" s="667"/>
      <c r="ESJ8" s="667"/>
      <c r="ESL8" s="2067"/>
      <c r="ESM8" s="1309"/>
      <c r="ESN8" s="28"/>
      <c r="ESO8" s="2068"/>
      <c r="ESP8" s="2067"/>
      <c r="ESQ8" s="2068"/>
      <c r="ESR8" s="1804"/>
      <c r="ETE8" s="2066"/>
      <c r="ETF8" s="2066"/>
      <c r="ETG8" s="667"/>
      <c r="ETH8" s="667"/>
      <c r="ETJ8" s="2067"/>
      <c r="ETK8" s="1309"/>
      <c r="ETL8" s="28"/>
      <c r="ETM8" s="2068"/>
      <c r="ETN8" s="2067"/>
      <c r="ETO8" s="2068"/>
      <c r="ETP8" s="1804"/>
      <c r="EUC8" s="2066"/>
      <c r="EUD8" s="2066"/>
      <c r="EUE8" s="667"/>
      <c r="EUF8" s="667"/>
      <c r="EUH8" s="2067"/>
      <c r="EUI8" s="1309"/>
      <c r="EUJ8" s="28"/>
      <c r="EUK8" s="2068"/>
      <c r="EUL8" s="2067"/>
      <c r="EUM8" s="2068"/>
      <c r="EUN8" s="1804"/>
      <c r="EVA8" s="2066"/>
      <c r="EVB8" s="2066"/>
      <c r="EVC8" s="667"/>
      <c r="EVD8" s="667"/>
      <c r="EVF8" s="2067"/>
      <c r="EVG8" s="1309"/>
      <c r="EVH8" s="28"/>
      <c r="EVI8" s="2068"/>
      <c r="EVJ8" s="2067"/>
      <c r="EVK8" s="2068"/>
      <c r="EVL8" s="1804"/>
      <c r="EVY8" s="2066"/>
      <c r="EVZ8" s="2066"/>
      <c r="EWA8" s="667"/>
      <c r="EWB8" s="667"/>
      <c r="EWD8" s="2067"/>
      <c r="EWE8" s="1309"/>
      <c r="EWF8" s="28"/>
      <c r="EWG8" s="2068"/>
      <c r="EWH8" s="2067"/>
      <c r="EWI8" s="2068"/>
      <c r="EWJ8" s="1804"/>
      <c r="EWW8" s="2066"/>
      <c r="EWX8" s="2066"/>
      <c r="EWY8" s="667"/>
      <c r="EWZ8" s="667"/>
      <c r="EXB8" s="2067"/>
      <c r="EXC8" s="1309"/>
      <c r="EXD8" s="28"/>
      <c r="EXE8" s="2068"/>
      <c r="EXF8" s="2067"/>
      <c r="EXG8" s="2068"/>
      <c r="EXH8" s="1804"/>
      <c r="EXU8" s="2066"/>
      <c r="EXV8" s="2066"/>
      <c r="EXW8" s="667"/>
      <c r="EXX8" s="667"/>
      <c r="EXZ8" s="2067"/>
      <c r="EYA8" s="1309"/>
      <c r="EYB8" s="28"/>
      <c r="EYC8" s="2068"/>
      <c r="EYD8" s="2067"/>
      <c r="EYE8" s="2068"/>
      <c r="EYF8" s="1804"/>
      <c r="EYS8" s="2066"/>
      <c r="EYT8" s="2066"/>
      <c r="EYU8" s="667"/>
      <c r="EYV8" s="667"/>
      <c r="EYX8" s="2067"/>
      <c r="EYY8" s="1309"/>
      <c r="EYZ8" s="28"/>
      <c r="EZA8" s="2068"/>
      <c r="EZB8" s="2067"/>
      <c r="EZC8" s="2068"/>
      <c r="EZD8" s="1804"/>
      <c r="EZQ8" s="2066"/>
      <c r="EZR8" s="2066"/>
      <c r="EZS8" s="667"/>
      <c r="EZT8" s="667"/>
      <c r="EZV8" s="2067"/>
      <c r="EZW8" s="1309"/>
      <c r="EZX8" s="28"/>
      <c r="EZY8" s="2068"/>
      <c r="EZZ8" s="2067"/>
      <c r="FAA8" s="2068"/>
      <c r="FAB8" s="1804"/>
      <c r="FAO8" s="2066"/>
      <c r="FAP8" s="2066"/>
      <c r="FAQ8" s="667"/>
      <c r="FAR8" s="667"/>
      <c r="FAT8" s="2067"/>
      <c r="FAU8" s="1309"/>
      <c r="FAV8" s="28"/>
      <c r="FAW8" s="2068"/>
      <c r="FAX8" s="2067"/>
      <c r="FAY8" s="2068"/>
      <c r="FAZ8" s="1804"/>
      <c r="FBM8" s="2066"/>
      <c r="FBN8" s="2066"/>
      <c r="FBO8" s="667"/>
      <c r="FBP8" s="667"/>
      <c r="FBR8" s="2067"/>
      <c r="FBS8" s="1309"/>
      <c r="FBT8" s="28"/>
      <c r="FBU8" s="2068"/>
      <c r="FBV8" s="2067"/>
      <c r="FBW8" s="2068"/>
      <c r="FBX8" s="1804"/>
      <c r="FCK8" s="2066"/>
      <c r="FCL8" s="2066"/>
      <c r="FCM8" s="667"/>
      <c r="FCN8" s="667"/>
      <c r="FCP8" s="2067"/>
      <c r="FCQ8" s="1309"/>
      <c r="FCR8" s="28"/>
      <c r="FCS8" s="2068"/>
      <c r="FCT8" s="2067"/>
      <c r="FCU8" s="2068"/>
      <c r="FCV8" s="1804"/>
      <c r="FDI8" s="2066"/>
      <c r="FDJ8" s="2066"/>
      <c r="FDK8" s="667"/>
      <c r="FDL8" s="667"/>
      <c r="FDN8" s="2067"/>
      <c r="FDO8" s="1309"/>
      <c r="FDP8" s="28"/>
      <c r="FDQ8" s="2068"/>
      <c r="FDR8" s="2067"/>
      <c r="FDS8" s="2068"/>
      <c r="FDT8" s="1804"/>
      <c r="FEG8" s="2066"/>
      <c r="FEH8" s="2066"/>
      <c r="FEI8" s="667"/>
      <c r="FEJ8" s="667"/>
      <c r="FEL8" s="2067"/>
      <c r="FEM8" s="1309"/>
      <c r="FEN8" s="28"/>
      <c r="FEO8" s="2068"/>
      <c r="FEP8" s="2067"/>
      <c r="FEQ8" s="2068"/>
      <c r="FER8" s="1804"/>
      <c r="FFE8" s="2066"/>
      <c r="FFF8" s="2066"/>
      <c r="FFG8" s="667"/>
      <c r="FFH8" s="667"/>
      <c r="FFJ8" s="2067"/>
      <c r="FFK8" s="1309"/>
      <c r="FFL8" s="28"/>
      <c r="FFM8" s="2068"/>
      <c r="FFN8" s="2067"/>
      <c r="FFO8" s="2068"/>
      <c r="FFP8" s="1804"/>
      <c r="FGC8" s="2066"/>
      <c r="FGD8" s="2066"/>
      <c r="FGE8" s="667"/>
      <c r="FGF8" s="667"/>
      <c r="FGH8" s="2067"/>
      <c r="FGI8" s="1309"/>
      <c r="FGJ8" s="28"/>
      <c r="FGK8" s="2068"/>
      <c r="FGL8" s="2067"/>
      <c r="FGM8" s="2068"/>
      <c r="FGN8" s="1804"/>
      <c r="FHA8" s="2066"/>
      <c r="FHB8" s="2066"/>
      <c r="FHC8" s="667"/>
      <c r="FHD8" s="667"/>
      <c r="FHF8" s="2067"/>
      <c r="FHG8" s="1309"/>
      <c r="FHH8" s="28"/>
      <c r="FHI8" s="2068"/>
      <c r="FHJ8" s="2067"/>
      <c r="FHK8" s="2068"/>
      <c r="FHL8" s="1804"/>
      <c r="FHY8" s="2066"/>
      <c r="FHZ8" s="2066"/>
      <c r="FIA8" s="667"/>
      <c r="FIB8" s="667"/>
      <c r="FID8" s="2067"/>
      <c r="FIE8" s="1309"/>
      <c r="FIF8" s="28"/>
      <c r="FIG8" s="2068"/>
      <c r="FIH8" s="2067"/>
      <c r="FII8" s="2068"/>
      <c r="FIJ8" s="1804"/>
      <c r="FIW8" s="2066"/>
      <c r="FIX8" s="2066"/>
      <c r="FIY8" s="667"/>
      <c r="FIZ8" s="667"/>
      <c r="FJB8" s="2067"/>
      <c r="FJC8" s="1309"/>
      <c r="FJD8" s="28"/>
      <c r="FJE8" s="2068"/>
      <c r="FJF8" s="2067"/>
      <c r="FJG8" s="2068"/>
      <c r="FJH8" s="1804"/>
      <c r="FJU8" s="2066"/>
      <c r="FJV8" s="2066"/>
      <c r="FJW8" s="667"/>
      <c r="FJX8" s="667"/>
      <c r="FJZ8" s="2067"/>
      <c r="FKA8" s="1309"/>
      <c r="FKB8" s="28"/>
      <c r="FKC8" s="2068"/>
      <c r="FKD8" s="2067"/>
      <c r="FKE8" s="2068"/>
      <c r="FKF8" s="1804"/>
      <c r="FKS8" s="2066"/>
      <c r="FKT8" s="2066"/>
      <c r="FKU8" s="667"/>
      <c r="FKV8" s="667"/>
      <c r="FKX8" s="2067"/>
      <c r="FKY8" s="1309"/>
      <c r="FKZ8" s="28"/>
      <c r="FLA8" s="2068"/>
      <c r="FLB8" s="2067"/>
      <c r="FLC8" s="2068"/>
      <c r="FLD8" s="1804"/>
      <c r="FLQ8" s="2066"/>
      <c r="FLR8" s="2066"/>
      <c r="FLS8" s="667"/>
      <c r="FLT8" s="667"/>
      <c r="FLV8" s="2067"/>
      <c r="FLW8" s="1309"/>
      <c r="FLX8" s="28"/>
      <c r="FLY8" s="2068"/>
      <c r="FLZ8" s="2067"/>
      <c r="FMA8" s="2068"/>
      <c r="FMB8" s="1804"/>
      <c r="FMO8" s="2066"/>
      <c r="FMP8" s="2066"/>
      <c r="FMQ8" s="667"/>
      <c r="FMR8" s="667"/>
      <c r="FMT8" s="2067"/>
      <c r="FMU8" s="1309"/>
      <c r="FMV8" s="28"/>
      <c r="FMW8" s="2068"/>
      <c r="FMX8" s="2067"/>
      <c r="FMY8" s="2068"/>
      <c r="FMZ8" s="1804"/>
      <c r="FNM8" s="2066"/>
      <c r="FNN8" s="2066"/>
      <c r="FNO8" s="667"/>
      <c r="FNP8" s="667"/>
      <c r="FNR8" s="2067"/>
      <c r="FNS8" s="1309"/>
      <c r="FNT8" s="28"/>
      <c r="FNU8" s="2068"/>
      <c r="FNV8" s="2067"/>
      <c r="FNW8" s="2068"/>
      <c r="FNX8" s="1804"/>
      <c r="FOK8" s="2066"/>
      <c r="FOL8" s="2066"/>
      <c r="FOM8" s="667"/>
      <c r="FON8" s="667"/>
      <c r="FOP8" s="2067"/>
      <c r="FOQ8" s="1309"/>
      <c r="FOR8" s="28"/>
      <c r="FOS8" s="2068"/>
      <c r="FOT8" s="2067"/>
      <c r="FOU8" s="2068"/>
      <c r="FOV8" s="1804"/>
      <c r="FPI8" s="2066"/>
      <c r="FPJ8" s="2066"/>
      <c r="FPK8" s="667"/>
      <c r="FPL8" s="667"/>
      <c r="FPN8" s="2067"/>
      <c r="FPO8" s="1309"/>
      <c r="FPP8" s="28"/>
      <c r="FPQ8" s="2068"/>
      <c r="FPR8" s="2067"/>
      <c r="FPS8" s="2068"/>
      <c r="FPT8" s="1804"/>
      <c r="FQG8" s="2066"/>
      <c r="FQH8" s="2066"/>
      <c r="FQI8" s="667"/>
      <c r="FQJ8" s="667"/>
      <c r="FQL8" s="2067"/>
      <c r="FQM8" s="1309"/>
      <c r="FQN8" s="28"/>
      <c r="FQO8" s="2068"/>
      <c r="FQP8" s="2067"/>
      <c r="FQQ8" s="2068"/>
      <c r="FQR8" s="1804"/>
      <c r="FRE8" s="2066"/>
      <c r="FRF8" s="2066"/>
      <c r="FRG8" s="667"/>
      <c r="FRH8" s="667"/>
      <c r="FRJ8" s="2067"/>
      <c r="FRK8" s="1309"/>
      <c r="FRL8" s="28"/>
      <c r="FRM8" s="2068"/>
      <c r="FRN8" s="2067"/>
      <c r="FRO8" s="2068"/>
      <c r="FRP8" s="1804"/>
      <c r="FSC8" s="2066"/>
      <c r="FSD8" s="2066"/>
      <c r="FSE8" s="667"/>
      <c r="FSF8" s="667"/>
      <c r="FSH8" s="2067"/>
      <c r="FSI8" s="1309"/>
      <c r="FSJ8" s="28"/>
      <c r="FSK8" s="2068"/>
      <c r="FSL8" s="2067"/>
      <c r="FSM8" s="2068"/>
      <c r="FSN8" s="1804"/>
      <c r="FTA8" s="2066"/>
      <c r="FTB8" s="2066"/>
      <c r="FTC8" s="667"/>
      <c r="FTD8" s="667"/>
      <c r="FTF8" s="2067"/>
      <c r="FTG8" s="1309"/>
      <c r="FTH8" s="28"/>
      <c r="FTI8" s="2068"/>
      <c r="FTJ8" s="2067"/>
      <c r="FTK8" s="2068"/>
      <c r="FTL8" s="1804"/>
      <c r="FTY8" s="2066"/>
      <c r="FTZ8" s="2066"/>
      <c r="FUA8" s="667"/>
      <c r="FUB8" s="667"/>
      <c r="FUD8" s="2067"/>
      <c r="FUE8" s="1309"/>
      <c r="FUF8" s="28"/>
      <c r="FUG8" s="2068"/>
      <c r="FUH8" s="2067"/>
      <c r="FUI8" s="2068"/>
      <c r="FUJ8" s="1804"/>
      <c r="FUW8" s="2066"/>
      <c r="FUX8" s="2066"/>
      <c r="FUY8" s="667"/>
      <c r="FUZ8" s="667"/>
      <c r="FVB8" s="2067"/>
      <c r="FVC8" s="1309"/>
      <c r="FVD8" s="28"/>
      <c r="FVE8" s="2068"/>
      <c r="FVF8" s="2067"/>
      <c r="FVG8" s="2068"/>
      <c r="FVH8" s="1804"/>
      <c r="FVU8" s="2066"/>
      <c r="FVV8" s="2066"/>
      <c r="FVW8" s="667"/>
      <c r="FVX8" s="667"/>
      <c r="FVZ8" s="2067"/>
      <c r="FWA8" s="1309"/>
      <c r="FWB8" s="28"/>
      <c r="FWC8" s="2068"/>
      <c r="FWD8" s="2067"/>
      <c r="FWE8" s="2068"/>
      <c r="FWF8" s="1804"/>
      <c r="FWS8" s="2066"/>
      <c r="FWT8" s="2066"/>
      <c r="FWU8" s="667"/>
      <c r="FWV8" s="667"/>
      <c r="FWX8" s="2067"/>
      <c r="FWY8" s="1309"/>
      <c r="FWZ8" s="28"/>
      <c r="FXA8" s="2068"/>
      <c r="FXB8" s="2067"/>
      <c r="FXC8" s="2068"/>
      <c r="FXD8" s="1804"/>
      <c r="FXQ8" s="2066"/>
      <c r="FXR8" s="2066"/>
      <c r="FXS8" s="667"/>
      <c r="FXT8" s="667"/>
      <c r="FXV8" s="2067"/>
      <c r="FXW8" s="1309"/>
      <c r="FXX8" s="28"/>
      <c r="FXY8" s="2068"/>
      <c r="FXZ8" s="2067"/>
      <c r="FYA8" s="2068"/>
      <c r="FYB8" s="1804"/>
      <c r="FYO8" s="2066"/>
      <c r="FYP8" s="2066"/>
      <c r="FYQ8" s="667"/>
      <c r="FYR8" s="667"/>
      <c r="FYT8" s="2067"/>
      <c r="FYU8" s="1309"/>
      <c r="FYV8" s="28"/>
      <c r="FYW8" s="2068"/>
      <c r="FYX8" s="2067"/>
      <c r="FYY8" s="2068"/>
      <c r="FYZ8" s="1804"/>
      <c r="FZM8" s="2066"/>
      <c r="FZN8" s="2066"/>
      <c r="FZO8" s="667"/>
      <c r="FZP8" s="667"/>
      <c r="FZR8" s="2067"/>
      <c r="FZS8" s="1309"/>
      <c r="FZT8" s="28"/>
      <c r="FZU8" s="2068"/>
      <c r="FZV8" s="2067"/>
      <c r="FZW8" s="2068"/>
      <c r="FZX8" s="1804"/>
      <c r="GAK8" s="2066"/>
      <c r="GAL8" s="2066"/>
      <c r="GAM8" s="667"/>
      <c r="GAN8" s="667"/>
      <c r="GAP8" s="2067"/>
      <c r="GAQ8" s="1309"/>
      <c r="GAR8" s="28"/>
      <c r="GAS8" s="2068"/>
      <c r="GAT8" s="2067"/>
      <c r="GAU8" s="2068"/>
      <c r="GAV8" s="1804"/>
      <c r="GBI8" s="2066"/>
      <c r="GBJ8" s="2066"/>
      <c r="GBK8" s="667"/>
      <c r="GBL8" s="667"/>
      <c r="GBN8" s="2067"/>
      <c r="GBO8" s="1309"/>
      <c r="GBP8" s="28"/>
      <c r="GBQ8" s="2068"/>
      <c r="GBR8" s="2067"/>
      <c r="GBS8" s="2068"/>
      <c r="GBT8" s="1804"/>
      <c r="GCG8" s="2066"/>
      <c r="GCH8" s="2066"/>
      <c r="GCI8" s="667"/>
      <c r="GCJ8" s="667"/>
      <c r="GCL8" s="2067"/>
      <c r="GCM8" s="1309"/>
      <c r="GCN8" s="28"/>
      <c r="GCO8" s="2068"/>
      <c r="GCP8" s="2067"/>
      <c r="GCQ8" s="2068"/>
      <c r="GCR8" s="1804"/>
      <c r="GDE8" s="2066"/>
      <c r="GDF8" s="2066"/>
      <c r="GDG8" s="667"/>
      <c r="GDH8" s="667"/>
      <c r="GDJ8" s="2067"/>
      <c r="GDK8" s="1309"/>
      <c r="GDL8" s="28"/>
      <c r="GDM8" s="2068"/>
      <c r="GDN8" s="2067"/>
      <c r="GDO8" s="2068"/>
      <c r="GDP8" s="1804"/>
      <c r="GEC8" s="2066"/>
      <c r="GED8" s="2066"/>
      <c r="GEE8" s="667"/>
      <c r="GEF8" s="667"/>
      <c r="GEH8" s="2067"/>
      <c r="GEI8" s="1309"/>
      <c r="GEJ8" s="28"/>
      <c r="GEK8" s="2068"/>
      <c r="GEL8" s="2067"/>
      <c r="GEM8" s="2068"/>
      <c r="GEN8" s="1804"/>
      <c r="GFA8" s="2066"/>
      <c r="GFB8" s="2066"/>
      <c r="GFC8" s="667"/>
      <c r="GFD8" s="667"/>
      <c r="GFF8" s="2067"/>
      <c r="GFG8" s="1309"/>
      <c r="GFH8" s="28"/>
      <c r="GFI8" s="2068"/>
      <c r="GFJ8" s="2067"/>
      <c r="GFK8" s="2068"/>
      <c r="GFL8" s="1804"/>
      <c r="GFY8" s="2066"/>
      <c r="GFZ8" s="2066"/>
      <c r="GGA8" s="667"/>
      <c r="GGB8" s="667"/>
      <c r="GGD8" s="2067"/>
      <c r="GGE8" s="1309"/>
      <c r="GGF8" s="28"/>
      <c r="GGG8" s="2068"/>
      <c r="GGH8" s="2067"/>
      <c r="GGI8" s="2068"/>
      <c r="GGJ8" s="1804"/>
      <c r="GGW8" s="2066"/>
      <c r="GGX8" s="2066"/>
      <c r="GGY8" s="667"/>
      <c r="GGZ8" s="667"/>
      <c r="GHB8" s="2067"/>
      <c r="GHC8" s="1309"/>
      <c r="GHD8" s="28"/>
      <c r="GHE8" s="2068"/>
      <c r="GHF8" s="2067"/>
      <c r="GHG8" s="2068"/>
      <c r="GHH8" s="1804"/>
      <c r="GHU8" s="2066"/>
      <c r="GHV8" s="2066"/>
      <c r="GHW8" s="667"/>
      <c r="GHX8" s="667"/>
      <c r="GHZ8" s="2067"/>
      <c r="GIA8" s="1309"/>
      <c r="GIB8" s="28"/>
      <c r="GIC8" s="2068"/>
      <c r="GID8" s="2067"/>
      <c r="GIE8" s="2068"/>
      <c r="GIF8" s="1804"/>
      <c r="GIS8" s="2066"/>
      <c r="GIT8" s="2066"/>
      <c r="GIU8" s="667"/>
      <c r="GIV8" s="667"/>
      <c r="GIX8" s="2067"/>
      <c r="GIY8" s="1309"/>
      <c r="GIZ8" s="28"/>
      <c r="GJA8" s="2068"/>
      <c r="GJB8" s="2067"/>
      <c r="GJC8" s="2068"/>
      <c r="GJD8" s="1804"/>
      <c r="GJQ8" s="2066"/>
      <c r="GJR8" s="2066"/>
      <c r="GJS8" s="667"/>
      <c r="GJT8" s="667"/>
      <c r="GJV8" s="2067"/>
      <c r="GJW8" s="1309"/>
      <c r="GJX8" s="28"/>
      <c r="GJY8" s="2068"/>
      <c r="GJZ8" s="2067"/>
      <c r="GKA8" s="2068"/>
      <c r="GKB8" s="1804"/>
      <c r="GKO8" s="2066"/>
      <c r="GKP8" s="2066"/>
      <c r="GKQ8" s="667"/>
      <c r="GKR8" s="667"/>
      <c r="GKT8" s="2067"/>
      <c r="GKU8" s="1309"/>
      <c r="GKV8" s="28"/>
      <c r="GKW8" s="2068"/>
      <c r="GKX8" s="2067"/>
      <c r="GKY8" s="2068"/>
      <c r="GKZ8" s="1804"/>
      <c r="GLM8" s="2066"/>
      <c r="GLN8" s="2066"/>
      <c r="GLO8" s="667"/>
      <c r="GLP8" s="667"/>
      <c r="GLR8" s="2067"/>
      <c r="GLS8" s="1309"/>
      <c r="GLT8" s="28"/>
      <c r="GLU8" s="2068"/>
      <c r="GLV8" s="2067"/>
      <c r="GLW8" s="2068"/>
      <c r="GLX8" s="1804"/>
      <c r="GMK8" s="2066"/>
      <c r="GML8" s="2066"/>
      <c r="GMM8" s="667"/>
      <c r="GMN8" s="667"/>
      <c r="GMP8" s="2067"/>
      <c r="GMQ8" s="1309"/>
      <c r="GMR8" s="28"/>
      <c r="GMS8" s="2068"/>
      <c r="GMT8" s="2067"/>
      <c r="GMU8" s="2068"/>
      <c r="GMV8" s="1804"/>
      <c r="GNI8" s="2066"/>
      <c r="GNJ8" s="2066"/>
      <c r="GNK8" s="667"/>
      <c r="GNL8" s="667"/>
      <c r="GNN8" s="2067"/>
      <c r="GNO8" s="1309"/>
      <c r="GNP8" s="28"/>
      <c r="GNQ8" s="2068"/>
      <c r="GNR8" s="2067"/>
      <c r="GNS8" s="2068"/>
      <c r="GNT8" s="1804"/>
      <c r="GOG8" s="2066"/>
      <c r="GOH8" s="2066"/>
      <c r="GOI8" s="667"/>
      <c r="GOJ8" s="667"/>
      <c r="GOL8" s="2067"/>
      <c r="GOM8" s="1309"/>
      <c r="GON8" s="28"/>
      <c r="GOO8" s="2068"/>
      <c r="GOP8" s="2067"/>
      <c r="GOQ8" s="2068"/>
      <c r="GOR8" s="1804"/>
      <c r="GPE8" s="2066"/>
      <c r="GPF8" s="2066"/>
      <c r="GPG8" s="667"/>
      <c r="GPH8" s="667"/>
      <c r="GPJ8" s="2067"/>
      <c r="GPK8" s="1309"/>
      <c r="GPL8" s="28"/>
      <c r="GPM8" s="2068"/>
      <c r="GPN8" s="2067"/>
      <c r="GPO8" s="2068"/>
      <c r="GPP8" s="1804"/>
      <c r="GQC8" s="2066"/>
      <c r="GQD8" s="2066"/>
      <c r="GQE8" s="667"/>
      <c r="GQF8" s="667"/>
      <c r="GQH8" s="2067"/>
      <c r="GQI8" s="1309"/>
      <c r="GQJ8" s="28"/>
      <c r="GQK8" s="2068"/>
      <c r="GQL8" s="2067"/>
      <c r="GQM8" s="2068"/>
      <c r="GQN8" s="1804"/>
      <c r="GRA8" s="2066"/>
      <c r="GRB8" s="2066"/>
      <c r="GRC8" s="667"/>
      <c r="GRD8" s="667"/>
      <c r="GRF8" s="2067"/>
      <c r="GRG8" s="1309"/>
      <c r="GRH8" s="28"/>
      <c r="GRI8" s="2068"/>
      <c r="GRJ8" s="2067"/>
      <c r="GRK8" s="2068"/>
      <c r="GRL8" s="1804"/>
      <c r="GRY8" s="2066"/>
      <c r="GRZ8" s="2066"/>
      <c r="GSA8" s="667"/>
      <c r="GSB8" s="667"/>
      <c r="GSD8" s="2067"/>
      <c r="GSE8" s="1309"/>
      <c r="GSF8" s="28"/>
      <c r="GSG8" s="2068"/>
      <c r="GSH8" s="2067"/>
      <c r="GSI8" s="2068"/>
      <c r="GSJ8" s="1804"/>
      <c r="GSW8" s="2066"/>
      <c r="GSX8" s="2066"/>
      <c r="GSY8" s="667"/>
      <c r="GSZ8" s="667"/>
      <c r="GTB8" s="2067"/>
      <c r="GTC8" s="1309"/>
      <c r="GTD8" s="28"/>
      <c r="GTE8" s="2068"/>
      <c r="GTF8" s="2067"/>
      <c r="GTG8" s="2068"/>
      <c r="GTH8" s="1804"/>
      <c r="GTU8" s="2066"/>
      <c r="GTV8" s="2066"/>
      <c r="GTW8" s="667"/>
      <c r="GTX8" s="667"/>
      <c r="GTZ8" s="2067"/>
      <c r="GUA8" s="1309"/>
      <c r="GUB8" s="28"/>
      <c r="GUC8" s="2068"/>
      <c r="GUD8" s="2067"/>
      <c r="GUE8" s="2068"/>
      <c r="GUF8" s="1804"/>
      <c r="GUS8" s="2066"/>
      <c r="GUT8" s="2066"/>
      <c r="GUU8" s="667"/>
      <c r="GUV8" s="667"/>
      <c r="GUX8" s="2067"/>
      <c r="GUY8" s="1309"/>
      <c r="GUZ8" s="28"/>
      <c r="GVA8" s="2068"/>
      <c r="GVB8" s="2067"/>
      <c r="GVC8" s="2068"/>
      <c r="GVD8" s="1804"/>
      <c r="GVQ8" s="2066"/>
      <c r="GVR8" s="2066"/>
      <c r="GVS8" s="667"/>
      <c r="GVT8" s="667"/>
      <c r="GVV8" s="2067"/>
      <c r="GVW8" s="1309"/>
      <c r="GVX8" s="28"/>
      <c r="GVY8" s="2068"/>
      <c r="GVZ8" s="2067"/>
      <c r="GWA8" s="2068"/>
      <c r="GWB8" s="1804"/>
      <c r="GWO8" s="2066"/>
      <c r="GWP8" s="2066"/>
      <c r="GWQ8" s="667"/>
      <c r="GWR8" s="667"/>
      <c r="GWT8" s="2067"/>
      <c r="GWU8" s="1309"/>
      <c r="GWV8" s="28"/>
      <c r="GWW8" s="2068"/>
      <c r="GWX8" s="2067"/>
      <c r="GWY8" s="2068"/>
      <c r="GWZ8" s="1804"/>
      <c r="GXM8" s="2066"/>
      <c r="GXN8" s="2066"/>
      <c r="GXO8" s="667"/>
      <c r="GXP8" s="667"/>
      <c r="GXR8" s="2067"/>
      <c r="GXS8" s="1309"/>
      <c r="GXT8" s="28"/>
      <c r="GXU8" s="2068"/>
      <c r="GXV8" s="2067"/>
      <c r="GXW8" s="2068"/>
      <c r="GXX8" s="1804"/>
      <c r="GYK8" s="2066"/>
      <c r="GYL8" s="2066"/>
      <c r="GYM8" s="667"/>
      <c r="GYN8" s="667"/>
      <c r="GYP8" s="2067"/>
      <c r="GYQ8" s="1309"/>
      <c r="GYR8" s="28"/>
      <c r="GYS8" s="2068"/>
      <c r="GYT8" s="2067"/>
      <c r="GYU8" s="2068"/>
      <c r="GYV8" s="1804"/>
      <c r="GZI8" s="2066"/>
      <c r="GZJ8" s="2066"/>
      <c r="GZK8" s="667"/>
      <c r="GZL8" s="667"/>
      <c r="GZN8" s="2067"/>
      <c r="GZO8" s="1309"/>
      <c r="GZP8" s="28"/>
      <c r="GZQ8" s="2068"/>
      <c r="GZR8" s="2067"/>
      <c r="GZS8" s="2068"/>
      <c r="GZT8" s="1804"/>
      <c r="HAG8" s="2066"/>
      <c r="HAH8" s="2066"/>
      <c r="HAI8" s="667"/>
      <c r="HAJ8" s="667"/>
      <c r="HAL8" s="2067"/>
      <c r="HAM8" s="1309"/>
      <c r="HAN8" s="28"/>
      <c r="HAO8" s="2068"/>
      <c r="HAP8" s="2067"/>
      <c r="HAQ8" s="2068"/>
      <c r="HAR8" s="1804"/>
      <c r="HBE8" s="2066"/>
      <c r="HBF8" s="2066"/>
      <c r="HBG8" s="667"/>
      <c r="HBH8" s="667"/>
      <c r="HBJ8" s="2067"/>
      <c r="HBK8" s="1309"/>
      <c r="HBL8" s="28"/>
      <c r="HBM8" s="2068"/>
      <c r="HBN8" s="2067"/>
      <c r="HBO8" s="2068"/>
      <c r="HBP8" s="1804"/>
      <c r="HCC8" s="2066"/>
      <c r="HCD8" s="2066"/>
      <c r="HCE8" s="667"/>
      <c r="HCF8" s="667"/>
      <c r="HCH8" s="2067"/>
      <c r="HCI8" s="1309"/>
      <c r="HCJ8" s="28"/>
      <c r="HCK8" s="2068"/>
      <c r="HCL8" s="2067"/>
      <c r="HCM8" s="2068"/>
      <c r="HCN8" s="1804"/>
      <c r="HDA8" s="2066"/>
      <c r="HDB8" s="2066"/>
      <c r="HDC8" s="667"/>
      <c r="HDD8" s="667"/>
      <c r="HDF8" s="2067"/>
      <c r="HDG8" s="1309"/>
      <c r="HDH8" s="28"/>
      <c r="HDI8" s="2068"/>
      <c r="HDJ8" s="2067"/>
      <c r="HDK8" s="2068"/>
      <c r="HDL8" s="1804"/>
      <c r="HDY8" s="2066"/>
      <c r="HDZ8" s="2066"/>
      <c r="HEA8" s="667"/>
      <c r="HEB8" s="667"/>
      <c r="HED8" s="2067"/>
      <c r="HEE8" s="1309"/>
      <c r="HEF8" s="28"/>
      <c r="HEG8" s="2068"/>
      <c r="HEH8" s="2067"/>
      <c r="HEI8" s="2068"/>
      <c r="HEJ8" s="1804"/>
      <c r="HEW8" s="2066"/>
      <c r="HEX8" s="2066"/>
      <c r="HEY8" s="667"/>
      <c r="HEZ8" s="667"/>
      <c r="HFB8" s="2067"/>
      <c r="HFC8" s="1309"/>
      <c r="HFD8" s="28"/>
      <c r="HFE8" s="2068"/>
      <c r="HFF8" s="2067"/>
      <c r="HFG8" s="2068"/>
      <c r="HFH8" s="1804"/>
      <c r="HFU8" s="2066"/>
      <c r="HFV8" s="2066"/>
      <c r="HFW8" s="667"/>
      <c r="HFX8" s="667"/>
      <c r="HFZ8" s="2067"/>
      <c r="HGA8" s="1309"/>
      <c r="HGB8" s="28"/>
      <c r="HGC8" s="2068"/>
      <c r="HGD8" s="2067"/>
      <c r="HGE8" s="2068"/>
      <c r="HGF8" s="1804"/>
      <c r="HGS8" s="2066"/>
      <c r="HGT8" s="2066"/>
      <c r="HGU8" s="667"/>
      <c r="HGV8" s="667"/>
      <c r="HGX8" s="2067"/>
      <c r="HGY8" s="1309"/>
      <c r="HGZ8" s="28"/>
      <c r="HHA8" s="2068"/>
      <c r="HHB8" s="2067"/>
      <c r="HHC8" s="2068"/>
      <c r="HHD8" s="1804"/>
      <c r="HHQ8" s="2066"/>
      <c r="HHR8" s="2066"/>
      <c r="HHS8" s="667"/>
      <c r="HHT8" s="667"/>
      <c r="HHV8" s="2067"/>
      <c r="HHW8" s="1309"/>
      <c r="HHX8" s="28"/>
      <c r="HHY8" s="2068"/>
      <c r="HHZ8" s="2067"/>
      <c r="HIA8" s="2068"/>
      <c r="HIB8" s="1804"/>
      <c r="HIO8" s="2066"/>
      <c r="HIP8" s="2066"/>
      <c r="HIQ8" s="667"/>
      <c r="HIR8" s="667"/>
      <c r="HIT8" s="2067"/>
      <c r="HIU8" s="1309"/>
      <c r="HIV8" s="28"/>
      <c r="HIW8" s="2068"/>
      <c r="HIX8" s="2067"/>
      <c r="HIY8" s="2068"/>
      <c r="HIZ8" s="1804"/>
      <c r="HJM8" s="2066"/>
      <c r="HJN8" s="2066"/>
      <c r="HJO8" s="667"/>
      <c r="HJP8" s="667"/>
      <c r="HJR8" s="2067"/>
      <c r="HJS8" s="1309"/>
      <c r="HJT8" s="28"/>
      <c r="HJU8" s="2068"/>
      <c r="HJV8" s="2067"/>
      <c r="HJW8" s="2068"/>
      <c r="HJX8" s="1804"/>
      <c r="HKK8" s="2066"/>
      <c r="HKL8" s="2066"/>
      <c r="HKM8" s="667"/>
      <c r="HKN8" s="667"/>
      <c r="HKP8" s="2067"/>
      <c r="HKQ8" s="1309"/>
      <c r="HKR8" s="28"/>
      <c r="HKS8" s="2068"/>
      <c r="HKT8" s="2067"/>
      <c r="HKU8" s="2068"/>
      <c r="HKV8" s="1804"/>
      <c r="HLI8" s="2066"/>
      <c r="HLJ8" s="2066"/>
      <c r="HLK8" s="667"/>
      <c r="HLL8" s="667"/>
      <c r="HLN8" s="2067"/>
      <c r="HLO8" s="1309"/>
      <c r="HLP8" s="28"/>
      <c r="HLQ8" s="2068"/>
      <c r="HLR8" s="2067"/>
      <c r="HLS8" s="2068"/>
      <c r="HLT8" s="1804"/>
      <c r="HMG8" s="2066"/>
      <c r="HMH8" s="2066"/>
      <c r="HMI8" s="667"/>
      <c r="HMJ8" s="667"/>
      <c r="HML8" s="2067"/>
      <c r="HMM8" s="1309"/>
      <c r="HMN8" s="28"/>
      <c r="HMO8" s="2068"/>
      <c r="HMP8" s="2067"/>
      <c r="HMQ8" s="2068"/>
      <c r="HMR8" s="1804"/>
      <c r="HNE8" s="2066"/>
      <c r="HNF8" s="2066"/>
      <c r="HNG8" s="667"/>
      <c r="HNH8" s="667"/>
      <c r="HNJ8" s="2067"/>
      <c r="HNK8" s="1309"/>
      <c r="HNL8" s="28"/>
      <c r="HNM8" s="2068"/>
      <c r="HNN8" s="2067"/>
      <c r="HNO8" s="2068"/>
      <c r="HNP8" s="1804"/>
      <c r="HOC8" s="2066"/>
      <c r="HOD8" s="2066"/>
      <c r="HOE8" s="667"/>
      <c r="HOF8" s="667"/>
      <c r="HOH8" s="2067"/>
      <c r="HOI8" s="1309"/>
      <c r="HOJ8" s="28"/>
      <c r="HOK8" s="2068"/>
      <c r="HOL8" s="2067"/>
      <c r="HOM8" s="2068"/>
      <c r="HON8" s="1804"/>
      <c r="HPA8" s="2066"/>
      <c r="HPB8" s="2066"/>
      <c r="HPC8" s="667"/>
      <c r="HPD8" s="667"/>
      <c r="HPF8" s="2067"/>
      <c r="HPG8" s="1309"/>
      <c r="HPH8" s="28"/>
      <c r="HPI8" s="2068"/>
      <c r="HPJ8" s="2067"/>
      <c r="HPK8" s="2068"/>
      <c r="HPL8" s="1804"/>
      <c r="HPY8" s="2066"/>
      <c r="HPZ8" s="2066"/>
      <c r="HQA8" s="667"/>
      <c r="HQB8" s="667"/>
      <c r="HQD8" s="2067"/>
      <c r="HQE8" s="1309"/>
      <c r="HQF8" s="28"/>
      <c r="HQG8" s="2068"/>
      <c r="HQH8" s="2067"/>
      <c r="HQI8" s="2068"/>
      <c r="HQJ8" s="1804"/>
      <c r="HQW8" s="2066"/>
      <c r="HQX8" s="2066"/>
      <c r="HQY8" s="667"/>
      <c r="HQZ8" s="667"/>
      <c r="HRB8" s="2067"/>
      <c r="HRC8" s="1309"/>
      <c r="HRD8" s="28"/>
      <c r="HRE8" s="2068"/>
      <c r="HRF8" s="2067"/>
      <c r="HRG8" s="2068"/>
      <c r="HRH8" s="1804"/>
      <c r="HRU8" s="2066"/>
      <c r="HRV8" s="2066"/>
      <c r="HRW8" s="667"/>
      <c r="HRX8" s="667"/>
      <c r="HRZ8" s="2067"/>
      <c r="HSA8" s="1309"/>
      <c r="HSB8" s="28"/>
      <c r="HSC8" s="2068"/>
      <c r="HSD8" s="2067"/>
      <c r="HSE8" s="2068"/>
      <c r="HSF8" s="1804"/>
      <c r="HSS8" s="2066"/>
      <c r="HST8" s="2066"/>
      <c r="HSU8" s="667"/>
      <c r="HSV8" s="667"/>
      <c r="HSX8" s="2067"/>
      <c r="HSY8" s="1309"/>
      <c r="HSZ8" s="28"/>
      <c r="HTA8" s="2068"/>
      <c r="HTB8" s="2067"/>
      <c r="HTC8" s="2068"/>
      <c r="HTD8" s="1804"/>
      <c r="HTQ8" s="2066"/>
      <c r="HTR8" s="2066"/>
      <c r="HTS8" s="667"/>
      <c r="HTT8" s="667"/>
      <c r="HTV8" s="2067"/>
      <c r="HTW8" s="1309"/>
      <c r="HTX8" s="28"/>
      <c r="HTY8" s="2068"/>
      <c r="HTZ8" s="2067"/>
      <c r="HUA8" s="2068"/>
      <c r="HUB8" s="1804"/>
      <c r="HUO8" s="2066"/>
      <c r="HUP8" s="2066"/>
      <c r="HUQ8" s="667"/>
      <c r="HUR8" s="667"/>
      <c r="HUT8" s="2067"/>
      <c r="HUU8" s="1309"/>
      <c r="HUV8" s="28"/>
      <c r="HUW8" s="2068"/>
      <c r="HUX8" s="2067"/>
      <c r="HUY8" s="2068"/>
      <c r="HUZ8" s="1804"/>
      <c r="HVM8" s="2066"/>
      <c r="HVN8" s="2066"/>
      <c r="HVO8" s="667"/>
      <c r="HVP8" s="667"/>
      <c r="HVR8" s="2067"/>
      <c r="HVS8" s="1309"/>
      <c r="HVT8" s="28"/>
      <c r="HVU8" s="2068"/>
      <c r="HVV8" s="2067"/>
      <c r="HVW8" s="2068"/>
      <c r="HVX8" s="1804"/>
      <c r="HWK8" s="2066"/>
      <c r="HWL8" s="2066"/>
      <c r="HWM8" s="667"/>
      <c r="HWN8" s="667"/>
      <c r="HWP8" s="2067"/>
      <c r="HWQ8" s="1309"/>
      <c r="HWR8" s="28"/>
      <c r="HWS8" s="2068"/>
      <c r="HWT8" s="2067"/>
      <c r="HWU8" s="2068"/>
      <c r="HWV8" s="1804"/>
      <c r="HXI8" s="2066"/>
      <c r="HXJ8" s="2066"/>
      <c r="HXK8" s="667"/>
      <c r="HXL8" s="667"/>
      <c r="HXN8" s="2067"/>
      <c r="HXO8" s="1309"/>
      <c r="HXP8" s="28"/>
      <c r="HXQ8" s="2068"/>
      <c r="HXR8" s="2067"/>
      <c r="HXS8" s="2068"/>
      <c r="HXT8" s="1804"/>
      <c r="HYG8" s="2066"/>
      <c r="HYH8" s="2066"/>
      <c r="HYI8" s="667"/>
      <c r="HYJ8" s="667"/>
      <c r="HYL8" s="2067"/>
      <c r="HYM8" s="1309"/>
      <c r="HYN8" s="28"/>
      <c r="HYO8" s="2068"/>
      <c r="HYP8" s="2067"/>
      <c r="HYQ8" s="2068"/>
      <c r="HYR8" s="1804"/>
      <c r="HZE8" s="2066"/>
      <c r="HZF8" s="2066"/>
      <c r="HZG8" s="667"/>
      <c r="HZH8" s="667"/>
      <c r="HZJ8" s="2067"/>
      <c r="HZK8" s="1309"/>
      <c r="HZL8" s="28"/>
      <c r="HZM8" s="2068"/>
      <c r="HZN8" s="2067"/>
      <c r="HZO8" s="2068"/>
      <c r="HZP8" s="1804"/>
      <c r="IAC8" s="2066"/>
      <c r="IAD8" s="2066"/>
      <c r="IAE8" s="667"/>
      <c r="IAF8" s="667"/>
      <c r="IAH8" s="2067"/>
      <c r="IAI8" s="1309"/>
      <c r="IAJ8" s="28"/>
      <c r="IAK8" s="2068"/>
      <c r="IAL8" s="2067"/>
      <c r="IAM8" s="2068"/>
      <c r="IAN8" s="1804"/>
      <c r="IBA8" s="2066"/>
      <c r="IBB8" s="2066"/>
      <c r="IBC8" s="667"/>
      <c r="IBD8" s="667"/>
      <c r="IBF8" s="2067"/>
      <c r="IBG8" s="1309"/>
      <c r="IBH8" s="28"/>
      <c r="IBI8" s="2068"/>
      <c r="IBJ8" s="2067"/>
      <c r="IBK8" s="2068"/>
      <c r="IBL8" s="1804"/>
      <c r="IBY8" s="2066"/>
      <c r="IBZ8" s="2066"/>
      <c r="ICA8" s="667"/>
      <c r="ICB8" s="667"/>
      <c r="ICD8" s="2067"/>
      <c r="ICE8" s="1309"/>
      <c r="ICF8" s="28"/>
      <c r="ICG8" s="2068"/>
      <c r="ICH8" s="2067"/>
      <c r="ICI8" s="2068"/>
      <c r="ICJ8" s="1804"/>
      <c r="ICW8" s="2066"/>
      <c r="ICX8" s="2066"/>
      <c r="ICY8" s="667"/>
      <c r="ICZ8" s="667"/>
      <c r="IDB8" s="2067"/>
      <c r="IDC8" s="1309"/>
      <c r="IDD8" s="28"/>
      <c r="IDE8" s="2068"/>
      <c r="IDF8" s="2067"/>
      <c r="IDG8" s="2068"/>
      <c r="IDH8" s="1804"/>
      <c r="IDU8" s="2066"/>
      <c r="IDV8" s="2066"/>
      <c r="IDW8" s="667"/>
      <c r="IDX8" s="667"/>
      <c r="IDZ8" s="2067"/>
      <c r="IEA8" s="1309"/>
      <c r="IEB8" s="28"/>
      <c r="IEC8" s="2068"/>
      <c r="IED8" s="2067"/>
      <c r="IEE8" s="2068"/>
      <c r="IEF8" s="1804"/>
      <c r="IES8" s="2066"/>
      <c r="IET8" s="2066"/>
      <c r="IEU8" s="667"/>
      <c r="IEV8" s="667"/>
      <c r="IEX8" s="2067"/>
      <c r="IEY8" s="1309"/>
      <c r="IEZ8" s="28"/>
      <c r="IFA8" s="2068"/>
      <c r="IFB8" s="2067"/>
      <c r="IFC8" s="2068"/>
      <c r="IFD8" s="1804"/>
      <c r="IFQ8" s="2066"/>
      <c r="IFR8" s="2066"/>
      <c r="IFS8" s="667"/>
      <c r="IFT8" s="667"/>
      <c r="IFV8" s="2067"/>
      <c r="IFW8" s="1309"/>
      <c r="IFX8" s="28"/>
      <c r="IFY8" s="2068"/>
      <c r="IFZ8" s="2067"/>
      <c r="IGA8" s="2068"/>
      <c r="IGB8" s="1804"/>
      <c r="IGO8" s="2066"/>
      <c r="IGP8" s="2066"/>
      <c r="IGQ8" s="667"/>
      <c r="IGR8" s="667"/>
      <c r="IGT8" s="2067"/>
      <c r="IGU8" s="1309"/>
      <c r="IGV8" s="28"/>
      <c r="IGW8" s="2068"/>
      <c r="IGX8" s="2067"/>
      <c r="IGY8" s="2068"/>
      <c r="IGZ8" s="1804"/>
      <c r="IHM8" s="2066"/>
      <c r="IHN8" s="2066"/>
      <c r="IHO8" s="667"/>
      <c r="IHP8" s="667"/>
      <c r="IHR8" s="2067"/>
      <c r="IHS8" s="1309"/>
      <c r="IHT8" s="28"/>
      <c r="IHU8" s="2068"/>
      <c r="IHV8" s="2067"/>
      <c r="IHW8" s="2068"/>
      <c r="IHX8" s="1804"/>
      <c r="IIK8" s="2066"/>
      <c r="IIL8" s="2066"/>
      <c r="IIM8" s="667"/>
      <c r="IIN8" s="667"/>
      <c r="IIP8" s="2067"/>
      <c r="IIQ8" s="1309"/>
      <c r="IIR8" s="28"/>
      <c r="IIS8" s="2068"/>
      <c r="IIT8" s="2067"/>
      <c r="IIU8" s="2068"/>
      <c r="IIV8" s="1804"/>
      <c r="IJI8" s="2066"/>
      <c r="IJJ8" s="2066"/>
      <c r="IJK8" s="667"/>
      <c r="IJL8" s="667"/>
      <c r="IJN8" s="2067"/>
      <c r="IJO8" s="1309"/>
      <c r="IJP8" s="28"/>
      <c r="IJQ8" s="2068"/>
      <c r="IJR8" s="2067"/>
      <c r="IJS8" s="2068"/>
      <c r="IJT8" s="1804"/>
      <c r="IKG8" s="2066"/>
      <c r="IKH8" s="2066"/>
      <c r="IKI8" s="667"/>
      <c r="IKJ8" s="667"/>
      <c r="IKL8" s="2067"/>
      <c r="IKM8" s="1309"/>
      <c r="IKN8" s="28"/>
      <c r="IKO8" s="2068"/>
      <c r="IKP8" s="2067"/>
      <c r="IKQ8" s="2068"/>
      <c r="IKR8" s="1804"/>
      <c r="ILE8" s="2066"/>
      <c r="ILF8" s="2066"/>
      <c r="ILG8" s="667"/>
      <c r="ILH8" s="667"/>
      <c r="ILJ8" s="2067"/>
      <c r="ILK8" s="1309"/>
      <c r="ILL8" s="28"/>
      <c r="ILM8" s="2068"/>
      <c r="ILN8" s="2067"/>
      <c r="ILO8" s="2068"/>
      <c r="ILP8" s="1804"/>
      <c r="IMC8" s="2066"/>
      <c r="IMD8" s="2066"/>
      <c r="IME8" s="667"/>
      <c r="IMF8" s="667"/>
      <c r="IMH8" s="2067"/>
      <c r="IMI8" s="1309"/>
      <c r="IMJ8" s="28"/>
      <c r="IMK8" s="2068"/>
      <c r="IML8" s="2067"/>
      <c r="IMM8" s="2068"/>
      <c r="IMN8" s="1804"/>
      <c r="INA8" s="2066"/>
      <c r="INB8" s="2066"/>
      <c r="INC8" s="667"/>
      <c r="IND8" s="667"/>
      <c r="INF8" s="2067"/>
      <c r="ING8" s="1309"/>
      <c r="INH8" s="28"/>
      <c r="INI8" s="2068"/>
      <c r="INJ8" s="2067"/>
      <c r="INK8" s="2068"/>
      <c r="INL8" s="1804"/>
      <c r="INY8" s="2066"/>
      <c r="INZ8" s="2066"/>
      <c r="IOA8" s="667"/>
      <c r="IOB8" s="667"/>
      <c r="IOD8" s="2067"/>
      <c r="IOE8" s="1309"/>
      <c r="IOF8" s="28"/>
      <c r="IOG8" s="2068"/>
      <c r="IOH8" s="2067"/>
      <c r="IOI8" s="2068"/>
      <c r="IOJ8" s="1804"/>
      <c r="IOW8" s="2066"/>
      <c r="IOX8" s="2066"/>
      <c r="IOY8" s="667"/>
      <c r="IOZ8" s="667"/>
      <c r="IPB8" s="2067"/>
      <c r="IPC8" s="1309"/>
      <c r="IPD8" s="28"/>
      <c r="IPE8" s="2068"/>
      <c r="IPF8" s="2067"/>
      <c r="IPG8" s="2068"/>
      <c r="IPH8" s="1804"/>
      <c r="IPU8" s="2066"/>
      <c r="IPV8" s="2066"/>
      <c r="IPW8" s="667"/>
      <c r="IPX8" s="667"/>
      <c r="IPZ8" s="2067"/>
      <c r="IQA8" s="1309"/>
      <c r="IQB8" s="28"/>
      <c r="IQC8" s="2068"/>
      <c r="IQD8" s="2067"/>
      <c r="IQE8" s="2068"/>
      <c r="IQF8" s="1804"/>
      <c r="IQS8" s="2066"/>
      <c r="IQT8" s="2066"/>
      <c r="IQU8" s="667"/>
      <c r="IQV8" s="667"/>
      <c r="IQX8" s="2067"/>
      <c r="IQY8" s="1309"/>
      <c r="IQZ8" s="28"/>
      <c r="IRA8" s="2068"/>
      <c r="IRB8" s="2067"/>
      <c r="IRC8" s="2068"/>
      <c r="IRD8" s="1804"/>
      <c r="IRQ8" s="2066"/>
      <c r="IRR8" s="2066"/>
      <c r="IRS8" s="667"/>
      <c r="IRT8" s="667"/>
      <c r="IRV8" s="2067"/>
      <c r="IRW8" s="1309"/>
      <c r="IRX8" s="28"/>
      <c r="IRY8" s="2068"/>
      <c r="IRZ8" s="2067"/>
      <c r="ISA8" s="2068"/>
      <c r="ISB8" s="1804"/>
      <c r="ISO8" s="2066"/>
      <c r="ISP8" s="2066"/>
      <c r="ISQ8" s="667"/>
      <c r="ISR8" s="667"/>
      <c r="IST8" s="2067"/>
      <c r="ISU8" s="1309"/>
      <c r="ISV8" s="28"/>
      <c r="ISW8" s="2068"/>
      <c r="ISX8" s="2067"/>
      <c r="ISY8" s="2068"/>
      <c r="ISZ8" s="1804"/>
      <c r="ITM8" s="2066"/>
      <c r="ITN8" s="2066"/>
      <c r="ITO8" s="667"/>
      <c r="ITP8" s="667"/>
      <c r="ITR8" s="2067"/>
      <c r="ITS8" s="1309"/>
      <c r="ITT8" s="28"/>
      <c r="ITU8" s="2068"/>
      <c r="ITV8" s="2067"/>
      <c r="ITW8" s="2068"/>
      <c r="ITX8" s="1804"/>
      <c r="IUK8" s="2066"/>
      <c r="IUL8" s="2066"/>
      <c r="IUM8" s="667"/>
      <c r="IUN8" s="667"/>
      <c r="IUP8" s="2067"/>
      <c r="IUQ8" s="1309"/>
      <c r="IUR8" s="28"/>
      <c r="IUS8" s="2068"/>
      <c r="IUT8" s="2067"/>
      <c r="IUU8" s="2068"/>
      <c r="IUV8" s="1804"/>
      <c r="IVI8" s="2066"/>
      <c r="IVJ8" s="2066"/>
      <c r="IVK8" s="667"/>
      <c r="IVL8" s="667"/>
      <c r="IVN8" s="2067"/>
      <c r="IVO8" s="1309"/>
      <c r="IVP8" s="28"/>
      <c r="IVQ8" s="2068"/>
      <c r="IVR8" s="2067"/>
      <c r="IVS8" s="2068"/>
      <c r="IVT8" s="1804"/>
      <c r="IWG8" s="2066"/>
      <c r="IWH8" s="2066"/>
      <c r="IWI8" s="667"/>
      <c r="IWJ8" s="667"/>
      <c r="IWL8" s="2067"/>
      <c r="IWM8" s="1309"/>
      <c r="IWN8" s="28"/>
      <c r="IWO8" s="2068"/>
      <c r="IWP8" s="2067"/>
      <c r="IWQ8" s="2068"/>
      <c r="IWR8" s="1804"/>
      <c r="IXE8" s="2066"/>
      <c r="IXF8" s="2066"/>
      <c r="IXG8" s="667"/>
      <c r="IXH8" s="667"/>
      <c r="IXJ8" s="2067"/>
      <c r="IXK8" s="1309"/>
      <c r="IXL8" s="28"/>
      <c r="IXM8" s="2068"/>
      <c r="IXN8" s="2067"/>
      <c r="IXO8" s="2068"/>
      <c r="IXP8" s="1804"/>
      <c r="IYC8" s="2066"/>
      <c r="IYD8" s="2066"/>
      <c r="IYE8" s="667"/>
      <c r="IYF8" s="667"/>
      <c r="IYH8" s="2067"/>
      <c r="IYI8" s="1309"/>
      <c r="IYJ8" s="28"/>
      <c r="IYK8" s="2068"/>
      <c r="IYL8" s="2067"/>
      <c r="IYM8" s="2068"/>
      <c r="IYN8" s="1804"/>
      <c r="IZA8" s="2066"/>
      <c r="IZB8" s="2066"/>
      <c r="IZC8" s="667"/>
      <c r="IZD8" s="667"/>
      <c r="IZF8" s="2067"/>
      <c r="IZG8" s="1309"/>
      <c r="IZH8" s="28"/>
      <c r="IZI8" s="2068"/>
      <c r="IZJ8" s="2067"/>
      <c r="IZK8" s="2068"/>
      <c r="IZL8" s="1804"/>
      <c r="IZY8" s="2066"/>
      <c r="IZZ8" s="2066"/>
      <c r="JAA8" s="667"/>
      <c r="JAB8" s="667"/>
      <c r="JAD8" s="2067"/>
      <c r="JAE8" s="1309"/>
      <c r="JAF8" s="28"/>
      <c r="JAG8" s="2068"/>
      <c r="JAH8" s="2067"/>
      <c r="JAI8" s="2068"/>
      <c r="JAJ8" s="1804"/>
      <c r="JAW8" s="2066"/>
      <c r="JAX8" s="2066"/>
      <c r="JAY8" s="667"/>
      <c r="JAZ8" s="667"/>
      <c r="JBB8" s="2067"/>
      <c r="JBC8" s="1309"/>
      <c r="JBD8" s="28"/>
      <c r="JBE8" s="2068"/>
      <c r="JBF8" s="2067"/>
      <c r="JBG8" s="2068"/>
      <c r="JBH8" s="1804"/>
      <c r="JBU8" s="2066"/>
      <c r="JBV8" s="2066"/>
      <c r="JBW8" s="667"/>
      <c r="JBX8" s="667"/>
      <c r="JBZ8" s="2067"/>
      <c r="JCA8" s="1309"/>
      <c r="JCB8" s="28"/>
      <c r="JCC8" s="2068"/>
      <c r="JCD8" s="2067"/>
      <c r="JCE8" s="2068"/>
      <c r="JCF8" s="1804"/>
      <c r="JCS8" s="2066"/>
      <c r="JCT8" s="2066"/>
      <c r="JCU8" s="667"/>
      <c r="JCV8" s="667"/>
      <c r="JCX8" s="2067"/>
      <c r="JCY8" s="1309"/>
      <c r="JCZ8" s="28"/>
      <c r="JDA8" s="2068"/>
      <c r="JDB8" s="2067"/>
      <c r="JDC8" s="2068"/>
      <c r="JDD8" s="1804"/>
      <c r="JDQ8" s="2066"/>
      <c r="JDR8" s="2066"/>
      <c r="JDS8" s="667"/>
      <c r="JDT8" s="667"/>
      <c r="JDV8" s="2067"/>
      <c r="JDW8" s="1309"/>
      <c r="JDX8" s="28"/>
      <c r="JDY8" s="2068"/>
      <c r="JDZ8" s="2067"/>
      <c r="JEA8" s="2068"/>
      <c r="JEB8" s="1804"/>
      <c r="JEO8" s="2066"/>
      <c r="JEP8" s="2066"/>
      <c r="JEQ8" s="667"/>
      <c r="JER8" s="667"/>
      <c r="JET8" s="2067"/>
      <c r="JEU8" s="1309"/>
      <c r="JEV8" s="28"/>
      <c r="JEW8" s="2068"/>
      <c r="JEX8" s="2067"/>
      <c r="JEY8" s="2068"/>
      <c r="JEZ8" s="1804"/>
      <c r="JFM8" s="2066"/>
      <c r="JFN8" s="2066"/>
      <c r="JFO8" s="667"/>
      <c r="JFP8" s="667"/>
      <c r="JFR8" s="2067"/>
      <c r="JFS8" s="1309"/>
      <c r="JFT8" s="28"/>
      <c r="JFU8" s="2068"/>
      <c r="JFV8" s="2067"/>
      <c r="JFW8" s="2068"/>
      <c r="JFX8" s="1804"/>
      <c r="JGK8" s="2066"/>
      <c r="JGL8" s="2066"/>
      <c r="JGM8" s="667"/>
      <c r="JGN8" s="667"/>
      <c r="JGP8" s="2067"/>
      <c r="JGQ8" s="1309"/>
      <c r="JGR8" s="28"/>
      <c r="JGS8" s="2068"/>
      <c r="JGT8" s="2067"/>
      <c r="JGU8" s="2068"/>
      <c r="JGV8" s="1804"/>
      <c r="JHI8" s="2066"/>
      <c r="JHJ8" s="2066"/>
      <c r="JHK8" s="667"/>
      <c r="JHL8" s="667"/>
      <c r="JHN8" s="2067"/>
      <c r="JHO8" s="1309"/>
      <c r="JHP8" s="28"/>
      <c r="JHQ8" s="2068"/>
      <c r="JHR8" s="2067"/>
      <c r="JHS8" s="2068"/>
      <c r="JHT8" s="1804"/>
      <c r="JIG8" s="2066"/>
      <c r="JIH8" s="2066"/>
      <c r="JII8" s="667"/>
      <c r="JIJ8" s="667"/>
      <c r="JIL8" s="2067"/>
      <c r="JIM8" s="1309"/>
      <c r="JIN8" s="28"/>
      <c r="JIO8" s="2068"/>
      <c r="JIP8" s="2067"/>
      <c r="JIQ8" s="2068"/>
      <c r="JIR8" s="1804"/>
      <c r="JJE8" s="2066"/>
      <c r="JJF8" s="2066"/>
      <c r="JJG8" s="667"/>
      <c r="JJH8" s="667"/>
      <c r="JJJ8" s="2067"/>
      <c r="JJK8" s="1309"/>
      <c r="JJL8" s="28"/>
      <c r="JJM8" s="2068"/>
      <c r="JJN8" s="2067"/>
      <c r="JJO8" s="2068"/>
      <c r="JJP8" s="1804"/>
      <c r="JKC8" s="2066"/>
      <c r="JKD8" s="2066"/>
      <c r="JKE8" s="667"/>
      <c r="JKF8" s="667"/>
      <c r="JKH8" s="2067"/>
      <c r="JKI8" s="1309"/>
      <c r="JKJ8" s="28"/>
      <c r="JKK8" s="2068"/>
      <c r="JKL8" s="2067"/>
      <c r="JKM8" s="2068"/>
      <c r="JKN8" s="1804"/>
      <c r="JLA8" s="2066"/>
      <c r="JLB8" s="2066"/>
      <c r="JLC8" s="667"/>
      <c r="JLD8" s="667"/>
      <c r="JLF8" s="2067"/>
      <c r="JLG8" s="1309"/>
      <c r="JLH8" s="28"/>
      <c r="JLI8" s="2068"/>
      <c r="JLJ8" s="2067"/>
      <c r="JLK8" s="2068"/>
      <c r="JLL8" s="1804"/>
      <c r="JLY8" s="2066"/>
      <c r="JLZ8" s="2066"/>
      <c r="JMA8" s="667"/>
      <c r="JMB8" s="667"/>
      <c r="JMD8" s="2067"/>
      <c r="JME8" s="1309"/>
      <c r="JMF8" s="28"/>
      <c r="JMG8" s="2068"/>
      <c r="JMH8" s="2067"/>
      <c r="JMI8" s="2068"/>
      <c r="JMJ8" s="1804"/>
      <c r="JMW8" s="2066"/>
      <c r="JMX8" s="2066"/>
      <c r="JMY8" s="667"/>
      <c r="JMZ8" s="667"/>
      <c r="JNB8" s="2067"/>
      <c r="JNC8" s="1309"/>
      <c r="JND8" s="28"/>
      <c r="JNE8" s="2068"/>
      <c r="JNF8" s="2067"/>
      <c r="JNG8" s="2068"/>
      <c r="JNH8" s="1804"/>
      <c r="JNU8" s="2066"/>
      <c r="JNV8" s="2066"/>
      <c r="JNW8" s="667"/>
      <c r="JNX8" s="667"/>
      <c r="JNZ8" s="2067"/>
      <c r="JOA8" s="1309"/>
      <c r="JOB8" s="28"/>
      <c r="JOC8" s="2068"/>
      <c r="JOD8" s="2067"/>
      <c r="JOE8" s="2068"/>
      <c r="JOF8" s="1804"/>
      <c r="JOS8" s="2066"/>
      <c r="JOT8" s="2066"/>
      <c r="JOU8" s="667"/>
      <c r="JOV8" s="667"/>
      <c r="JOX8" s="2067"/>
      <c r="JOY8" s="1309"/>
      <c r="JOZ8" s="28"/>
      <c r="JPA8" s="2068"/>
      <c r="JPB8" s="2067"/>
      <c r="JPC8" s="2068"/>
      <c r="JPD8" s="1804"/>
      <c r="JPQ8" s="2066"/>
      <c r="JPR8" s="2066"/>
      <c r="JPS8" s="667"/>
      <c r="JPT8" s="667"/>
      <c r="JPV8" s="2067"/>
      <c r="JPW8" s="1309"/>
      <c r="JPX8" s="28"/>
      <c r="JPY8" s="2068"/>
      <c r="JPZ8" s="2067"/>
      <c r="JQA8" s="2068"/>
      <c r="JQB8" s="1804"/>
      <c r="JQO8" s="2066"/>
      <c r="JQP8" s="2066"/>
      <c r="JQQ8" s="667"/>
      <c r="JQR8" s="667"/>
      <c r="JQT8" s="2067"/>
      <c r="JQU8" s="1309"/>
      <c r="JQV8" s="28"/>
      <c r="JQW8" s="2068"/>
      <c r="JQX8" s="2067"/>
      <c r="JQY8" s="2068"/>
      <c r="JQZ8" s="1804"/>
      <c r="JRM8" s="2066"/>
      <c r="JRN8" s="2066"/>
      <c r="JRO8" s="667"/>
      <c r="JRP8" s="667"/>
      <c r="JRR8" s="2067"/>
      <c r="JRS8" s="1309"/>
      <c r="JRT8" s="28"/>
      <c r="JRU8" s="2068"/>
      <c r="JRV8" s="2067"/>
      <c r="JRW8" s="2068"/>
      <c r="JRX8" s="1804"/>
      <c r="JSK8" s="2066"/>
      <c r="JSL8" s="2066"/>
      <c r="JSM8" s="667"/>
      <c r="JSN8" s="667"/>
      <c r="JSP8" s="2067"/>
      <c r="JSQ8" s="1309"/>
      <c r="JSR8" s="28"/>
      <c r="JSS8" s="2068"/>
      <c r="JST8" s="2067"/>
      <c r="JSU8" s="2068"/>
      <c r="JSV8" s="1804"/>
      <c r="JTI8" s="2066"/>
      <c r="JTJ8" s="2066"/>
      <c r="JTK8" s="667"/>
      <c r="JTL8" s="667"/>
      <c r="JTN8" s="2067"/>
      <c r="JTO8" s="1309"/>
      <c r="JTP8" s="28"/>
      <c r="JTQ8" s="2068"/>
      <c r="JTR8" s="2067"/>
      <c r="JTS8" s="2068"/>
      <c r="JTT8" s="1804"/>
      <c r="JUG8" s="2066"/>
      <c r="JUH8" s="2066"/>
      <c r="JUI8" s="667"/>
      <c r="JUJ8" s="667"/>
      <c r="JUL8" s="2067"/>
      <c r="JUM8" s="1309"/>
      <c r="JUN8" s="28"/>
      <c r="JUO8" s="2068"/>
      <c r="JUP8" s="2067"/>
      <c r="JUQ8" s="2068"/>
      <c r="JUR8" s="1804"/>
      <c r="JVE8" s="2066"/>
      <c r="JVF8" s="2066"/>
      <c r="JVG8" s="667"/>
      <c r="JVH8" s="667"/>
      <c r="JVJ8" s="2067"/>
      <c r="JVK8" s="1309"/>
      <c r="JVL8" s="28"/>
      <c r="JVM8" s="2068"/>
      <c r="JVN8" s="2067"/>
      <c r="JVO8" s="2068"/>
      <c r="JVP8" s="1804"/>
      <c r="JWC8" s="2066"/>
      <c r="JWD8" s="2066"/>
      <c r="JWE8" s="667"/>
      <c r="JWF8" s="667"/>
      <c r="JWH8" s="2067"/>
      <c r="JWI8" s="1309"/>
      <c r="JWJ8" s="28"/>
      <c r="JWK8" s="2068"/>
      <c r="JWL8" s="2067"/>
      <c r="JWM8" s="2068"/>
      <c r="JWN8" s="1804"/>
      <c r="JXA8" s="2066"/>
      <c r="JXB8" s="2066"/>
      <c r="JXC8" s="667"/>
      <c r="JXD8" s="667"/>
      <c r="JXF8" s="2067"/>
      <c r="JXG8" s="1309"/>
      <c r="JXH8" s="28"/>
      <c r="JXI8" s="2068"/>
      <c r="JXJ8" s="2067"/>
      <c r="JXK8" s="2068"/>
      <c r="JXL8" s="1804"/>
      <c r="JXY8" s="2066"/>
      <c r="JXZ8" s="2066"/>
      <c r="JYA8" s="667"/>
      <c r="JYB8" s="667"/>
      <c r="JYD8" s="2067"/>
      <c r="JYE8" s="1309"/>
      <c r="JYF8" s="28"/>
      <c r="JYG8" s="2068"/>
      <c r="JYH8" s="2067"/>
      <c r="JYI8" s="2068"/>
      <c r="JYJ8" s="1804"/>
      <c r="JYW8" s="2066"/>
      <c r="JYX8" s="2066"/>
      <c r="JYY8" s="667"/>
      <c r="JYZ8" s="667"/>
      <c r="JZB8" s="2067"/>
      <c r="JZC8" s="1309"/>
      <c r="JZD8" s="28"/>
      <c r="JZE8" s="2068"/>
      <c r="JZF8" s="2067"/>
      <c r="JZG8" s="2068"/>
      <c r="JZH8" s="1804"/>
      <c r="JZU8" s="2066"/>
      <c r="JZV8" s="2066"/>
      <c r="JZW8" s="667"/>
      <c r="JZX8" s="667"/>
      <c r="JZZ8" s="2067"/>
      <c r="KAA8" s="1309"/>
      <c r="KAB8" s="28"/>
      <c r="KAC8" s="2068"/>
      <c r="KAD8" s="2067"/>
      <c r="KAE8" s="2068"/>
      <c r="KAF8" s="1804"/>
      <c r="KAS8" s="2066"/>
      <c r="KAT8" s="2066"/>
      <c r="KAU8" s="667"/>
      <c r="KAV8" s="667"/>
      <c r="KAX8" s="2067"/>
      <c r="KAY8" s="1309"/>
      <c r="KAZ8" s="28"/>
      <c r="KBA8" s="2068"/>
      <c r="KBB8" s="2067"/>
      <c r="KBC8" s="2068"/>
      <c r="KBD8" s="1804"/>
      <c r="KBQ8" s="2066"/>
      <c r="KBR8" s="2066"/>
      <c r="KBS8" s="667"/>
      <c r="KBT8" s="667"/>
      <c r="KBV8" s="2067"/>
      <c r="KBW8" s="1309"/>
      <c r="KBX8" s="28"/>
      <c r="KBY8" s="2068"/>
      <c r="KBZ8" s="2067"/>
      <c r="KCA8" s="2068"/>
      <c r="KCB8" s="1804"/>
      <c r="KCO8" s="2066"/>
      <c r="KCP8" s="2066"/>
      <c r="KCQ8" s="667"/>
      <c r="KCR8" s="667"/>
      <c r="KCT8" s="2067"/>
      <c r="KCU8" s="1309"/>
      <c r="KCV8" s="28"/>
      <c r="KCW8" s="2068"/>
      <c r="KCX8" s="2067"/>
      <c r="KCY8" s="2068"/>
      <c r="KCZ8" s="1804"/>
      <c r="KDM8" s="2066"/>
      <c r="KDN8" s="2066"/>
      <c r="KDO8" s="667"/>
      <c r="KDP8" s="667"/>
      <c r="KDR8" s="2067"/>
      <c r="KDS8" s="1309"/>
      <c r="KDT8" s="28"/>
      <c r="KDU8" s="2068"/>
      <c r="KDV8" s="2067"/>
      <c r="KDW8" s="2068"/>
      <c r="KDX8" s="1804"/>
      <c r="KEK8" s="2066"/>
      <c r="KEL8" s="2066"/>
      <c r="KEM8" s="667"/>
      <c r="KEN8" s="667"/>
      <c r="KEP8" s="2067"/>
      <c r="KEQ8" s="1309"/>
      <c r="KER8" s="28"/>
      <c r="KES8" s="2068"/>
      <c r="KET8" s="2067"/>
      <c r="KEU8" s="2068"/>
      <c r="KEV8" s="1804"/>
      <c r="KFI8" s="2066"/>
      <c r="KFJ8" s="2066"/>
      <c r="KFK8" s="667"/>
      <c r="KFL8" s="667"/>
      <c r="KFN8" s="2067"/>
      <c r="KFO8" s="1309"/>
      <c r="KFP8" s="28"/>
      <c r="KFQ8" s="2068"/>
      <c r="KFR8" s="2067"/>
      <c r="KFS8" s="2068"/>
      <c r="KFT8" s="1804"/>
      <c r="KGG8" s="2066"/>
      <c r="KGH8" s="2066"/>
      <c r="KGI8" s="667"/>
      <c r="KGJ8" s="667"/>
      <c r="KGL8" s="2067"/>
      <c r="KGM8" s="1309"/>
      <c r="KGN8" s="28"/>
      <c r="KGO8" s="2068"/>
      <c r="KGP8" s="2067"/>
      <c r="KGQ8" s="2068"/>
      <c r="KGR8" s="1804"/>
      <c r="KHE8" s="2066"/>
      <c r="KHF8" s="2066"/>
      <c r="KHG8" s="667"/>
      <c r="KHH8" s="667"/>
      <c r="KHJ8" s="2067"/>
      <c r="KHK8" s="1309"/>
      <c r="KHL8" s="28"/>
      <c r="KHM8" s="2068"/>
      <c r="KHN8" s="2067"/>
      <c r="KHO8" s="2068"/>
      <c r="KHP8" s="1804"/>
      <c r="KIC8" s="2066"/>
      <c r="KID8" s="2066"/>
      <c r="KIE8" s="667"/>
      <c r="KIF8" s="667"/>
      <c r="KIH8" s="2067"/>
      <c r="KII8" s="1309"/>
      <c r="KIJ8" s="28"/>
      <c r="KIK8" s="2068"/>
      <c r="KIL8" s="2067"/>
      <c r="KIM8" s="2068"/>
      <c r="KIN8" s="1804"/>
      <c r="KJA8" s="2066"/>
      <c r="KJB8" s="2066"/>
      <c r="KJC8" s="667"/>
      <c r="KJD8" s="667"/>
      <c r="KJF8" s="2067"/>
      <c r="KJG8" s="1309"/>
      <c r="KJH8" s="28"/>
      <c r="KJI8" s="2068"/>
      <c r="KJJ8" s="2067"/>
      <c r="KJK8" s="2068"/>
      <c r="KJL8" s="1804"/>
      <c r="KJY8" s="2066"/>
      <c r="KJZ8" s="2066"/>
      <c r="KKA8" s="667"/>
      <c r="KKB8" s="667"/>
      <c r="KKD8" s="2067"/>
      <c r="KKE8" s="1309"/>
      <c r="KKF8" s="28"/>
      <c r="KKG8" s="2068"/>
      <c r="KKH8" s="2067"/>
      <c r="KKI8" s="2068"/>
      <c r="KKJ8" s="1804"/>
      <c r="KKW8" s="2066"/>
      <c r="KKX8" s="2066"/>
      <c r="KKY8" s="667"/>
      <c r="KKZ8" s="667"/>
      <c r="KLB8" s="2067"/>
      <c r="KLC8" s="1309"/>
      <c r="KLD8" s="28"/>
      <c r="KLE8" s="2068"/>
      <c r="KLF8" s="2067"/>
      <c r="KLG8" s="2068"/>
      <c r="KLH8" s="1804"/>
      <c r="KLU8" s="2066"/>
      <c r="KLV8" s="2066"/>
      <c r="KLW8" s="667"/>
      <c r="KLX8" s="667"/>
      <c r="KLZ8" s="2067"/>
      <c r="KMA8" s="1309"/>
      <c r="KMB8" s="28"/>
      <c r="KMC8" s="2068"/>
      <c r="KMD8" s="2067"/>
      <c r="KME8" s="2068"/>
      <c r="KMF8" s="1804"/>
      <c r="KMS8" s="2066"/>
      <c r="KMT8" s="2066"/>
      <c r="KMU8" s="667"/>
      <c r="KMV8" s="667"/>
      <c r="KMX8" s="2067"/>
      <c r="KMY8" s="1309"/>
      <c r="KMZ8" s="28"/>
      <c r="KNA8" s="2068"/>
      <c r="KNB8" s="2067"/>
      <c r="KNC8" s="2068"/>
      <c r="KND8" s="1804"/>
      <c r="KNQ8" s="2066"/>
      <c r="KNR8" s="2066"/>
      <c r="KNS8" s="667"/>
      <c r="KNT8" s="667"/>
      <c r="KNV8" s="2067"/>
      <c r="KNW8" s="1309"/>
      <c r="KNX8" s="28"/>
      <c r="KNY8" s="2068"/>
      <c r="KNZ8" s="2067"/>
      <c r="KOA8" s="2068"/>
      <c r="KOB8" s="1804"/>
      <c r="KOO8" s="2066"/>
      <c r="KOP8" s="2066"/>
      <c r="KOQ8" s="667"/>
      <c r="KOR8" s="667"/>
      <c r="KOT8" s="2067"/>
      <c r="KOU8" s="1309"/>
      <c r="KOV8" s="28"/>
      <c r="KOW8" s="2068"/>
      <c r="KOX8" s="2067"/>
      <c r="KOY8" s="2068"/>
      <c r="KOZ8" s="1804"/>
      <c r="KPM8" s="2066"/>
      <c r="KPN8" s="2066"/>
      <c r="KPO8" s="667"/>
      <c r="KPP8" s="667"/>
      <c r="KPR8" s="2067"/>
      <c r="KPS8" s="1309"/>
      <c r="KPT8" s="28"/>
      <c r="KPU8" s="2068"/>
      <c r="KPV8" s="2067"/>
      <c r="KPW8" s="2068"/>
      <c r="KPX8" s="1804"/>
      <c r="KQK8" s="2066"/>
      <c r="KQL8" s="2066"/>
      <c r="KQM8" s="667"/>
      <c r="KQN8" s="667"/>
      <c r="KQP8" s="2067"/>
      <c r="KQQ8" s="1309"/>
      <c r="KQR8" s="28"/>
      <c r="KQS8" s="2068"/>
      <c r="KQT8" s="2067"/>
      <c r="KQU8" s="2068"/>
      <c r="KQV8" s="1804"/>
      <c r="KRI8" s="2066"/>
      <c r="KRJ8" s="2066"/>
      <c r="KRK8" s="667"/>
      <c r="KRL8" s="667"/>
      <c r="KRN8" s="2067"/>
      <c r="KRO8" s="1309"/>
      <c r="KRP8" s="28"/>
      <c r="KRQ8" s="2068"/>
      <c r="KRR8" s="2067"/>
      <c r="KRS8" s="2068"/>
      <c r="KRT8" s="1804"/>
      <c r="KSG8" s="2066"/>
      <c r="KSH8" s="2066"/>
      <c r="KSI8" s="667"/>
      <c r="KSJ8" s="667"/>
      <c r="KSL8" s="2067"/>
      <c r="KSM8" s="1309"/>
      <c r="KSN8" s="28"/>
      <c r="KSO8" s="2068"/>
      <c r="KSP8" s="2067"/>
      <c r="KSQ8" s="2068"/>
      <c r="KSR8" s="1804"/>
      <c r="KTE8" s="2066"/>
      <c r="KTF8" s="2066"/>
      <c r="KTG8" s="667"/>
      <c r="KTH8" s="667"/>
      <c r="KTJ8" s="2067"/>
      <c r="KTK8" s="1309"/>
      <c r="KTL8" s="28"/>
      <c r="KTM8" s="2068"/>
      <c r="KTN8" s="2067"/>
      <c r="KTO8" s="2068"/>
      <c r="KTP8" s="1804"/>
      <c r="KUC8" s="2066"/>
      <c r="KUD8" s="2066"/>
      <c r="KUE8" s="667"/>
      <c r="KUF8" s="667"/>
      <c r="KUH8" s="2067"/>
      <c r="KUI8" s="1309"/>
      <c r="KUJ8" s="28"/>
      <c r="KUK8" s="2068"/>
      <c r="KUL8" s="2067"/>
      <c r="KUM8" s="2068"/>
      <c r="KUN8" s="1804"/>
      <c r="KVA8" s="2066"/>
      <c r="KVB8" s="2066"/>
      <c r="KVC8" s="667"/>
      <c r="KVD8" s="667"/>
      <c r="KVF8" s="2067"/>
      <c r="KVG8" s="1309"/>
      <c r="KVH8" s="28"/>
      <c r="KVI8" s="2068"/>
      <c r="KVJ8" s="2067"/>
      <c r="KVK8" s="2068"/>
      <c r="KVL8" s="1804"/>
      <c r="KVY8" s="2066"/>
      <c r="KVZ8" s="2066"/>
      <c r="KWA8" s="667"/>
      <c r="KWB8" s="667"/>
      <c r="KWD8" s="2067"/>
      <c r="KWE8" s="1309"/>
      <c r="KWF8" s="28"/>
      <c r="KWG8" s="2068"/>
      <c r="KWH8" s="2067"/>
      <c r="KWI8" s="2068"/>
      <c r="KWJ8" s="1804"/>
      <c r="KWW8" s="2066"/>
      <c r="KWX8" s="2066"/>
      <c r="KWY8" s="667"/>
      <c r="KWZ8" s="667"/>
      <c r="KXB8" s="2067"/>
      <c r="KXC8" s="1309"/>
      <c r="KXD8" s="28"/>
      <c r="KXE8" s="2068"/>
      <c r="KXF8" s="2067"/>
      <c r="KXG8" s="2068"/>
      <c r="KXH8" s="1804"/>
      <c r="KXU8" s="2066"/>
      <c r="KXV8" s="2066"/>
      <c r="KXW8" s="667"/>
      <c r="KXX8" s="667"/>
      <c r="KXZ8" s="2067"/>
      <c r="KYA8" s="1309"/>
      <c r="KYB8" s="28"/>
      <c r="KYC8" s="2068"/>
      <c r="KYD8" s="2067"/>
      <c r="KYE8" s="2068"/>
      <c r="KYF8" s="1804"/>
      <c r="KYS8" s="2066"/>
      <c r="KYT8" s="2066"/>
      <c r="KYU8" s="667"/>
      <c r="KYV8" s="667"/>
      <c r="KYX8" s="2067"/>
      <c r="KYY8" s="1309"/>
      <c r="KYZ8" s="28"/>
      <c r="KZA8" s="2068"/>
      <c r="KZB8" s="2067"/>
      <c r="KZC8" s="2068"/>
      <c r="KZD8" s="1804"/>
      <c r="KZQ8" s="2066"/>
      <c r="KZR8" s="2066"/>
      <c r="KZS8" s="667"/>
      <c r="KZT8" s="667"/>
      <c r="KZV8" s="2067"/>
      <c r="KZW8" s="1309"/>
      <c r="KZX8" s="28"/>
      <c r="KZY8" s="2068"/>
      <c r="KZZ8" s="2067"/>
      <c r="LAA8" s="2068"/>
      <c r="LAB8" s="1804"/>
      <c r="LAO8" s="2066"/>
      <c r="LAP8" s="2066"/>
      <c r="LAQ8" s="667"/>
      <c r="LAR8" s="667"/>
      <c r="LAT8" s="2067"/>
      <c r="LAU8" s="1309"/>
      <c r="LAV8" s="28"/>
      <c r="LAW8" s="2068"/>
      <c r="LAX8" s="2067"/>
      <c r="LAY8" s="2068"/>
      <c r="LAZ8" s="1804"/>
      <c r="LBM8" s="2066"/>
      <c r="LBN8" s="2066"/>
      <c r="LBO8" s="667"/>
      <c r="LBP8" s="667"/>
      <c r="LBR8" s="2067"/>
      <c r="LBS8" s="1309"/>
      <c r="LBT8" s="28"/>
      <c r="LBU8" s="2068"/>
      <c r="LBV8" s="2067"/>
      <c r="LBW8" s="2068"/>
      <c r="LBX8" s="1804"/>
      <c r="LCK8" s="2066"/>
      <c r="LCL8" s="2066"/>
      <c r="LCM8" s="667"/>
      <c r="LCN8" s="667"/>
      <c r="LCP8" s="2067"/>
      <c r="LCQ8" s="1309"/>
      <c r="LCR8" s="28"/>
      <c r="LCS8" s="2068"/>
      <c r="LCT8" s="2067"/>
      <c r="LCU8" s="2068"/>
      <c r="LCV8" s="1804"/>
      <c r="LDI8" s="2066"/>
      <c r="LDJ8" s="2066"/>
      <c r="LDK8" s="667"/>
      <c r="LDL8" s="667"/>
      <c r="LDN8" s="2067"/>
      <c r="LDO8" s="1309"/>
      <c r="LDP8" s="28"/>
      <c r="LDQ8" s="2068"/>
      <c r="LDR8" s="2067"/>
      <c r="LDS8" s="2068"/>
      <c r="LDT8" s="1804"/>
      <c r="LEG8" s="2066"/>
      <c r="LEH8" s="2066"/>
      <c r="LEI8" s="667"/>
      <c r="LEJ8" s="667"/>
      <c r="LEL8" s="2067"/>
      <c r="LEM8" s="1309"/>
      <c r="LEN8" s="28"/>
      <c r="LEO8" s="2068"/>
      <c r="LEP8" s="2067"/>
      <c r="LEQ8" s="2068"/>
      <c r="LER8" s="1804"/>
      <c r="LFE8" s="2066"/>
      <c r="LFF8" s="2066"/>
      <c r="LFG8" s="667"/>
      <c r="LFH8" s="667"/>
      <c r="LFJ8" s="2067"/>
      <c r="LFK8" s="1309"/>
      <c r="LFL8" s="28"/>
      <c r="LFM8" s="2068"/>
      <c r="LFN8" s="2067"/>
      <c r="LFO8" s="2068"/>
      <c r="LFP8" s="1804"/>
      <c r="LGC8" s="2066"/>
      <c r="LGD8" s="2066"/>
      <c r="LGE8" s="667"/>
      <c r="LGF8" s="667"/>
      <c r="LGH8" s="2067"/>
      <c r="LGI8" s="1309"/>
      <c r="LGJ8" s="28"/>
      <c r="LGK8" s="2068"/>
      <c r="LGL8" s="2067"/>
      <c r="LGM8" s="2068"/>
      <c r="LGN8" s="1804"/>
      <c r="LHA8" s="2066"/>
      <c r="LHB8" s="2066"/>
      <c r="LHC8" s="667"/>
      <c r="LHD8" s="667"/>
      <c r="LHF8" s="2067"/>
      <c r="LHG8" s="1309"/>
      <c r="LHH8" s="28"/>
      <c r="LHI8" s="2068"/>
      <c r="LHJ8" s="2067"/>
      <c r="LHK8" s="2068"/>
      <c r="LHL8" s="1804"/>
      <c r="LHY8" s="2066"/>
      <c r="LHZ8" s="2066"/>
      <c r="LIA8" s="667"/>
      <c r="LIB8" s="667"/>
      <c r="LID8" s="2067"/>
      <c r="LIE8" s="1309"/>
      <c r="LIF8" s="28"/>
      <c r="LIG8" s="2068"/>
      <c r="LIH8" s="2067"/>
      <c r="LII8" s="2068"/>
      <c r="LIJ8" s="1804"/>
      <c r="LIW8" s="2066"/>
      <c r="LIX8" s="2066"/>
      <c r="LIY8" s="667"/>
      <c r="LIZ8" s="667"/>
      <c r="LJB8" s="2067"/>
      <c r="LJC8" s="1309"/>
      <c r="LJD8" s="28"/>
      <c r="LJE8" s="2068"/>
      <c r="LJF8" s="2067"/>
      <c r="LJG8" s="2068"/>
      <c r="LJH8" s="1804"/>
      <c r="LJU8" s="2066"/>
      <c r="LJV8" s="2066"/>
      <c r="LJW8" s="667"/>
      <c r="LJX8" s="667"/>
      <c r="LJZ8" s="2067"/>
      <c r="LKA8" s="1309"/>
      <c r="LKB8" s="28"/>
      <c r="LKC8" s="2068"/>
      <c r="LKD8" s="2067"/>
      <c r="LKE8" s="2068"/>
      <c r="LKF8" s="1804"/>
      <c r="LKS8" s="2066"/>
      <c r="LKT8" s="2066"/>
      <c r="LKU8" s="667"/>
      <c r="LKV8" s="667"/>
      <c r="LKX8" s="2067"/>
      <c r="LKY8" s="1309"/>
      <c r="LKZ8" s="28"/>
      <c r="LLA8" s="2068"/>
      <c r="LLB8" s="2067"/>
      <c r="LLC8" s="2068"/>
      <c r="LLD8" s="1804"/>
      <c r="LLQ8" s="2066"/>
      <c r="LLR8" s="2066"/>
      <c r="LLS8" s="667"/>
      <c r="LLT8" s="667"/>
      <c r="LLV8" s="2067"/>
      <c r="LLW8" s="1309"/>
      <c r="LLX8" s="28"/>
      <c r="LLY8" s="2068"/>
      <c r="LLZ8" s="2067"/>
      <c r="LMA8" s="2068"/>
      <c r="LMB8" s="1804"/>
      <c r="LMO8" s="2066"/>
      <c r="LMP8" s="2066"/>
      <c r="LMQ8" s="667"/>
      <c r="LMR8" s="667"/>
      <c r="LMT8" s="2067"/>
      <c r="LMU8" s="1309"/>
      <c r="LMV8" s="28"/>
      <c r="LMW8" s="2068"/>
      <c r="LMX8" s="2067"/>
      <c r="LMY8" s="2068"/>
      <c r="LMZ8" s="1804"/>
      <c r="LNM8" s="2066"/>
      <c r="LNN8" s="2066"/>
      <c r="LNO8" s="667"/>
      <c r="LNP8" s="667"/>
      <c r="LNR8" s="2067"/>
      <c r="LNS8" s="1309"/>
      <c r="LNT8" s="28"/>
      <c r="LNU8" s="2068"/>
      <c r="LNV8" s="2067"/>
      <c r="LNW8" s="2068"/>
      <c r="LNX8" s="1804"/>
      <c r="LOK8" s="2066"/>
      <c r="LOL8" s="2066"/>
      <c r="LOM8" s="667"/>
      <c r="LON8" s="667"/>
      <c r="LOP8" s="2067"/>
      <c r="LOQ8" s="1309"/>
      <c r="LOR8" s="28"/>
      <c r="LOS8" s="2068"/>
      <c r="LOT8" s="2067"/>
      <c r="LOU8" s="2068"/>
      <c r="LOV8" s="1804"/>
      <c r="LPI8" s="2066"/>
      <c r="LPJ8" s="2066"/>
      <c r="LPK8" s="667"/>
      <c r="LPL8" s="667"/>
      <c r="LPN8" s="2067"/>
      <c r="LPO8" s="1309"/>
      <c r="LPP8" s="28"/>
      <c r="LPQ8" s="2068"/>
      <c r="LPR8" s="2067"/>
      <c r="LPS8" s="2068"/>
      <c r="LPT8" s="1804"/>
      <c r="LQG8" s="2066"/>
      <c r="LQH8" s="2066"/>
      <c r="LQI8" s="667"/>
      <c r="LQJ8" s="667"/>
      <c r="LQL8" s="2067"/>
      <c r="LQM8" s="1309"/>
      <c r="LQN8" s="28"/>
      <c r="LQO8" s="2068"/>
      <c r="LQP8" s="2067"/>
      <c r="LQQ8" s="2068"/>
      <c r="LQR8" s="1804"/>
      <c r="LRE8" s="2066"/>
      <c r="LRF8" s="2066"/>
      <c r="LRG8" s="667"/>
      <c r="LRH8" s="667"/>
      <c r="LRJ8" s="2067"/>
      <c r="LRK8" s="1309"/>
      <c r="LRL8" s="28"/>
      <c r="LRM8" s="2068"/>
      <c r="LRN8" s="2067"/>
      <c r="LRO8" s="2068"/>
      <c r="LRP8" s="1804"/>
      <c r="LSC8" s="2066"/>
      <c r="LSD8" s="2066"/>
      <c r="LSE8" s="667"/>
      <c r="LSF8" s="667"/>
      <c r="LSH8" s="2067"/>
      <c r="LSI8" s="1309"/>
      <c r="LSJ8" s="28"/>
      <c r="LSK8" s="2068"/>
      <c r="LSL8" s="2067"/>
      <c r="LSM8" s="2068"/>
      <c r="LSN8" s="1804"/>
      <c r="LTA8" s="2066"/>
      <c r="LTB8" s="2066"/>
      <c r="LTC8" s="667"/>
      <c r="LTD8" s="667"/>
      <c r="LTF8" s="2067"/>
      <c r="LTG8" s="1309"/>
      <c r="LTH8" s="28"/>
      <c r="LTI8" s="2068"/>
      <c r="LTJ8" s="2067"/>
      <c r="LTK8" s="2068"/>
      <c r="LTL8" s="1804"/>
      <c r="LTY8" s="2066"/>
      <c r="LTZ8" s="2066"/>
      <c r="LUA8" s="667"/>
      <c r="LUB8" s="667"/>
      <c r="LUD8" s="2067"/>
      <c r="LUE8" s="1309"/>
      <c r="LUF8" s="28"/>
      <c r="LUG8" s="2068"/>
      <c r="LUH8" s="2067"/>
      <c r="LUI8" s="2068"/>
      <c r="LUJ8" s="1804"/>
      <c r="LUW8" s="2066"/>
      <c r="LUX8" s="2066"/>
      <c r="LUY8" s="667"/>
      <c r="LUZ8" s="667"/>
      <c r="LVB8" s="2067"/>
      <c r="LVC8" s="1309"/>
      <c r="LVD8" s="28"/>
      <c r="LVE8" s="2068"/>
      <c r="LVF8" s="2067"/>
      <c r="LVG8" s="2068"/>
      <c r="LVH8" s="1804"/>
      <c r="LVU8" s="2066"/>
      <c r="LVV8" s="2066"/>
      <c r="LVW8" s="667"/>
      <c r="LVX8" s="667"/>
      <c r="LVZ8" s="2067"/>
      <c r="LWA8" s="1309"/>
      <c r="LWB8" s="28"/>
      <c r="LWC8" s="2068"/>
      <c r="LWD8" s="2067"/>
      <c r="LWE8" s="2068"/>
      <c r="LWF8" s="1804"/>
      <c r="LWS8" s="2066"/>
      <c r="LWT8" s="2066"/>
      <c r="LWU8" s="667"/>
      <c r="LWV8" s="667"/>
      <c r="LWX8" s="2067"/>
      <c r="LWY8" s="1309"/>
      <c r="LWZ8" s="28"/>
      <c r="LXA8" s="2068"/>
      <c r="LXB8" s="2067"/>
      <c r="LXC8" s="2068"/>
      <c r="LXD8" s="1804"/>
      <c r="LXQ8" s="2066"/>
      <c r="LXR8" s="2066"/>
      <c r="LXS8" s="667"/>
      <c r="LXT8" s="667"/>
      <c r="LXV8" s="2067"/>
      <c r="LXW8" s="1309"/>
      <c r="LXX8" s="28"/>
      <c r="LXY8" s="2068"/>
      <c r="LXZ8" s="2067"/>
      <c r="LYA8" s="2068"/>
      <c r="LYB8" s="1804"/>
      <c r="LYO8" s="2066"/>
      <c r="LYP8" s="2066"/>
      <c r="LYQ8" s="667"/>
      <c r="LYR8" s="667"/>
      <c r="LYT8" s="2067"/>
      <c r="LYU8" s="1309"/>
      <c r="LYV8" s="28"/>
      <c r="LYW8" s="2068"/>
      <c r="LYX8" s="2067"/>
      <c r="LYY8" s="2068"/>
      <c r="LYZ8" s="1804"/>
      <c r="LZM8" s="2066"/>
      <c r="LZN8" s="2066"/>
      <c r="LZO8" s="667"/>
      <c r="LZP8" s="667"/>
      <c r="LZR8" s="2067"/>
      <c r="LZS8" s="1309"/>
      <c r="LZT8" s="28"/>
      <c r="LZU8" s="2068"/>
      <c r="LZV8" s="2067"/>
      <c r="LZW8" s="2068"/>
      <c r="LZX8" s="1804"/>
      <c r="MAK8" s="2066"/>
      <c r="MAL8" s="2066"/>
      <c r="MAM8" s="667"/>
      <c r="MAN8" s="667"/>
      <c r="MAP8" s="2067"/>
      <c r="MAQ8" s="1309"/>
      <c r="MAR8" s="28"/>
      <c r="MAS8" s="2068"/>
      <c r="MAT8" s="2067"/>
      <c r="MAU8" s="2068"/>
      <c r="MAV8" s="1804"/>
      <c r="MBI8" s="2066"/>
      <c r="MBJ8" s="2066"/>
      <c r="MBK8" s="667"/>
      <c r="MBL8" s="667"/>
      <c r="MBN8" s="2067"/>
      <c r="MBO8" s="1309"/>
      <c r="MBP8" s="28"/>
      <c r="MBQ8" s="2068"/>
      <c r="MBR8" s="2067"/>
      <c r="MBS8" s="2068"/>
      <c r="MBT8" s="1804"/>
      <c r="MCG8" s="2066"/>
      <c r="MCH8" s="2066"/>
      <c r="MCI8" s="667"/>
      <c r="MCJ8" s="667"/>
      <c r="MCL8" s="2067"/>
      <c r="MCM8" s="1309"/>
      <c r="MCN8" s="28"/>
      <c r="MCO8" s="2068"/>
      <c r="MCP8" s="2067"/>
      <c r="MCQ8" s="2068"/>
      <c r="MCR8" s="1804"/>
      <c r="MDE8" s="2066"/>
      <c r="MDF8" s="2066"/>
      <c r="MDG8" s="667"/>
      <c r="MDH8" s="667"/>
      <c r="MDJ8" s="2067"/>
      <c r="MDK8" s="1309"/>
      <c r="MDL8" s="28"/>
      <c r="MDM8" s="2068"/>
      <c r="MDN8" s="2067"/>
      <c r="MDO8" s="2068"/>
      <c r="MDP8" s="1804"/>
      <c r="MEC8" s="2066"/>
      <c r="MED8" s="2066"/>
      <c r="MEE8" s="667"/>
      <c r="MEF8" s="667"/>
      <c r="MEH8" s="2067"/>
      <c r="MEI8" s="1309"/>
      <c r="MEJ8" s="28"/>
      <c r="MEK8" s="2068"/>
      <c r="MEL8" s="2067"/>
      <c r="MEM8" s="2068"/>
      <c r="MEN8" s="1804"/>
      <c r="MFA8" s="2066"/>
      <c r="MFB8" s="2066"/>
      <c r="MFC8" s="667"/>
      <c r="MFD8" s="667"/>
      <c r="MFF8" s="2067"/>
      <c r="MFG8" s="1309"/>
      <c r="MFH8" s="28"/>
      <c r="MFI8" s="2068"/>
      <c r="MFJ8" s="2067"/>
      <c r="MFK8" s="2068"/>
      <c r="MFL8" s="1804"/>
      <c r="MFY8" s="2066"/>
      <c r="MFZ8" s="2066"/>
      <c r="MGA8" s="667"/>
      <c r="MGB8" s="667"/>
      <c r="MGD8" s="2067"/>
      <c r="MGE8" s="1309"/>
      <c r="MGF8" s="28"/>
      <c r="MGG8" s="2068"/>
      <c r="MGH8" s="2067"/>
      <c r="MGI8" s="2068"/>
      <c r="MGJ8" s="1804"/>
      <c r="MGW8" s="2066"/>
      <c r="MGX8" s="2066"/>
      <c r="MGY8" s="667"/>
      <c r="MGZ8" s="667"/>
      <c r="MHB8" s="2067"/>
      <c r="MHC8" s="1309"/>
      <c r="MHD8" s="28"/>
      <c r="MHE8" s="2068"/>
      <c r="MHF8" s="2067"/>
      <c r="MHG8" s="2068"/>
      <c r="MHH8" s="1804"/>
      <c r="MHU8" s="2066"/>
      <c r="MHV8" s="2066"/>
      <c r="MHW8" s="667"/>
      <c r="MHX8" s="667"/>
      <c r="MHZ8" s="2067"/>
      <c r="MIA8" s="1309"/>
      <c r="MIB8" s="28"/>
      <c r="MIC8" s="2068"/>
      <c r="MID8" s="2067"/>
      <c r="MIE8" s="2068"/>
      <c r="MIF8" s="1804"/>
      <c r="MIS8" s="2066"/>
      <c r="MIT8" s="2066"/>
      <c r="MIU8" s="667"/>
      <c r="MIV8" s="667"/>
      <c r="MIX8" s="2067"/>
      <c r="MIY8" s="1309"/>
      <c r="MIZ8" s="28"/>
      <c r="MJA8" s="2068"/>
      <c r="MJB8" s="2067"/>
      <c r="MJC8" s="2068"/>
      <c r="MJD8" s="1804"/>
      <c r="MJQ8" s="2066"/>
      <c r="MJR8" s="2066"/>
      <c r="MJS8" s="667"/>
      <c r="MJT8" s="667"/>
      <c r="MJV8" s="2067"/>
      <c r="MJW8" s="1309"/>
      <c r="MJX8" s="28"/>
      <c r="MJY8" s="2068"/>
      <c r="MJZ8" s="2067"/>
      <c r="MKA8" s="2068"/>
      <c r="MKB8" s="1804"/>
      <c r="MKO8" s="2066"/>
      <c r="MKP8" s="2066"/>
      <c r="MKQ8" s="667"/>
      <c r="MKR8" s="667"/>
      <c r="MKT8" s="2067"/>
      <c r="MKU8" s="1309"/>
      <c r="MKV8" s="28"/>
      <c r="MKW8" s="2068"/>
      <c r="MKX8" s="2067"/>
      <c r="MKY8" s="2068"/>
      <c r="MKZ8" s="1804"/>
      <c r="MLM8" s="2066"/>
      <c r="MLN8" s="2066"/>
      <c r="MLO8" s="667"/>
      <c r="MLP8" s="667"/>
      <c r="MLR8" s="2067"/>
      <c r="MLS8" s="1309"/>
      <c r="MLT8" s="28"/>
      <c r="MLU8" s="2068"/>
      <c r="MLV8" s="2067"/>
      <c r="MLW8" s="2068"/>
      <c r="MLX8" s="1804"/>
      <c r="MMK8" s="2066"/>
      <c r="MML8" s="2066"/>
      <c r="MMM8" s="667"/>
      <c r="MMN8" s="667"/>
      <c r="MMP8" s="2067"/>
      <c r="MMQ8" s="1309"/>
      <c r="MMR8" s="28"/>
      <c r="MMS8" s="2068"/>
      <c r="MMT8" s="2067"/>
      <c r="MMU8" s="2068"/>
      <c r="MMV8" s="1804"/>
      <c r="MNI8" s="2066"/>
      <c r="MNJ8" s="2066"/>
      <c r="MNK8" s="667"/>
      <c r="MNL8" s="667"/>
      <c r="MNN8" s="2067"/>
      <c r="MNO8" s="1309"/>
      <c r="MNP8" s="28"/>
      <c r="MNQ8" s="2068"/>
      <c r="MNR8" s="2067"/>
      <c r="MNS8" s="2068"/>
      <c r="MNT8" s="1804"/>
      <c r="MOG8" s="2066"/>
      <c r="MOH8" s="2066"/>
      <c r="MOI8" s="667"/>
      <c r="MOJ8" s="667"/>
      <c r="MOL8" s="2067"/>
      <c r="MOM8" s="1309"/>
      <c r="MON8" s="28"/>
      <c r="MOO8" s="2068"/>
      <c r="MOP8" s="2067"/>
      <c r="MOQ8" s="2068"/>
      <c r="MOR8" s="1804"/>
      <c r="MPE8" s="2066"/>
      <c r="MPF8" s="2066"/>
      <c r="MPG8" s="667"/>
      <c r="MPH8" s="667"/>
      <c r="MPJ8" s="2067"/>
      <c r="MPK8" s="1309"/>
      <c r="MPL8" s="28"/>
      <c r="MPM8" s="2068"/>
      <c r="MPN8" s="2067"/>
      <c r="MPO8" s="2068"/>
      <c r="MPP8" s="1804"/>
      <c r="MQC8" s="2066"/>
      <c r="MQD8" s="2066"/>
      <c r="MQE8" s="667"/>
      <c r="MQF8" s="667"/>
      <c r="MQH8" s="2067"/>
      <c r="MQI8" s="1309"/>
      <c r="MQJ8" s="28"/>
      <c r="MQK8" s="2068"/>
      <c r="MQL8" s="2067"/>
      <c r="MQM8" s="2068"/>
      <c r="MQN8" s="1804"/>
      <c r="MRA8" s="2066"/>
      <c r="MRB8" s="2066"/>
      <c r="MRC8" s="667"/>
      <c r="MRD8" s="667"/>
      <c r="MRF8" s="2067"/>
      <c r="MRG8" s="1309"/>
      <c r="MRH8" s="28"/>
      <c r="MRI8" s="2068"/>
      <c r="MRJ8" s="2067"/>
      <c r="MRK8" s="2068"/>
      <c r="MRL8" s="1804"/>
      <c r="MRY8" s="2066"/>
      <c r="MRZ8" s="2066"/>
      <c r="MSA8" s="667"/>
      <c r="MSB8" s="667"/>
      <c r="MSD8" s="2067"/>
      <c r="MSE8" s="1309"/>
      <c r="MSF8" s="28"/>
      <c r="MSG8" s="2068"/>
      <c r="MSH8" s="2067"/>
      <c r="MSI8" s="2068"/>
      <c r="MSJ8" s="1804"/>
      <c r="MSW8" s="2066"/>
      <c r="MSX8" s="2066"/>
      <c r="MSY8" s="667"/>
      <c r="MSZ8" s="667"/>
      <c r="MTB8" s="2067"/>
      <c r="MTC8" s="1309"/>
      <c r="MTD8" s="28"/>
      <c r="MTE8" s="2068"/>
      <c r="MTF8" s="2067"/>
      <c r="MTG8" s="2068"/>
      <c r="MTH8" s="1804"/>
      <c r="MTU8" s="2066"/>
      <c r="MTV8" s="2066"/>
      <c r="MTW8" s="667"/>
      <c r="MTX8" s="667"/>
      <c r="MTZ8" s="2067"/>
      <c r="MUA8" s="1309"/>
      <c r="MUB8" s="28"/>
      <c r="MUC8" s="2068"/>
      <c r="MUD8" s="2067"/>
      <c r="MUE8" s="2068"/>
      <c r="MUF8" s="1804"/>
      <c r="MUS8" s="2066"/>
      <c r="MUT8" s="2066"/>
      <c r="MUU8" s="667"/>
      <c r="MUV8" s="667"/>
      <c r="MUX8" s="2067"/>
      <c r="MUY8" s="1309"/>
      <c r="MUZ8" s="28"/>
      <c r="MVA8" s="2068"/>
      <c r="MVB8" s="2067"/>
      <c r="MVC8" s="2068"/>
      <c r="MVD8" s="1804"/>
      <c r="MVQ8" s="2066"/>
      <c r="MVR8" s="2066"/>
      <c r="MVS8" s="667"/>
      <c r="MVT8" s="667"/>
      <c r="MVV8" s="2067"/>
      <c r="MVW8" s="1309"/>
      <c r="MVX8" s="28"/>
      <c r="MVY8" s="2068"/>
      <c r="MVZ8" s="2067"/>
      <c r="MWA8" s="2068"/>
      <c r="MWB8" s="1804"/>
      <c r="MWO8" s="2066"/>
      <c r="MWP8" s="2066"/>
      <c r="MWQ8" s="667"/>
      <c r="MWR8" s="667"/>
      <c r="MWT8" s="2067"/>
      <c r="MWU8" s="1309"/>
      <c r="MWV8" s="28"/>
      <c r="MWW8" s="2068"/>
      <c r="MWX8" s="2067"/>
      <c r="MWY8" s="2068"/>
      <c r="MWZ8" s="1804"/>
      <c r="MXM8" s="2066"/>
      <c r="MXN8" s="2066"/>
      <c r="MXO8" s="667"/>
      <c r="MXP8" s="667"/>
      <c r="MXR8" s="2067"/>
      <c r="MXS8" s="1309"/>
      <c r="MXT8" s="28"/>
      <c r="MXU8" s="2068"/>
      <c r="MXV8" s="2067"/>
      <c r="MXW8" s="2068"/>
      <c r="MXX8" s="1804"/>
      <c r="MYK8" s="2066"/>
      <c r="MYL8" s="2066"/>
      <c r="MYM8" s="667"/>
      <c r="MYN8" s="667"/>
      <c r="MYP8" s="2067"/>
      <c r="MYQ8" s="1309"/>
      <c r="MYR8" s="28"/>
      <c r="MYS8" s="2068"/>
      <c r="MYT8" s="2067"/>
      <c r="MYU8" s="2068"/>
      <c r="MYV8" s="1804"/>
      <c r="MZI8" s="2066"/>
      <c r="MZJ8" s="2066"/>
      <c r="MZK8" s="667"/>
      <c r="MZL8" s="667"/>
      <c r="MZN8" s="2067"/>
      <c r="MZO8" s="1309"/>
      <c r="MZP8" s="28"/>
      <c r="MZQ8" s="2068"/>
      <c r="MZR8" s="2067"/>
      <c r="MZS8" s="2068"/>
      <c r="MZT8" s="1804"/>
      <c r="NAG8" s="2066"/>
      <c r="NAH8" s="2066"/>
      <c r="NAI8" s="667"/>
      <c r="NAJ8" s="667"/>
      <c r="NAL8" s="2067"/>
      <c r="NAM8" s="1309"/>
      <c r="NAN8" s="28"/>
      <c r="NAO8" s="2068"/>
      <c r="NAP8" s="2067"/>
      <c r="NAQ8" s="2068"/>
      <c r="NAR8" s="1804"/>
      <c r="NBE8" s="2066"/>
      <c r="NBF8" s="2066"/>
      <c r="NBG8" s="667"/>
      <c r="NBH8" s="667"/>
      <c r="NBJ8" s="2067"/>
      <c r="NBK8" s="1309"/>
      <c r="NBL8" s="28"/>
      <c r="NBM8" s="2068"/>
      <c r="NBN8" s="2067"/>
      <c r="NBO8" s="2068"/>
      <c r="NBP8" s="1804"/>
      <c r="NCC8" s="2066"/>
      <c r="NCD8" s="2066"/>
      <c r="NCE8" s="667"/>
      <c r="NCF8" s="667"/>
      <c r="NCH8" s="2067"/>
      <c r="NCI8" s="1309"/>
      <c r="NCJ8" s="28"/>
      <c r="NCK8" s="2068"/>
      <c r="NCL8" s="2067"/>
      <c r="NCM8" s="2068"/>
      <c r="NCN8" s="1804"/>
      <c r="NDA8" s="2066"/>
      <c r="NDB8" s="2066"/>
      <c r="NDC8" s="667"/>
      <c r="NDD8" s="667"/>
      <c r="NDF8" s="2067"/>
      <c r="NDG8" s="1309"/>
      <c r="NDH8" s="28"/>
      <c r="NDI8" s="2068"/>
      <c r="NDJ8" s="2067"/>
      <c r="NDK8" s="2068"/>
      <c r="NDL8" s="1804"/>
      <c r="NDY8" s="2066"/>
      <c r="NDZ8" s="2066"/>
      <c r="NEA8" s="667"/>
      <c r="NEB8" s="667"/>
      <c r="NED8" s="2067"/>
      <c r="NEE8" s="1309"/>
      <c r="NEF8" s="28"/>
      <c r="NEG8" s="2068"/>
      <c r="NEH8" s="2067"/>
      <c r="NEI8" s="2068"/>
      <c r="NEJ8" s="1804"/>
      <c r="NEW8" s="2066"/>
      <c r="NEX8" s="2066"/>
      <c r="NEY8" s="667"/>
      <c r="NEZ8" s="667"/>
      <c r="NFB8" s="2067"/>
      <c r="NFC8" s="1309"/>
      <c r="NFD8" s="28"/>
      <c r="NFE8" s="2068"/>
      <c r="NFF8" s="2067"/>
      <c r="NFG8" s="2068"/>
      <c r="NFH8" s="1804"/>
      <c r="NFU8" s="2066"/>
      <c r="NFV8" s="2066"/>
      <c r="NFW8" s="667"/>
      <c r="NFX8" s="667"/>
      <c r="NFZ8" s="2067"/>
      <c r="NGA8" s="1309"/>
      <c r="NGB8" s="28"/>
      <c r="NGC8" s="2068"/>
      <c r="NGD8" s="2067"/>
      <c r="NGE8" s="2068"/>
      <c r="NGF8" s="1804"/>
      <c r="NGS8" s="2066"/>
      <c r="NGT8" s="2066"/>
      <c r="NGU8" s="667"/>
      <c r="NGV8" s="667"/>
      <c r="NGX8" s="2067"/>
      <c r="NGY8" s="1309"/>
      <c r="NGZ8" s="28"/>
      <c r="NHA8" s="2068"/>
      <c r="NHB8" s="2067"/>
      <c r="NHC8" s="2068"/>
      <c r="NHD8" s="1804"/>
      <c r="NHQ8" s="2066"/>
      <c r="NHR8" s="2066"/>
      <c r="NHS8" s="667"/>
      <c r="NHT8" s="667"/>
      <c r="NHV8" s="2067"/>
      <c r="NHW8" s="1309"/>
      <c r="NHX8" s="28"/>
      <c r="NHY8" s="2068"/>
      <c r="NHZ8" s="2067"/>
      <c r="NIA8" s="2068"/>
      <c r="NIB8" s="1804"/>
      <c r="NIO8" s="2066"/>
      <c r="NIP8" s="2066"/>
      <c r="NIQ8" s="667"/>
      <c r="NIR8" s="667"/>
      <c r="NIT8" s="2067"/>
      <c r="NIU8" s="1309"/>
      <c r="NIV8" s="28"/>
      <c r="NIW8" s="2068"/>
      <c r="NIX8" s="2067"/>
      <c r="NIY8" s="2068"/>
      <c r="NIZ8" s="1804"/>
      <c r="NJM8" s="2066"/>
      <c r="NJN8" s="2066"/>
      <c r="NJO8" s="667"/>
      <c r="NJP8" s="667"/>
      <c r="NJR8" s="2067"/>
      <c r="NJS8" s="1309"/>
      <c r="NJT8" s="28"/>
      <c r="NJU8" s="2068"/>
      <c r="NJV8" s="2067"/>
      <c r="NJW8" s="2068"/>
      <c r="NJX8" s="1804"/>
      <c r="NKK8" s="2066"/>
      <c r="NKL8" s="2066"/>
      <c r="NKM8" s="667"/>
      <c r="NKN8" s="667"/>
      <c r="NKP8" s="2067"/>
      <c r="NKQ8" s="1309"/>
      <c r="NKR8" s="28"/>
      <c r="NKS8" s="2068"/>
      <c r="NKT8" s="2067"/>
      <c r="NKU8" s="2068"/>
      <c r="NKV8" s="1804"/>
      <c r="NLI8" s="2066"/>
      <c r="NLJ8" s="2066"/>
      <c r="NLK8" s="667"/>
      <c r="NLL8" s="667"/>
      <c r="NLN8" s="2067"/>
      <c r="NLO8" s="1309"/>
      <c r="NLP8" s="28"/>
      <c r="NLQ8" s="2068"/>
      <c r="NLR8" s="2067"/>
      <c r="NLS8" s="2068"/>
      <c r="NLT8" s="1804"/>
      <c r="NMG8" s="2066"/>
      <c r="NMH8" s="2066"/>
      <c r="NMI8" s="667"/>
      <c r="NMJ8" s="667"/>
      <c r="NML8" s="2067"/>
      <c r="NMM8" s="1309"/>
      <c r="NMN8" s="28"/>
      <c r="NMO8" s="2068"/>
      <c r="NMP8" s="2067"/>
      <c r="NMQ8" s="2068"/>
      <c r="NMR8" s="1804"/>
      <c r="NNE8" s="2066"/>
      <c r="NNF8" s="2066"/>
      <c r="NNG8" s="667"/>
      <c r="NNH8" s="667"/>
      <c r="NNJ8" s="2067"/>
      <c r="NNK8" s="1309"/>
      <c r="NNL8" s="28"/>
      <c r="NNM8" s="2068"/>
      <c r="NNN8" s="2067"/>
      <c r="NNO8" s="2068"/>
      <c r="NNP8" s="1804"/>
      <c r="NOC8" s="2066"/>
      <c r="NOD8" s="2066"/>
      <c r="NOE8" s="667"/>
      <c r="NOF8" s="667"/>
      <c r="NOH8" s="2067"/>
      <c r="NOI8" s="1309"/>
      <c r="NOJ8" s="28"/>
      <c r="NOK8" s="2068"/>
      <c r="NOL8" s="2067"/>
      <c r="NOM8" s="2068"/>
      <c r="NON8" s="1804"/>
      <c r="NPA8" s="2066"/>
      <c r="NPB8" s="2066"/>
      <c r="NPC8" s="667"/>
      <c r="NPD8" s="667"/>
      <c r="NPF8" s="2067"/>
      <c r="NPG8" s="1309"/>
      <c r="NPH8" s="28"/>
      <c r="NPI8" s="2068"/>
      <c r="NPJ8" s="2067"/>
      <c r="NPK8" s="2068"/>
      <c r="NPL8" s="1804"/>
      <c r="NPY8" s="2066"/>
      <c r="NPZ8" s="2066"/>
      <c r="NQA8" s="667"/>
      <c r="NQB8" s="667"/>
      <c r="NQD8" s="2067"/>
      <c r="NQE8" s="1309"/>
      <c r="NQF8" s="28"/>
      <c r="NQG8" s="2068"/>
      <c r="NQH8" s="2067"/>
      <c r="NQI8" s="2068"/>
      <c r="NQJ8" s="1804"/>
      <c r="NQW8" s="2066"/>
      <c r="NQX8" s="2066"/>
      <c r="NQY8" s="667"/>
      <c r="NQZ8" s="667"/>
      <c r="NRB8" s="2067"/>
      <c r="NRC8" s="1309"/>
      <c r="NRD8" s="28"/>
      <c r="NRE8" s="2068"/>
      <c r="NRF8" s="2067"/>
      <c r="NRG8" s="2068"/>
      <c r="NRH8" s="1804"/>
      <c r="NRU8" s="2066"/>
      <c r="NRV8" s="2066"/>
      <c r="NRW8" s="667"/>
      <c r="NRX8" s="667"/>
      <c r="NRZ8" s="2067"/>
      <c r="NSA8" s="1309"/>
      <c r="NSB8" s="28"/>
      <c r="NSC8" s="2068"/>
      <c r="NSD8" s="2067"/>
      <c r="NSE8" s="2068"/>
      <c r="NSF8" s="1804"/>
      <c r="NSS8" s="2066"/>
      <c r="NST8" s="2066"/>
      <c r="NSU8" s="667"/>
      <c r="NSV8" s="667"/>
      <c r="NSX8" s="2067"/>
      <c r="NSY8" s="1309"/>
      <c r="NSZ8" s="28"/>
      <c r="NTA8" s="2068"/>
      <c r="NTB8" s="2067"/>
      <c r="NTC8" s="2068"/>
      <c r="NTD8" s="1804"/>
      <c r="NTQ8" s="2066"/>
      <c r="NTR8" s="2066"/>
      <c r="NTS8" s="667"/>
      <c r="NTT8" s="667"/>
      <c r="NTV8" s="2067"/>
      <c r="NTW8" s="1309"/>
      <c r="NTX8" s="28"/>
      <c r="NTY8" s="2068"/>
      <c r="NTZ8" s="2067"/>
      <c r="NUA8" s="2068"/>
      <c r="NUB8" s="1804"/>
      <c r="NUO8" s="2066"/>
      <c r="NUP8" s="2066"/>
      <c r="NUQ8" s="667"/>
      <c r="NUR8" s="667"/>
      <c r="NUT8" s="2067"/>
      <c r="NUU8" s="1309"/>
      <c r="NUV8" s="28"/>
      <c r="NUW8" s="2068"/>
      <c r="NUX8" s="2067"/>
      <c r="NUY8" s="2068"/>
      <c r="NUZ8" s="1804"/>
      <c r="NVM8" s="2066"/>
      <c r="NVN8" s="2066"/>
      <c r="NVO8" s="667"/>
      <c r="NVP8" s="667"/>
      <c r="NVR8" s="2067"/>
      <c r="NVS8" s="1309"/>
      <c r="NVT8" s="28"/>
      <c r="NVU8" s="2068"/>
      <c r="NVV8" s="2067"/>
      <c r="NVW8" s="2068"/>
      <c r="NVX8" s="1804"/>
      <c r="NWK8" s="2066"/>
      <c r="NWL8" s="2066"/>
      <c r="NWM8" s="667"/>
      <c r="NWN8" s="667"/>
      <c r="NWP8" s="2067"/>
      <c r="NWQ8" s="1309"/>
      <c r="NWR8" s="28"/>
      <c r="NWS8" s="2068"/>
      <c r="NWT8" s="2067"/>
      <c r="NWU8" s="2068"/>
      <c r="NWV8" s="1804"/>
      <c r="NXI8" s="2066"/>
      <c r="NXJ8" s="2066"/>
      <c r="NXK8" s="667"/>
      <c r="NXL8" s="667"/>
      <c r="NXN8" s="2067"/>
      <c r="NXO8" s="1309"/>
      <c r="NXP8" s="28"/>
      <c r="NXQ8" s="2068"/>
      <c r="NXR8" s="2067"/>
      <c r="NXS8" s="2068"/>
      <c r="NXT8" s="1804"/>
      <c r="NYG8" s="2066"/>
      <c r="NYH8" s="2066"/>
      <c r="NYI8" s="667"/>
      <c r="NYJ8" s="667"/>
      <c r="NYL8" s="2067"/>
      <c r="NYM8" s="1309"/>
      <c r="NYN8" s="28"/>
      <c r="NYO8" s="2068"/>
      <c r="NYP8" s="2067"/>
      <c r="NYQ8" s="2068"/>
      <c r="NYR8" s="1804"/>
      <c r="NZE8" s="2066"/>
      <c r="NZF8" s="2066"/>
      <c r="NZG8" s="667"/>
      <c r="NZH8" s="667"/>
      <c r="NZJ8" s="2067"/>
      <c r="NZK8" s="1309"/>
      <c r="NZL8" s="28"/>
      <c r="NZM8" s="2068"/>
      <c r="NZN8" s="2067"/>
      <c r="NZO8" s="2068"/>
      <c r="NZP8" s="1804"/>
      <c r="OAC8" s="2066"/>
      <c r="OAD8" s="2066"/>
      <c r="OAE8" s="667"/>
      <c r="OAF8" s="667"/>
      <c r="OAH8" s="2067"/>
      <c r="OAI8" s="1309"/>
      <c r="OAJ8" s="28"/>
      <c r="OAK8" s="2068"/>
      <c r="OAL8" s="2067"/>
      <c r="OAM8" s="2068"/>
      <c r="OAN8" s="1804"/>
      <c r="OBA8" s="2066"/>
      <c r="OBB8" s="2066"/>
      <c r="OBC8" s="667"/>
      <c r="OBD8" s="667"/>
      <c r="OBF8" s="2067"/>
      <c r="OBG8" s="1309"/>
      <c r="OBH8" s="28"/>
      <c r="OBI8" s="2068"/>
      <c r="OBJ8" s="2067"/>
      <c r="OBK8" s="2068"/>
      <c r="OBL8" s="1804"/>
      <c r="OBY8" s="2066"/>
      <c r="OBZ8" s="2066"/>
      <c r="OCA8" s="667"/>
      <c r="OCB8" s="667"/>
      <c r="OCD8" s="2067"/>
      <c r="OCE8" s="1309"/>
      <c r="OCF8" s="28"/>
      <c r="OCG8" s="2068"/>
      <c r="OCH8" s="2067"/>
      <c r="OCI8" s="2068"/>
      <c r="OCJ8" s="1804"/>
      <c r="OCW8" s="2066"/>
      <c r="OCX8" s="2066"/>
      <c r="OCY8" s="667"/>
      <c r="OCZ8" s="667"/>
      <c r="ODB8" s="2067"/>
      <c r="ODC8" s="1309"/>
      <c r="ODD8" s="28"/>
      <c r="ODE8" s="2068"/>
      <c r="ODF8" s="2067"/>
      <c r="ODG8" s="2068"/>
      <c r="ODH8" s="1804"/>
      <c r="ODU8" s="2066"/>
      <c r="ODV8" s="2066"/>
      <c r="ODW8" s="667"/>
      <c r="ODX8" s="667"/>
      <c r="ODZ8" s="2067"/>
      <c r="OEA8" s="1309"/>
      <c r="OEB8" s="28"/>
      <c r="OEC8" s="2068"/>
      <c r="OED8" s="2067"/>
      <c r="OEE8" s="2068"/>
      <c r="OEF8" s="1804"/>
      <c r="OES8" s="2066"/>
      <c r="OET8" s="2066"/>
      <c r="OEU8" s="667"/>
      <c r="OEV8" s="667"/>
      <c r="OEX8" s="2067"/>
      <c r="OEY8" s="1309"/>
      <c r="OEZ8" s="28"/>
      <c r="OFA8" s="2068"/>
      <c r="OFB8" s="2067"/>
      <c r="OFC8" s="2068"/>
      <c r="OFD8" s="1804"/>
      <c r="OFQ8" s="2066"/>
      <c r="OFR8" s="2066"/>
      <c r="OFS8" s="667"/>
      <c r="OFT8" s="667"/>
      <c r="OFV8" s="2067"/>
      <c r="OFW8" s="1309"/>
      <c r="OFX8" s="28"/>
      <c r="OFY8" s="2068"/>
      <c r="OFZ8" s="2067"/>
      <c r="OGA8" s="2068"/>
      <c r="OGB8" s="1804"/>
      <c r="OGO8" s="2066"/>
      <c r="OGP8" s="2066"/>
      <c r="OGQ8" s="667"/>
      <c r="OGR8" s="667"/>
      <c r="OGT8" s="2067"/>
      <c r="OGU8" s="1309"/>
      <c r="OGV8" s="28"/>
      <c r="OGW8" s="2068"/>
      <c r="OGX8" s="2067"/>
      <c r="OGY8" s="2068"/>
      <c r="OGZ8" s="1804"/>
      <c r="OHM8" s="2066"/>
      <c r="OHN8" s="2066"/>
      <c r="OHO8" s="667"/>
      <c r="OHP8" s="667"/>
      <c r="OHR8" s="2067"/>
      <c r="OHS8" s="1309"/>
      <c r="OHT8" s="28"/>
      <c r="OHU8" s="2068"/>
      <c r="OHV8" s="2067"/>
      <c r="OHW8" s="2068"/>
      <c r="OHX8" s="1804"/>
      <c r="OIK8" s="2066"/>
      <c r="OIL8" s="2066"/>
      <c r="OIM8" s="667"/>
      <c r="OIN8" s="667"/>
      <c r="OIP8" s="2067"/>
      <c r="OIQ8" s="1309"/>
      <c r="OIR8" s="28"/>
      <c r="OIS8" s="2068"/>
      <c r="OIT8" s="2067"/>
      <c r="OIU8" s="2068"/>
      <c r="OIV8" s="1804"/>
      <c r="OJI8" s="2066"/>
      <c r="OJJ8" s="2066"/>
      <c r="OJK8" s="667"/>
      <c r="OJL8" s="667"/>
      <c r="OJN8" s="2067"/>
      <c r="OJO8" s="1309"/>
      <c r="OJP8" s="28"/>
      <c r="OJQ8" s="2068"/>
      <c r="OJR8" s="2067"/>
      <c r="OJS8" s="2068"/>
      <c r="OJT8" s="1804"/>
      <c r="OKG8" s="2066"/>
      <c r="OKH8" s="2066"/>
      <c r="OKI8" s="667"/>
      <c r="OKJ8" s="667"/>
      <c r="OKL8" s="2067"/>
      <c r="OKM8" s="1309"/>
      <c r="OKN8" s="28"/>
      <c r="OKO8" s="2068"/>
      <c r="OKP8" s="2067"/>
      <c r="OKQ8" s="2068"/>
      <c r="OKR8" s="1804"/>
      <c r="OLE8" s="2066"/>
      <c r="OLF8" s="2066"/>
      <c r="OLG8" s="667"/>
      <c r="OLH8" s="667"/>
      <c r="OLJ8" s="2067"/>
      <c r="OLK8" s="1309"/>
      <c r="OLL8" s="28"/>
      <c r="OLM8" s="2068"/>
      <c r="OLN8" s="2067"/>
      <c r="OLO8" s="2068"/>
      <c r="OLP8" s="1804"/>
      <c r="OMC8" s="2066"/>
      <c r="OMD8" s="2066"/>
      <c r="OME8" s="667"/>
      <c r="OMF8" s="667"/>
      <c r="OMH8" s="2067"/>
      <c r="OMI8" s="1309"/>
      <c r="OMJ8" s="28"/>
      <c r="OMK8" s="2068"/>
      <c r="OML8" s="2067"/>
      <c r="OMM8" s="2068"/>
      <c r="OMN8" s="1804"/>
      <c r="ONA8" s="2066"/>
      <c r="ONB8" s="2066"/>
      <c r="ONC8" s="667"/>
      <c r="OND8" s="667"/>
      <c r="ONF8" s="2067"/>
      <c r="ONG8" s="1309"/>
      <c r="ONH8" s="28"/>
      <c r="ONI8" s="2068"/>
      <c r="ONJ8" s="2067"/>
      <c r="ONK8" s="2068"/>
      <c r="ONL8" s="1804"/>
      <c r="ONY8" s="2066"/>
      <c r="ONZ8" s="2066"/>
      <c r="OOA8" s="667"/>
      <c r="OOB8" s="667"/>
      <c r="OOD8" s="2067"/>
      <c r="OOE8" s="1309"/>
      <c r="OOF8" s="28"/>
      <c r="OOG8" s="2068"/>
      <c r="OOH8" s="2067"/>
      <c r="OOI8" s="2068"/>
      <c r="OOJ8" s="1804"/>
      <c r="OOW8" s="2066"/>
      <c r="OOX8" s="2066"/>
      <c r="OOY8" s="667"/>
      <c r="OOZ8" s="667"/>
      <c r="OPB8" s="2067"/>
      <c r="OPC8" s="1309"/>
      <c r="OPD8" s="28"/>
      <c r="OPE8" s="2068"/>
      <c r="OPF8" s="2067"/>
      <c r="OPG8" s="2068"/>
      <c r="OPH8" s="1804"/>
      <c r="OPU8" s="2066"/>
      <c r="OPV8" s="2066"/>
      <c r="OPW8" s="667"/>
      <c r="OPX8" s="667"/>
      <c r="OPZ8" s="2067"/>
      <c r="OQA8" s="1309"/>
      <c r="OQB8" s="28"/>
      <c r="OQC8" s="2068"/>
      <c r="OQD8" s="2067"/>
      <c r="OQE8" s="2068"/>
      <c r="OQF8" s="1804"/>
      <c r="OQS8" s="2066"/>
      <c r="OQT8" s="2066"/>
      <c r="OQU8" s="667"/>
      <c r="OQV8" s="667"/>
      <c r="OQX8" s="2067"/>
      <c r="OQY8" s="1309"/>
      <c r="OQZ8" s="28"/>
      <c r="ORA8" s="2068"/>
      <c r="ORB8" s="2067"/>
      <c r="ORC8" s="2068"/>
      <c r="ORD8" s="1804"/>
      <c r="ORQ8" s="2066"/>
      <c r="ORR8" s="2066"/>
      <c r="ORS8" s="667"/>
      <c r="ORT8" s="667"/>
      <c r="ORV8" s="2067"/>
      <c r="ORW8" s="1309"/>
      <c r="ORX8" s="28"/>
      <c r="ORY8" s="2068"/>
      <c r="ORZ8" s="2067"/>
      <c r="OSA8" s="2068"/>
      <c r="OSB8" s="1804"/>
      <c r="OSO8" s="2066"/>
      <c r="OSP8" s="2066"/>
      <c r="OSQ8" s="667"/>
      <c r="OSR8" s="667"/>
      <c r="OST8" s="2067"/>
      <c r="OSU8" s="1309"/>
      <c r="OSV8" s="28"/>
      <c r="OSW8" s="2068"/>
      <c r="OSX8" s="2067"/>
      <c r="OSY8" s="2068"/>
      <c r="OSZ8" s="1804"/>
      <c r="OTM8" s="2066"/>
      <c r="OTN8" s="2066"/>
      <c r="OTO8" s="667"/>
      <c r="OTP8" s="667"/>
      <c r="OTR8" s="2067"/>
      <c r="OTS8" s="1309"/>
      <c r="OTT8" s="28"/>
      <c r="OTU8" s="2068"/>
      <c r="OTV8" s="2067"/>
      <c r="OTW8" s="2068"/>
      <c r="OTX8" s="1804"/>
      <c r="OUK8" s="2066"/>
      <c r="OUL8" s="2066"/>
      <c r="OUM8" s="667"/>
      <c r="OUN8" s="667"/>
      <c r="OUP8" s="2067"/>
      <c r="OUQ8" s="1309"/>
      <c r="OUR8" s="28"/>
      <c r="OUS8" s="2068"/>
      <c r="OUT8" s="2067"/>
      <c r="OUU8" s="2068"/>
      <c r="OUV8" s="1804"/>
      <c r="OVI8" s="2066"/>
      <c r="OVJ8" s="2066"/>
      <c r="OVK8" s="667"/>
      <c r="OVL8" s="667"/>
      <c r="OVN8" s="2067"/>
      <c r="OVO8" s="1309"/>
      <c r="OVP8" s="28"/>
      <c r="OVQ8" s="2068"/>
      <c r="OVR8" s="2067"/>
      <c r="OVS8" s="2068"/>
      <c r="OVT8" s="1804"/>
      <c r="OWG8" s="2066"/>
      <c r="OWH8" s="2066"/>
      <c r="OWI8" s="667"/>
      <c r="OWJ8" s="667"/>
      <c r="OWL8" s="2067"/>
      <c r="OWM8" s="1309"/>
      <c r="OWN8" s="28"/>
      <c r="OWO8" s="2068"/>
      <c r="OWP8" s="2067"/>
      <c r="OWQ8" s="2068"/>
      <c r="OWR8" s="1804"/>
      <c r="OXE8" s="2066"/>
      <c r="OXF8" s="2066"/>
      <c r="OXG8" s="667"/>
      <c r="OXH8" s="667"/>
      <c r="OXJ8" s="2067"/>
      <c r="OXK8" s="1309"/>
      <c r="OXL8" s="28"/>
      <c r="OXM8" s="2068"/>
      <c r="OXN8" s="2067"/>
      <c r="OXO8" s="2068"/>
      <c r="OXP8" s="1804"/>
      <c r="OYC8" s="2066"/>
      <c r="OYD8" s="2066"/>
      <c r="OYE8" s="667"/>
      <c r="OYF8" s="667"/>
      <c r="OYH8" s="2067"/>
      <c r="OYI8" s="1309"/>
      <c r="OYJ8" s="28"/>
      <c r="OYK8" s="2068"/>
      <c r="OYL8" s="2067"/>
      <c r="OYM8" s="2068"/>
      <c r="OYN8" s="1804"/>
      <c r="OZA8" s="2066"/>
      <c r="OZB8" s="2066"/>
      <c r="OZC8" s="667"/>
      <c r="OZD8" s="667"/>
      <c r="OZF8" s="2067"/>
      <c r="OZG8" s="1309"/>
      <c r="OZH8" s="28"/>
      <c r="OZI8" s="2068"/>
      <c r="OZJ8" s="2067"/>
      <c r="OZK8" s="2068"/>
      <c r="OZL8" s="1804"/>
      <c r="OZY8" s="2066"/>
      <c r="OZZ8" s="2066"/>
      <c r="PAA8" s="667"/>
      <c r="PAB8" s="667"/>
      <c r="PAD8" s="2067"/>
      <c r="PAE8" s="1309"/>
      <c r="PAF8" s="28"/>
      <c r="PAG8" s="2068"/>
      <c r="PAH8" s="2067"/>
      <c r="PAI8" s="2068"/>
      <c r="PAJ8" s="1804"/>
      <c r="PAW8" s="2066"/>
      <c r="PAX8" s="2066"/>
      <c r="PAY8" s="667"/>
      <c r="PAZ8" s="667"/>
      <c r="PBB8" s="2067"/>
      <c r="PBC8" s="1309"/>
      <c r="PBD8" s="28"/>
      <c r="PBE8" s="2068"/>
      <c r="PBF8" s="2067"/>
      <c r="PBG8" s="2068"/>
      <c r="PBH8" s="1804"/>
      <c r="PBU8" s="2066"/>
      <c r="PBV8" s="2066"/>
      <c r="PBW8" s="667"/>
      <c r="PBX8" s="667"/>
      <c r="PBZ8" s="2067"/>
      <c r="PCA8" s="1309"/>
      <c r="PCB8" s="28"/>
      <c r="PCC8" s="2068"/>
      <c r="PCD8" s="2067"/>
      <c r="PCE8" s="2068"/>
      <c r="PCF8" s="1804"/>
      <c r="PCS8" s="2066"/>
      <c r="PCT8" s="2066"/>
      <c r="PCU8" s="667"/>
      <c r="PCV8" s="667"/>
      <c r="PCX8" s="2067"/>
      <c r="PCY8" s="1309"/>
      <c r="PCZ8" s="28"/>
      <c r="PDA8" s="2068"/>
      <c r="PDB8" s="2067"/>
      <c r="PDC8" s="2068"/>
      <c r="PDD8" s="1804"/>
      <c r="PDQ8" s="2066"/>
      <c r="PDR8" s="2066"/>
      <c r="PDS8" s="667"/>
      <c r="PDT8" s="667"/>
      <c r="PDV8" s="2067"/>
      <c r="PDW8" s="1309"/>
      <c r="PDX8" s="28"/>
      <c r="PDY8" s="2068"/>
      <c r="PDZ8" s="2067"/>
      <c r="PEA8" s="2068"/>
      <c r="PEB8" s="1804"/>
      <c r="PEO8" s="2066"/>
      <c r="PEP8" s="2066"/>
      <c r="PEQ8" s="667"/>
      <c r="PER8" s="667"/>
      <c r="PET8" s="2067"/>
      <c r="PEU8" s="1309"/>
      <c r="PEV8" s="28"/>
      <c r="PEW8" s="2068"/>
      <c r="PEX8" s="2067"/>
      <c r="PEY8" s="2068"/>
      <c r="PEZ8" s="1804"/>
      <c r="PFM8" s="2066"/>
      <c r="PFN8" s="2066"/>
      <c r="PFO8" s="667"/>
      <c r="PFP8" s="667"/>
      <c r="PFR8" s="2067"/>
      <c r="PFS8" s="1309"/>
      <c r="PFT8" s="28"/>
      <c r="PFU8" s="2068"/>
      <c r="PFV8" s="2067"/>
      <c r="PFW8" s="2068"/>
      <c r="PFX8" s="1804"/>
      <c r="PGK8" s="2066"/>
      <c r="PGL8" s="2066"/>
      <c r="PGM8" s="667"/>
      <c r="PGN8" s="667"/>
      <c r="PGP8" s="2067"/>
      <c r="PGQ8" s="1309"/>
      <c r="PGR8" s="28"/>
      <c r="PGS8" s="2068"/>
      <c r="PGT8" s="2067"/>
      <c r="PGU8" s="2068"/>
      <c r="PGV8" s="1804"/>
      <c r="PHI8" s="2066"/>
      <c r="PHJ8" s="2066"/>
      <c r="PHK8" s="667"/>
      <c r="PHL8" s="667"/>
      <c r="PHN8" s="2067"/>
      <c r="PHO8" s="1309"/>
      <c r="PHP8" s="28"/>
      <c r="PHQ8" s="2068"/>
      <c r="PHR8" s="2067"/>
      <c r="PHS8" s="2068"/>
      <c r="PHT8" s="1804"/>
      <c r="PIG8" s="2066"/>
      <c r="PIH8" s="2066"/>
      <c r="PII8" s="667"/>
      <c r="PIJ8" s="667"/>
      <c r="PIL8" s="2067"/>
      <c r="PIM8" s="1309"/>
      <c r="PIN8" s="28"/>
      <c r="PIO8" s="2068"/>
      <c r="PIP8" s="2067"/>
      <c r="PIQ8" s="2068"/>
      <c r="PIR8" s="1804"/>
      <c r="PJE8" s="2066"/>
      <c r="PJF8" s="2066"/>
      <c r="PJG8" s="667"/>
      <c r="PJH8" s="667"/>
      <c r="PJJ8" s="2067"/>
      <c r="PJK8" s="1309"/>
      <c r="PJL8" s="28"/>
      <c r="PJM8" s="2068"/>
      <c r="PJN8" s="2067"/>
      <c r="PJO8" s="2068"/>
      <c r="PJP8" s="1804"/>
      <c r="PKC8" s="2066"/>
      <c r="PKD8" s="2066"/>
      <c r="PKE8" s="667"/>
      <c r="PKF8" s="667"/>
      <c r="PKH8" s="2067"/>
      <c r="PKI8" s="1309"/>
      <c r="PKJ8" s="28"/>
      <c r="PKK8" s="2068"/>
      <c r="PKL8" s="2067"/>
      <c r="PKM8" s="2068"/>
      <c r="PKN8" s="1804"/>
      <c r="PLA8" s="2066"/>
      <c r="PLB8" s="2066"/>
      <c r="PLC8" s="667"/>
      <c r="PLD8" s="667"/>
      <c r="PLF8" s="2067"/>
      <c r="PLG8" s="1309"/>
      <c r="PLH8" s="28"/>
      <c r="PLI8" s="2068"/>
      <c r="PLJ8" s="2067"/>
      <c r="PLK8" s="2068"/>
      <c r="PLL8" s="1804"/>
      <c r="PLY8" s="2066"/>
      <c r="PLZ8" s="2066"/>
      <c r="PMA8" s="667"/>
      <c r="PMB8" s="667"/>
      <c r="PMD8" s="2067"/>
      <c r="PME8" s="1309"/>
      <c r="PMF8" s="28"/>
      <c r="PMG8" s="2068"/>
      <c r="PMH8" s="2067"/>
      <c r="PMI8" s="2068"/>
      <c r="PMJ8" s="1804"/>
      <c r="PMW8" s="2066"/>
      <c r="PMX8" s="2066"/>
      <c r="PMY8" s="667"/>
      <c r="PMZ8" s="667"/>
      <c r="PNB8" s="2067"/>
      <c r="PNC8" s="1309"/>
      <c r="PND8" s="28"/>
      <c r="PNE8" s="2068"/>
      <c r="PNF8" s="2067"/>
      <c r="PNG8" s="2068"/>
      <c r="PNH8" s="1804"/>
      <c r="PNU8" s="2066"/>
      <c r="PNV8" s="2066"/>
      <c r="PNW8" s="667"/>
      <c r="PNX8" s="667"/>
      <c r="PNZ8" s="2067"/>
      <c r="POA8" s="1309"/>
      <c r="POB8" s="28"/>
      <c r="POC8" s="2068"/>
      <c r="POD8" s="2067"/>
      <c r="POE8" s="2068"/>
      <c r="POF8" s="1804"/>
      <c r="POS8" s="2066"/>
      <c r="POT8" s="2066"/>
      <c r="POU8" s="667"/>
      <c r="POV8" s="667"/>
      <c r="POX8" s="2067"/>
      <c r="POY8" s="1309"/>
      <c r="POZ8" s="28"/>
      <c r="PPA8" s="2068"/>
      <c r="PPB8" s="2067"/>
      <c r="PPC8" s="2068"/>
      <c r="PPD8" s="1804"/>
      <c r="PPQ8" s="2066"/>
      <c r="PPR8" s="2066"/>
      <c r="PPS8" s="667"/>
      <c r="PPT8" s="667"/>
      <c r="PPV8" s="2067"/>
      <c r="PPW8" s="1309"/>
      <c r="PPX8" s="28"/>
      <c r="PPY8" s="2068"/>
      <c r="PPZ8" s="2067"/>
      <c r="PQA8" s="2068"/>
      <c r="PQB8" s="1804"/>
      <c r="PQO8" s="2066"/>
      <c r="PQP8" s="2066"/>
      <c r="PQQ8" s="667"/>
      <c r="PQR8" s="667"/>
      <c r="PQT8" s="2067"/>
      <c r="PQU8" s="1309"/>
      <c r="PQV8" s="28"/>
      <c r="PQW8" s="2068"/>
      <c r="PQX8" s="2067"/>
      <c r="PQY8" s="2068"/>
      <c r="PQZ8" s="1804"/>
      <c r="PRM8" s="2066"/>
      <c r="PRN8" s="2066"/>
      <c r="PRO8" s="667"/>
      <c r="PRP8" s="667"/>
      <c r="PRR8" s="2067"/>
      <c r="PRS8" s="1309"/>
      <c r="PRT8" s="28"/>
      <c r="PRU8" s="2068"/>
      <c r="PRV8" s="2067"/>
      <c r="PRW8" s="2068"/>
      <c r="PRX8" s="1804"/>
      <c r="PSK8" s="2066"/>
      <c r="PSL8" s="2066"/>
      <c r="PSM8" s="667"/>
      <c r="PSN8" s="667"/>
      <c r="PSP8" s="2067"/>
      <c r="PSQ8" s="1309"/>
      <c r="PSR8" s="28"/>
      <c r="PSS8" s="2068"/>
      <c r="PST8" s="2067"/>
      <c r="PSU8" s="2068"/>
      <c r="PSV8" s="1804"/>
      <c r="PTI8" s="2066"/>
      <c r="PTJ8" s="2066"/>
      <c r="PTK8" s="667"/>
      <c r="PTL8" s="667"/>
      <c r="PTN8" s="2067"/>
      <c r="PTO8" s="1309"/>
      <c r="PTP8" s="28"/>
      <c r="PTQ8" s="2068"/>
      <c r="PTR8" s="2067"/>
      <c r="PTS8" s="2068"/>
      <c r="PTT8" s="1804"/>
      <c r="PUG8" s="2066"/>
      <c r="PUH8" s="2066"/>
      <c r="PUI8" s="667"/>
      <c r="PUJ8" s="667"/>
      <c r="PUL8" s="2067"/>
      <c r="PUM8" s="1309"/>
      <c r="PUN8" s="28"/>
      <c r="PUO8" s="2068"/>
      <c r="PUP8" s="2067"/>
      <c r="PUQ8" s="2068"/>
      <c r="PUR8" s="1804"/>
      <c r="PVE8" s="2066"/>
      <c r="PVF8" s="2066"/>
      <c r="PVG8" s="667"/>
      <c r="PVH8" s="667"/>
      <c r="PVJ8" s="2067"/>
      <c r="PVK8" s="1309"/>
      <c r="PVL8" s="28"/>
      <c r="PVM8" s="2068"/>
      <c r="PVN8" s="2067"/>
      <c r="PVO8" s="2068"/>
      <c r="PVP8" s="1804"/>
      <c r="PWC8" s="2066"/>
      <c r="PWD8" s="2066"/>
      <c r="PWE8" s="667"/>
      <c r="PWF8" s="667"/>
      <c r="PWH8" s="2067"/>
      <c r="PWI8" s="1309"/>
      <c r="PWJ8" s="28"/>
      <c r="PWK8" s="2068"/>
      <c r="PWL8" s="2067"/>
      <c r="PWM8" s="2068"/>
      <c r="PWN8" s="1804"/>
      <c r="PXA8" s="2066"/>
      <c r="PXB8" s="2066"/>
      <c r="PXC8" s="667"/>
      <c r="PXD8" s="667"/>
      <c r="PXF8" s="2067"/>
      <c r="PXG8" s="1309"/>
      <c r="PXH8" s="28"/>
      <c r="PXI8" s="2068"/>
      <c r="PXJ8" s="2067"/>
      <c r="PXK8" s="2068"/>
      <c r="PXL8" s="1804"/>
      <c r="PXY8" s="2066"/>
      <c r="PXZ8" s="2066"/>
      <c r="PYA8" s="667"/>
      <c r="PYB8" s="667"/>
      <c r="PYD8" s="2067"/>
      <c r="PYE8" s="1309"/>
      <c r="PYF8" s="28"/>
      <c r="PYG8" s="2068"/>
      <c r="PYH8" s="2067"/>
      <c r="PYI8" s="2068"/>
      <c r="PYJ8" s="1804"/>
      <c r="PYW8" s="2066"/>
      <c r="PYX8" s="2066"/>
      <c r="PYY8" s="667"/>
      <c r="PYZ8" s="667"/>
      <c r="PZB8" s="2067"/>
      <c r="PZC8" s="1309"/>
      <c r="PZD8" s="28"/>
      <c r="PZE8" s="2068"/>
      <c r="PZF8" s="2067"/>
      <c r="PZG8" s="2068"/>
      <c r="PZH8" s="1804"/>
      <c r="PZU8" s="2066"/>
      <c r="PZV8" s="2066"/>
      <c r="PZW8" s="667"/>
      <c r="PZX8" s="667"/>
      <c r="PZZ8" s="2067"/>
      <c r="QAA8" s="1309"/>
      <c r="QAB8" s="28"/>
      <c r="QAC8" s="2068"/>
      <c r="QAD8" s="2067"/>
      <c r="QAE8" s="2068"/>
      <c r="QAF8" s="1804"/>
      <c r="QAS8" s="2066"/>
      <c r="QAT8" s="2066"/>
      <c r="QAU8" s="667"/>
      <c r="QAV8" s="667"/>
      <c r="QAX8" s="2067"/>
      <c r="QAY8" s="1309"/>
      <c r="QAZ8" s="28"/>
      <c r="QBA8" s="2068"/>
      <c r="QBB8" s="2067"/>
      <c r="QBC8" s="2068"/>
      <c r="QBD8" s="1804"/>
      <c r="QBQ8" s="2066"/>
      <c r="QBR8" s="2066"/>
      <c r="QBS8" s="667"/>
      <c r="QBT8" s="667"/>
      <c r="QBV8" s="2067"/>
      <c r="QBW8" s="1309"/>
      <c r="QBX8" s="28"/>
      <c r="QBY8" s="2068"/>
      <c r="QBZ8" s="2067"/>
      <c r="QCA8" s="2068"/>
      <c r="QCB8" s="1804"/>
      <c r="QCO8" s="2066"/>
      <c r="QCP8" s="2066"/>
      <c r="QCQ8" s="667"/>
      <c r="QCR8" s="667"/>
      <c r="QCT8" s="2067"/>
      <c r="QCU8" s="1309"/>
      <c r="QCV8" s="28"/>
      <c r="QCW8" s="2068"/>
      <c r="QCX8" s="2067"/>
      <c r="QCY8" s="2068"/>
      <c r="QCZ8" s="1804"/>
      <c r="QDM8" s="2066"/>
      <c r="QDN8" s="2066"/>
      <c r="QDO8" s="667"/>
      <c r="QDP8" s="667"/>
      <c r="QDR8" s="2067"/>
      <c r="QDS8" s="1309"/>
      <c r="QDT8" s="28"/>
      <c r="QDU8" s="2068"/>
      <c r="QDV8" s="2067"/>
      <c r="QDW8" s="2068"/>
      <c r="QDX8" s="1804"/>
      <c r="QEK8" s="2066"/>
      <c r="QEL8" s="2066"/>
      <c r="QEM8" s="667"/>
      <c r="QEN8" s="667"/>
      <c r="QEP8" s="2067"/>
      <c r="QEQ8" s="1309"/>
      <c r="QER8" s="28"/>
      <c r="QES8" s="2068"/>
      <c r="QET8" s="2067"/>
      <c r="QEU8" s="2068"/>
      <c r="QEV8" s="1804"/>
      <c r="QFI8" s="2066"/>
      <c r="QFJ8" s="2066"/>
      <c r="QFK8" s="667"/>
      <c r="QFL8" s="667"/>
      <c r="QFN8" s="2067"/>
      <c r="QFO8" s="1309"/>
      <c r="QFP8" s="28"/>
      <c r="QFQ8" s="2068"/>
      <c r="QFR8" s="2067"/>
      <c r="QFS8" s="2068"/>
      <c r="QFT8" s="1804"/>
      <c r="QGG8" s="2066"/>
      <c r="QGH8" s="2066"/>
      <c r="QGI8" s="667"/>
      <c r="QGJ8" s="667"/>
      <c r="QGL8" s="2067"/>
      <c r="QGM8" s="1309"/>
      <c r="QGN8" s="28"/>
      <c r="QGO8" s="2068"/>
      <c r="QGP8" s="2067"/>
      <c r="QGQ8" s="2068"/>
      <c r="QGR8" s="1804"/>
      <c r="QHE8" s="2066"/>
      <c r="QHF8" s="2066"/>
      <c r="QHG8" s="667"/>
      <c r="QHH8" s="667"/>
      <c r="QHJ8" s="2067"/>
      <c r="QHK8" s="1309"/>
      <c r="QHL8" s="28"/>
      <c r="QHM8" s="2068"/>
      <c r="QHN8" s="2067"/>
      <c r="QHO8" s="2068"/>
      <c r="QHP8" s="1804"/>
      <c r="QIC8" s="2066"/>
      <c r="QID8" s="2066"/>
      <c r="QIE8" s="667"/>
      <c r="QIF8" s="667"/>
      <c r="QIH8" s="2067"/>
      <c r="QII8" s="1309"/>
      <c r="QIJ8" s="28"/>
      <c r="QIK8" s="2068"/>
      <c r="QIL8" s="2067"/>
      <c r="QIM8" s="2068"/>
      <c r="QIN8" s="1804"/>
      <c r="QJA8" s="2066"/>
      <c r="QJB8" s="2066"/>
      <c r="QJC8" s="667"/>
      <c r="QJD8" s="667"/>
      <c r="QJF8" s="2067"/>
      <c r="QJG8" s="1309"/>
      <c r="QJH8" s="28"/>
      <c r="QJI8" s="2068"/>
      <c r="QJJ8" s="2067"/>
      <c r="QJK8" s="2068"/>
      <c r="QJL8" s="1804"/>
      <c r="QJY8" s="2066"/>
      <c r="QJZ8" s="2066"/>
      <c r="QKA8" s="667"/>
      <c r="QKB8" s="667"/>
      <c r="QKD8" s="2067"/>
      <c r="QKE8" s="1309"/>
      <c r="QKF8" s="28"/>
      <c r="QKG8" s="2068"/>
      <c r="QKH8" s="2067"/>
      <c r="QKI8" s="2068"/>
      <c r="QKJ8" s="1804"/>
      <c r="QKW8" s="2066"/>
      <c r="QKX8" s="2066"/>
      <c r="QKY8" s="667"/>
      <c r="QKZ8" s="667"/>
      <c r="QLB8" s="2067"/>
      <c r="QLC8" s="1309"/>
      <c r="QLD8" s="28"/>
      <c r="QLE8" s="2068"/>
      <c r="QLF8" s="2067"/>
      <c r="QLG8" s="2068"/>
      <c r="QLH8" s="1804"/>
      <c r="QLU8" s="2066"/>
      <c r="QLV8" s="2066"/>
      <c r="QLW8" s="667"/>
      <c r="QLX8" s="667"/>
      <c r="QLZ8" s="2067"/>
      <c r="QMA8" s="1309"/>
      <c r="QMB8" s="28"/>
      <c r="QMC8" s="2068"/>
      <c r="QMD8" s="2067"/>
      <c r="QME8" s="2068"/>
      <c r="QMF8" s="1804"/>
      <c r="QMS8" s="2066"/>
      <c r="QMT8" s="2066"/>
      <c r="QMU8" s="667"/>
      <c r="QMV8" s="667"/>
      <c r="QMX8" s="2067"/>
      <c r="QMY8" s="1309"/>
      <c r="QMZ8" s="28"/>
      <c r="QNA8" s="2068"/>
      <c r="QNB8" s="2067"/>
      <c r="QNC8" s="2068"/>
      <c r="QND8" s="1804"/>
      <c r="QNQ8" s="2066"/>
      <c r="QNR8" s="2066"/>
      <c r="QNS8" s="667"/>
      <c r="QNT8" s="667"/>
      <c r="QNV8" s="2067"/>
      <c r="QNW8" s="1309"/>
      <c r="QNX8" s="28"/>
      <c r="QNY8" s="2068"/>
      <c r="QNZ8" s="2067"/>
      <c r="QOA8" s="2068"/>
      <c r="QOB8" s="1804"/>
      <c r="QOO8" s="2066"/>
      <c r="QOP8" s="2066"/>
      <c r="QOQ8" s="667"/>
      <c r="QOR8" s="667"/>
      <c r="QOT8" s="2067"/>
      <c r="QOU8" s="1309"/>
      <c r="QOV8" s="28"/>
      <c r="QOW8" s="2068"/>
      <c r="QOX8" s="2067"/>
      <c r="QOY8" s="2068"/>
      <c r="QOZ8" s="1804"/>
      <c r="QPM8" s="2066"/>
      <c r="QPN8" s="2066"/>
      <c r="QPO8" s="667"/>
      <c r="QPP8" s="667"/>
      <c r="QPR8" s="2067"/>
      <c r="QPS8" s="1309"/>
      <c r="QPT8" s="28"/>
      <c r="QPU8" s="2068"/>
      <c r="QPV8" s="2067"/>
      <c r="QPW8" s="2068"/>
      <c r="QPX8" s="1804"/>
      <c r="QQK8" s="2066"/>
      <c r="QQL8" s="2066"/>
      <c r="QQM8" s="667"/>
      <c r="QQN8" s="667"/>
      <c r="QQP8" s="2067"/>
      <c r="QQQ8" s="1309"/>
      <c r="QQR8" s="28"/>
      <c r="QQS8" s="2068"/>
      <c r="QQT8" s="2067"/>
      <c r="QQU8" s="2068"/>
      <c r="QQV8" s="1804"/>
      <c r="QRI8" s="2066"/>
      <c r="QRJ8" s="2066"/>
      <c r="QRK8" s="667"/>
      <c r="QRL8" s="667"/>
      <c r="QRN8" s="2067"/>
      <c r="QRO8" s="1309"/>
      <c r="QRP8" s="28"/>
      <c r="QRQ8" s="2068"/>
      <c r="QRR8" s="2067"/>
      <c r="QRS8" s="2068"/>
      <c r="QRT8" s="1804"/>
      <c r="QSG8" s="2066"/>
      <c r="QSH8" s="2066"/>
      <c r="QSI8" s="667"/>
      <c r="QSJ8" s="667"/>
      <c r="QSL8" s="2067"/>
      <c r="QSM8" s="1309"/>
      <c r="QSN8" s="28"/>
      <c r="QSO8" s="2068"/>
      <c r="QSP8" s="2067"/>
      <c r="QSQ8" s="2068"/>
      <c r="QSR8" s="1804"/>
      <c r="QTE8" s="2066"/>
      <c r="QTF8" s="2066"/>
      <c r="QTG8" s="667"/>
      <c r="QTH8" s="667"/>
      <c r="QTJ8" s="2067"/>
      <c r="QTK8" s="1309"/>
      <c r="QTL8" s="28"/>
      <c r="QTM8" s="2068"/>
      <c r="QTN8" s="2067"/>
      <c r="QTO8" s="2068"/>
      <c r="QTP8" s="1804"/>
      <c r="QUC8" s="2066"/>
      <c r="QUD8" s="2066"/>
      <c r="QUE8" s="667"/>
      <c r="QUF8" s="667"/>
      <c r="QUH8" s="2067"/>
      <c r="QUI8" s="1309"/>
      <c r="QUJ8" s="28"/>
      <c r="QUK8" s="2068"/>
      <c r="QUL8" s="2067"/>
      <c r="QUM8" s="2068"/>
      <c r="QUN8" s="1804"/>
      <c r="QVA8" s="2066"/>
      <c r="QVB8" s="2066"/>
      <c r="QVC8" s="667"/>
      <c r="QVD8" s="667"/>
      <c r="QVF8" s="2067"/>
      <c r="QVG8" s="1309"/>
      <c r="QVH8" s="28"/>
      <c r="QVI8" s="2068"/>
      <c r="QVJ8" s="2067"/>
      <c r="QVK8" s="2068"/>
      <c r="QVL8" s="1804"/>
      <c r="QVY8" s="2066"/>
      <c r="QVZ8" s="2066"/>
      <c r="QWA8" s="667"/>
      <c r="QWB8" s="667"/>
      <c r="QWD8" s="2067"/>
      <c r="QWE8" s="1309"/>
      <c r="QWF8" s="28"/>
      <c r="QWG8" s="2068"/>
      <c r="QWH8" s="2067"/>
      <c r="QWI8" s="2068"/>
      <c r="QWJ8" s="1804"/>
      <c r="QWW8" s="2066"/>
      <c r="QWX8" s="2066"/>
      <c r="QWY8" s="667"/>
      <c r="QWZ8" s="667"/>
      <c r="QXB8" s="2067"/>
      <c r="QXC8" s="1309"/>
      <c r="QXD8" s="28"/>
      <c r="QXE8" s="2068"/>
      <c r="QXF8" s="2067"/>
      <c r="QXG8" s="2068"/>
      <c r="QXH8" s="1804"/>
      <c r="QXU8" s="2066"/>
      <c r="QXV8" s="2066"/>
      <c r="QXW8" s="667"/>
      <c r="QXX8" s="667"/>
      <c r="QXZ8" s="2067"/>
      <c r="QYA8" s="1309"/>
      <c r="QYB8" s="28"/>
      <c r="QYC8" s="2068"/>
      <c r="QYD8" s="2067"/>
      <c r="QYE8" s="2068"/>
      <c r="QYF8" s="1804"/>
      <c r="QYS8" s="2066"/>
      <c r="QYT8" s="2066"/>
      <c r="QYU8" s="667"/>
      <c r="QYV8" s="667"/>
      <c r="QYX8" s="2067"/>
      <c r="QYY8" s="1309"/>
      <c r="QYZ8" s="28"/>
      <c r="QZA8" s="2068"/>
      <c r="QZB8" s="2067"/>
      <c r="QZC8" s="2068"/>
      <c r="QZD8" s="1804"/>
      <c r="QZQ8" s="2066"/>
      <c r="QZR8" s="2066"/>
      <c r="QZS8" s="667"/>
      <c r="QZT8" s="667"/>
      <c r="QZV8" s="2067"/>
      <c r="QZW8" s="1309"/>
      <c r="QZX8" s="28"/>
      <c r="QZY8" s="2068"/>
      <c r="QZZ8" s="2067"/>
      <c r="RAA8" s="2068"/>
      <c r="RAB8" s="1804"/>
      <c r="RAO8" s="2066"/>
      <c r="RAP8" s="2066"/>
      <c r="RAQ8" s="667"/>
      <c r="RAR8" s="667"/>
      <c r="RAT8" s="2067"/>
      <c r="RAU8" s="1309"/>
      <c r="RAV8" s="28"/>
      <c r="RAW8" s="2068"/>
      <c r="RAX8" s="2067"/>
      <c r="RAY8" s="2068"/>
      <c r="RAZ8" s="1804"/>
      <c r="RBM8" s="2066"/>
      <c r="RBN8" s="2066"/>
      <c r="RBO8" s="667"/>
      <c r="RBP8" s="667"/>
      <c r="RBR8" s="2067"/>
      <c r="RBS8" s="1309"/>
      <c r="RBT8" s="28"/>
      <c r="RBU8" s="2068"/>
      <c r="RBV8" s="2067"/>
      <c r="RBW8" s="2068"/>
      <c r="RBX8" s="1804"/>
      <c r="RCK8" s="2066"/>
      <c r="RCL8" s="2066"/>
      <c r="RCM8" s="667"/>
      <c r="RCN8" s="667"/>
      <c r="RCP8" s="2067"/>
      <c r="RCQ8" s="1309"/>
      <c r="RCR8" s="28"/>
      <c r="RCS8" s="2068"/>
      <c r="RCT8" s="2067"/>
      <c r="RCU8" s="2068"/>
      <c r="RCV8" s="1804"/>
      <c r="RDI8" s="2066"/>
      <c r="RDJ8" s="2066"/>
      <c r="RDK8" s="667"/>
      <c r="RDL8" s="667"/>
      <c r="RDN8" s="2067"/>
      <c r="RDO8" s="1309"/>
      <c r="RDP8" s="28"/>
      <c r="RDQ8" s="2068"/>
      <c r="RDR8" s="2067"/>
      <c r="RDS8" s="2068"/>
      <c r="RDT8" s="1804"/>
      <c r="REG8" s="2066"/>
      <c r="REH8" s="2066"/>
      <c r="REI8" s="667"/>
      <c r="REJ8" s="667"/>
      <c r="REL8" s="2067"/>
      <c r="REM8" s="1309"/>
      <c r="REN8" s="28"/>
      <c r="REO8" s="2068"/>
      <c r="REP8" s="2067"/>
      <c r="REQ8" s="2068"/>
      <c r="RER8" s="1804"/>
      <c r="RFE8" s="2066"/>
      <c r="RFF8" s="2066"/>
      <c r="RFG8" s="667"/>
      <c r="RFH8" s="667"/>
      <c r="RFJ8" s="2067"/>
      <c r="RFK8" s="1309"/>
      <c r="RFL8" s="28"/>
      <c r="RFM8" s="2068"/>
      <c r="RFN8" s="2067"/>
      <c r="RFO8" s="2068"/>
      <c r="RFP8" s="1804"/>
      <c r="RGC8" s="2066"/>
      <c r="RGD8" s="2066"/>
      <c r="RGE8" s="667"/>
      <c r="RGF8" s="667"/>
      <c r="RGH8" s="2067"/>
      <c r="RGI8" s="1309"/>
      <c r="RGJ8" s="28"/>
      <c r="RGK8" s="2068"/>
      <c r="RGL8" s="2067"/>
      <c r="RGM8" s="2068"/>
      <c r="RGN8" s="1804"/>
      <c r="RHA8" s="2066"/>
      <c r="RHB8" s="2066"/>
      <c r="RHC8" s="667"/>
      <c r="RHD8" s="667"/>
      <c r="RHF8" s="2067"/>
      <c r="RHG8" s="1309"/>
      <c r="RHH8" s="28"/>
      <c r="RHI8" s="2068"/>
      <c r="RHJ8" s="2067"/>
      <c r="RHK8" s="2068"/>
      <c r="RHL8" s="1804"/>
      <c r="RHY8" s="2066"/>
      <c r="RHZ8" s="2066"/>
      <c r="RIA8" s="667"/>
      <c r="RIB8" s="667"/>
      <c r="RID8" s="2067"/>
      <c r="RIE8" s="1309"/>
      <c r="RIF8" s="28"/>
      <c r="RIG8" s="2068"/>
      <c r="RIH8" s="2067"/>
      <c r="RII8" s="2068"/>
      <c r="RIJ8" s="1804"/>
      <c r="RIW8" s="2066"/>
      <c r="RIX8" s="2066"/>
      <c r="RIY8" s="667"/>
      <c r="RIZ8" s="667"/>
      <c r="RJB8" s="2067"/>
      <c r="RJC8" s="1309"/>
      <c r="RJD8" s="28"/>
      <c r="RJE8" s="2068"/>
      <c r="RJF8" s="2067"/>
      <c r="RJG8" s="2068"/>
      <c r="RJH8" s="1804"/>
      <c r="RJU8" s="2066"/>
      <c r="RJV8" s="2066"/>
      <c r="RJW8" s="667"/>
      <c r="RJX8" s="667"/>
      <c r="RJZ8" s="2067"/>
      <c r="RKA8" s="1309"/>
      <c r="RKB8" s="28"/>
      <c r="RKC8" s="2068"/>
      <c r="RKD8" s="2067"/>
      <c r="RKE8" s="2068"/>
      <c r="RKF8" s="1804"/>
      <c r="RKS8" s="2066"/>
      <c r="RKT8" s="2066"/>
      <c r="RKU8" s="667"/>
      <c r="RKV8" s="667"/>
      <c r="RKX8" s="2067"/>
      <c r="RKY8" s="1309"/>
      <c r="RKZ8" s="28"/>
      <c r="RLA8" s="2068"/>
      <c r="RLB8" s="2067"/>
      <c r="RLC8" s="2068"/>
      <c r="RLD8" s="1804"/>
      <c r="RLQ8" s="2066"/>
      <c r="RLR8" s="2066"/>
      <c r="RLS8" s="667"/>
      <c r="RLT8" s="667"/>
      <c r="RLV8" s="2067"/>
      <c r="RLW8" s="1309"/>
      <c r="RLX8" s="28"/>
      <c r="RLY8" s="2068"/>
      <c r="RLZ8" s="2067"/>
      <c r="RMA8" s="2068"/>
      <c r="RMB8" s="1804"/>
      <c r="RMO8" s="2066"/>
      <c r="RMP8" s="2066"/>
      <c r="RMQ8" s="667"/>
      <c r="RMR8" s="667"/>
      <c r="RMT8" s="2067"/>
      <c r="RMU8" s="1309"/>
      <c r="RMV8" s="28"/>
      <c r="RMW8" s="2068"/>
      <c r="RMX8" s="2067"/>
      <c r="RMY8" s="2068"/>
      <c r="RMZ8" s="1804"/>
      <c r="RNM8" s="2066"/>
      <c r="RNN8" s="2066"/>
      <c r="RNO8" s="667"/>
      <c r="RNP8" s="667"/>
      <c r="RNR8" s="2067"/>
      <c r="RNS8" s="1309"/>
      <c r="RNT8" s="28"/>
      <c r="RNU8" s="2068"/>
      <c r="RNV8" s="2067"/>
      <c r="RNW8" s="2068"/>
      <c r="RNX8" s="1804"/>
      <c r="ROK8" s="2066"/>
      <c r="ROL8" s="2066"/>
      <c r="ROM8" s="667"/>
      <c r="RON8" s="667"/>
      <c r="ROP8" s="2067"/>
      <c r="ROQ8" s="1309"/>
      <c r="ROR8" s="28"/>
      <c r="ROS8" s="2068"/>
      <c r="ROT8" s="2067"/>
      <c r="ROU8" s="2068"/>
      <c r="ROV8" s="1804"/>
      <c r="RPI8" s="2066"/>
      <c r="RPJ8" s="2066"/>
      <c r="RPK8" s="667"/>
      <c r="RPL8" s="667"/>
      <c r="RPN8" s="2067"/>
      <c r="RPO8" s="1309"/>
      <c r="RPP8" s="28"/>
      <c r="RPQ8" s="2068"/>
      <c r="RPR8" s="2067"/>
      <c r="RPS8" s="2068"/>
      <c r="RPT8" s="1804"/>
      <c r="RQG8" s="2066"/>
      <c r="RQH8" s="2066"/>
      <c r="RQI8" s="667"/>
      <c r="RQJ8" s="667"/>
      <c r="RQL8" s="2067"/>
      <c r="RQM8" s="1309"/>
      <c r="RQN8" s="28"/>
      <c r="RQO8" s="2068"/>
      <c r="RQP8" s="2067"/>
      <c r="RQQ8" s="2068"/>
      <c r="RQR8" s="1804"/>
      <c r="RRE8" s="2066"/>
      <c r="RRF8" s="2066"/>
      <c r="RRG8" s="667"/>
      <c r="RRH8" s="667"/>
      <c r="RRJ8" s="2067"/>
      <c r="RRK8" s="1309"/>
      <c r="RRL8" s="28"/>
      <c r="RRM8" s="2068"/>
      <c r="RRN8" s="2067"/>
      <c r="RRO8" s="2068"/>
      <c r="RRP8" s="1804"/>
      <c r="RSC8" s="2066"/>
      <c r="RSD8" s="2066"/>
      <c r="RSE8" s="667"/>
      <c r="RSF8" s="667"/>
      <c r="RSH8" s="2067"/>
      <c r="RSI8" s="1309"/>
      <c r="RSJ8" s="28"/>
      <c r="RSK8" s="2068"/>
      <c r="RSL8" s="2067"/>
      <c r="RSM8" s="2068"/>
      <c r="RSN8" s="1804"/>
      <c r="RTA8" s="2066"/>
      <c r="RTB8" s="2066"/>
      <c r="RTC8" s="667"/>
      <c r="RTD8" s="667"/>
      <c r="RTF8" s="2067"/>
      <c r="RTG8" s="1309"/>
      <c r="RTH8" s="28"/>
      <c r="RTI8" s="2068"/>
      <c r="RTJ8" s="2067"/>
      <c r="RTK8" s="2068"/>
      <c r="RTL8" s="1804"/>
      <c r="RTY8" s="2066"/>
      <c r="RTZ8" s="2066"/>
      <c r="RUA8" s="667"/>
      <c r="RUB8" s="667"/>
      <c r="RUD8" s="2067"/>
      <c r="RUE8" s="1309"/>
      <c r="RUF8" s="28"/>
      <c r="RUG8" s="2068"/>
      <c r="RUH8" s="2067"/>
      <c r="RUI8" s="2068"/>
      <c r="RUJ8" s="1804"/>
      <c r="RUW8" s="2066"/>
      <c r="RUX8" s="2066"/>
      <c r="RUY8" s="667"/>
      <c r="RUZ8" s="667"/>
      <c r="RVB8" s="2067"/>
      <c r="RVC8" s="1309"/>
      <c r="RVD8" s="28"/>
      <c r="RVE8" s="2068"/>
      <c r="RVF8" s="2067"/>
      <c r="RVG8" s="2068"/>
      <c r="RVH8" s="1804"/>
      <c r="RVU8" s="2066"/>
      <c r="RVV8" s="2066"/>
      <c r="RVW8" s="667"/>
      <c r="RVX8" s="667"/>
      <c r="RVZ8" s="2067"/>
      <c r="RWA8" s="1309"/>
      <c r="RWB8" s="28"/>
      <c r="RWC8" s="2068"/>
      <c r="RWD8" s="2067"/>
      <c r="RWE8" s="2068"/>
      <c r="RWF8" s="1804"/>
      <c r="RWS8" s="2066"/>
      <c r="RWT8" s="2066"/>
      <c r="RWU8" s="667"/>
      <c r="RWV8" s="667"/>
      <c r="RWX8" s="2067"/>
      <c r="RWY8" s="1309"/>
      <c r="RWZ8" s="28"/>
      <c r="RXA8" s="2068"/>
      <c r="RXB8" s="2067"/>
      <c r="RXC8" s="2068"/>
      <c r="RXD8" s="1804"/>
      <c r="RXQ8" s="2066"/>
      <c r="RXR8" s="2066"/>
      <c r="RXS8" s="667"/>
      <c r="RXT8" s="667"/>
      <c r="RXV8" s="2067"/>
      <c r="RXW8" s="1309"/>
      <c r="RXX8" s="28"/>
      <c r="RXY8" s="2068"/>
      <c r="RXZ8" s="2067"/>
      <c r="RYA8" s="2068"/>
      <c r="RYB8" s="1804"/>
      <c r="RYO8" s="2066"/>
      <c r="RYP8" s="2066"/>
      <c r="RYQ8" s="667"/>
      <c r="RYR8" s="667"/>
      <c r="RYT8" s="2067"/>
      <c r="RYU8" s="1309"/>
      <c r="RYV8" s="28"/>
      <c r="RYW8" s="2068"/>
      <c r="RYX8" s="2067"/>
      <c r="RYY8" s="2068"/>
      <c r="RYZ8" s="1804"/>
      <c r="RZM8" s="2066"/>
      <c r="RZN8" s="2066"/>
      <c r="RZO8" s="667"/>
      <c r="RZP8" s="667"/>
      <c r="RZR8" s="2067"/>
      <c r="RZS8" s="1309"/>
      <c r="RZT8" s="28"/>
      <c r="RZU8" s="2068"/>
      <c r="RZV8" s="2067"/>
      <c r="RZW8" s="2068"/>
      <c r="RZX8" s="1804"/>
      <c r="SAK8" s="2066"/>
      <c r="SAL8" s="2066"/>
      <c r="SAM8" s="667"/>
      <c r="SAN8" s="667"/>
      <c r="SAP8" s="2067"/>
      <c r="SAQ8" s="1309"/>
      <c r="SAR8" s="28"/>
      <c r="SAS8" s="2068"/>
      <c r="SAT8" s="2067"/>
      <c r="SAU8" s="2068"/>
      <c r="SAV8" s="1804"/>
      <c r="SBI8" s="2066"/>
      <c r="SBJ8" s="2066"/>
      <c r="SBK8" s="667"/>
      <c r="SBL8" s="667"/>
      <c r="SBN8" s="2067"/>
      <c r="SBO8" s="1309"/>
      <c r="SBP8" s="28"/>
      <c r="SBQ8" s="2068"/>
      <c r="SBR8" s="2067"/>
      <c r="SBS8" s="2068"/>
      <c r="SBT8" s="1804"/>
      <c r="SCG8" s="2066"/>
      <c r="SCH8" s="2066"/>
      <c r="SCI8" s="667"/>
      <c r="SCJ8" s="667"/>
      <c r="SCL8" s="2067"/>
      <c r="SCM8" s="1309"/>
      <c r="SCN8" s="28"/>
      <c r="SCO8" s="2068"/>
      <c r="SCP8" s="2067"/>
      <c r="SCQ8" s="2068"/>
      <c r="SCR8" s="1804"/>
      <c r="SDE8" s="2066"/>
      <c r="SDF8" s="2066"/>
      <c r="SDG8" s="667"/>
      <c r="SDH8" s="667"/>
      <c r="SDJ8" s="2067"/>
      <c r="SDK8" s="1309"/>
      <c r="SDL8" s="28"/>
      <c r="SDM8" s="2068"/>
      <c r="SDN8" s="2067"/>
      <c r="SDO8" s="2068"/>
      <c r="SDP8" s="1804"/>
      <c r="SEC8" s="2066"/>
      <c r="SED8" s="2066"/>
      <c r="SEE8" s="667"/>
      <c r="SEF8" s="667"/>
      <c r="SEH8" s="2067"/>
      <c r="SEI8" s="1309"/>
      <c r="SEJ8" s="28"/>
      <c r="SEK8" s="2068"/>
      <c r="SEL8" s="2067"/>
      <c r="SEM8" s="2068"/>
      <c r="SEN8" s="1804"/>
      <c r="SFA8" s="2066"/>
      <c r="SFB8" s="2066"/>
      <c r="SFC8" s="667"/>
      <c r="SFD8" s="667"/>
      <c r="SFF8" s="2067"/>
      <c r="SFG8" s="1309"/>
      <c r="SFH8" s="28"/>
      <c r="SFI8" s="2068"/>
      <c r="SFJ8" s="2067"/>
      <c r="SFK8" s="2068"/>
      <c r="SFL8" s="1804"/>
      <c r="SFY8" s="2066"/>
      <c r="SFZ8" s="2066"/>
      <c r="SGA8" s="667"/>
      <c r="SGB8" s="667"/>
      <c r="SGD8" s="2067"/>
      <c r="SGE8" s="1309"/>
      <c r="SGF8" s="28"/>
      <c r="SGG8" s="2068"/>
      <c r="SGH8" s="2067"/>
      <c r="SGI8" s="2068"/>
      <c r="SGJ8" s="1804"/>
      <c r="SGW8" s="2066"/>
      <c r="SGX8" s="2066"/>
      <c r="SGY8" s="667"/>
      <c r="SGZ8" s="667"/>
      <c r="SHB8" s="2067"/>
      <c r="SHC8" s="1309"/>
      <c r="SHD8" s="28"/>
      <c r="SHE8" s="2068"/>
      <c r="SHF8" s="2067"/>
      <c r="SHG8" s="2068"/>
      <c r="SHH8" s="1804"/>
      <c r="SHU8" s="2066"/>
      <c r="SHV8" s="2066"/>
      <c r="SHW8" s="667"/>
      <c r="SHX8" s="667"/>
      <c r="SHZ8" s="2067"/>
      <c r="SIA8" s="1309"/>
      <c r="SIB8" s="28"/>
      <c r="SIC8" s="2068"/>
      <c r="SID8" s="2067"/>
      <c r="SIE8" s="2068"/>
      <c r="SIF8" s="1804"/>
      <c r="SIS8" s="2066"/>
      <c r="SIT8" s="2066"/>
      <c r="SIU8" s="667"/>
      <c r="SIV8" s="667"/>
      <c r="SIX8" s="2067"/>
      <c r="SIY8" s="1309"/>
      <c r="SIZ8" s="28"/>
      <c r="SJA8" s="2068"/>
      <c r="SJB8" s="2067"/>
      <c r="SJC8" s="2068"/>
      <c r="SJD8" s="1804"/>
      <c r="SJQ8" s="2066"/>
      <c r="SJR8" s="2066"/>
      <c r="SJS8" s="667"/>
      <c r="SJT8" s="667"/>
      <c r="SJV8" s="2067"/>
      <c r="SJW8" s="1309"/>
      <c r="SJX8" s="28"/>
      <c r="SJY8" s="2068"/>
      <c r="SJZ8" s="2067"/>
      <c r="SKA8" s="2068"/>
      <c r="SKB8" s="1804"/>
      <c r="SKO8" s="2066"/>
      <c r="SKP8" s="2066"/>
      <c r="SKQ8" s="667"/>
      <c r="SKR8" s="667"/>
      <c r="SKT8" s="2067"/>
      <c r="SKU8" s="1309"/>
      <c r="SKV8" s="28"/>
      <c r="SKW8" s="2068"/>
      <c r="SKX8" s="2067"/>
      <c r="SKY8" s="2068"/>
      <c r="SKZ8" s="1804"/>
      <c r="SLM8" s="2066"/>
      <c r="SLN8" s="2066"/>
      <c r="SLO8" s="667"/>
      <c r="SLP8" s="667"/>
      <c r="SLR8" s="2067"/>
      <c r="SLS8" s="1309"/>
      <c r="SLT8" s="28"/>
      <c r="SLU8" s="2068"/>
      <c r="SLV8" s="2067"/>
      <c r="SLW8" s="2068"/>
      <c r="SLX8" s="1804"/>
      <c r="SMK8" s="2066"/>
      <c r="SML8" s="2066"/>
      <c r="SMM8" s="667"/>
      <c r="SMN8" s="667"/>
      <c r="SMP8" s="2067"/>
      <c r="SMQ8" s="1309"/>
      <c r="SMR8" s="28"/>
      <c r="SMS8" s="2068"/>
      <c r="SMT8" s="2067"/>
      <c r="SMU8" s="2068"/>
      <c r="SMV8" s="1804"/>
      <c r="SNI8" s="2066"/>
      <c r="SNJ8" s="2066"/>
      <c r="SNK8" s="667"/>
      <c r="SNL8" s="667"/>
      <c r="SNN8" s="2067"/>
      <c r="SNO8" s="1309"/>
      <c r="SNP8" s="28"/>
      <c r="SNQ8" s="2068"/>
      <c r="SNR8" s="2067"/>
      <c r="SNS8" s="2068"/>
      <c r="SNT8" s="1804"/>
      <c r="SOG8" s="2066"/>
      <c r="SOH8" s="2066"/>
      <c r="SOI8" s="667"/>
      <c r="SOJ8" s="667"/>
      <c r="SOL8" s="2067"/>
      <c r="SOM8" s="1309"/>
      <c r="SON8" s="28"/>
      <c r="SOO8" s="2068"/>
      <c r="SOP8" s="2067"/>
      <c r="SOQ8" s="2068"/>
      <c r="SOR8" s="1804"/>
      <c r="SPE8" s="2066"/>
      <c r="SPF8" s="2066"/>
      <c r="SPG8" s="667"/>
      <c r="SPH8" s="667"/>
      <c r="SPJ8" s="2067"/>
      <c r="SPK8" s="1309"/>
      <c r="SPL8" s="28"/>
      <c r="SPM8" s="2068"/>
      <c r="SPN8" s="2067"/>
      <c r="SPO8" s="2068"/>
      <c r="SPP8" s="1804"/>
      <c r="SQC8" s="2066"/>
      <c r="SQD8" s="2066"/>
      <c r="SQE8" s="667"/>
      <c r="SQF8" s="667"/>
      <c r="SQH8" s="2067"/>
      <c r="SQI8" s="1309"/>
      <c r="SQJ8" s="28"/>
      <c r="SQK8" s="2068"/>
      <c r="SQL8" s="2067"/>
      <c r="SQM8" s="2068"/>
      <c r="SQN8" s="1804"/>
      <c r="SRA8" s="2066"/>
      <c r="SRB8" s="2066"/>
      <c r="SRC8" s="667"/>
      <c r="SRD8" s="667"/>
      <c r="SRF8" s="2067"/>
      <c r="SRG8" s="1309"/>
      <c r="SRH8" s="28"/>
      <c r="SRI8" s="2068"/>
      <c r="SRJ8" s="2067"/>
      <c r="SRK8" s="2068"/>
      <c r="SRL8" s="1804"/>
      <c r="SRY8" s="2066"/>
      <c r="SRZ8" s="2066"/>
      <c r="SSA8" s="667"/>
      <c r="SSB8" s="667"/>
      <c r="SSD8" s="2067"/>
      <c r="SSE8" s="1309"/>
      <c r="SSF8" s="28"/>
      <c r="SSG8" s="2068"/>
      <c r="SSH8" s="2067"/>
      <c r="SSI8" s="2068"/>
      <c r="SSJ8" s="1804"/>
      <c r="SSW8" s="2066"/>
      <c r="SSX8" s="2066"/>
      <c r="SSY8" s="667"/>
      <c r="SSZ8" s="667"/>
      <c r="STB8" s="2067"/>
      <c r="STC8" s="1309"/>
      <c r="STD8" s="28"/>
      <c r="STE8" s="2068"/>
      <c r="STF8" s="2067"/>
      <c r="STG8" s="2068"/>
      <c r="STH8" s="1804"/>
      <c r="STU8" s="2066"/>
      <c r="STV8" s="2066"/>
      <c r="STW8" s="667"/>
      <c r="STX8" s="667"/>
      <c r="STZ8" s="2067"/>
      <c r="SUA8" s="1309"/>
      <c r="SUB8" s="28"/>
      <c r="SUC8" s="2068"/>
      <c r="SUD8" s="2067"/>
      <c r="SUE8" s="2068"/>
      <c r="SUF8" s="1804"/>
      <c r="SUS8" s="2066"/>
      <c r="SUT8" s="2066"/>
      <c r="SUU8" s="667"/>
      <c r="SUV8" s="667"/>
      <c r="SUX8" s="2067"/>
      <c r="SUY8" s="1309"/>
      <c r="SUZ8" s="28"/>
      <c r="SVA8" s="2068"/>
      <c r="SVB8" s="2067"/>
      <c r="SVC8" s="2068"/>
      <c r="SVD8" s="1804"/>
      <c r="SVQ8" s="2066"/>
      <c r="SVR8" s="2066"/>
      <c r="SVS8" s="667"/>
      <c r="SVT8" s="667"/>
      <c r="SVV8" s="2067"/>
      <c r="SVW8" s="1309"/>
      <c r="SVX8" s="28"/>
      <c r="SVY8" s="2068"/>
      <c r="SVZ8" s="2067"/>
      <c r="SWA8" s="2068"/>
      <c r="SWB8" s="1804"/>
      <c r="SWO8" s="2066"/>
      <c r="SWP8" s="2066"/>
      <c r="SWQ8" s="667"/>
      <c r="SWR8" s="667"/>
      <c r="SWT8" s="2067"/>
      <c r="SWU8" s="1309"/>
      <c r="SWV8" s="28"/>
      <c r="SWW8" s="2068"/>
      <c r="SWX8" s="2067"/>
      <c r="SWY8" s="2068"/>
      <c r="SWZ8" s="1804"/>
      <c r="SXM8" s="2066"/>
      <c r="SXN8" s="2066"/>
      <c r="SXO8" s="667"/>
      <c r="SXP8" s="667"/>
      <c r="SXR8" s="2067"/>
      <c r="SXS8" s="1309"/>
      <c r="SXT8" s="28"/>
      <c r="SXU8" s="2068"/>
      <c r="SXV8" s="2067"/>
      <c r="SXW8" s="2068"/>
      <c r="SXX8" s="1804"/>
      <c r="SYK8" s="2066"/>
      <c r="SYL8" s="2066"/>
      <c r="SYM8" s="667"/>
      <c r="SYN8" s="667"/>
      <c r="SYP8" s="2067"/>
      <c r="SYQ8" s="1309"/>
      <c r="SYR8" s="28"/>
      <c r="SYS8" s="2068"/>
      <c r="SYT8" s="2067"/>
      <c r="SYU8" s="2068"/>
      <c r="SYV8" s="1804"/>
      <c r="SZI8" s="2066"/>
      <c r="SZJ8" s="2066"/>
      <c r="SZK8" s="667"/>
      <c r="SZL8" s="667"/>
      <c r="SZN8" s="2067"/>
      <c r="SZO8" s="1309"/>
      <c r="SZP8" s="28"/>
      <c r="SZQ8" s="2068"/>
      <c r="SZR8" s="2067"/>
      <c r="SZS8" s="2068"/>
      <c r="SZT8" s="1804"/>
      <c r="TAG8" s="2066"/>
      <c r="TAH8" s="2066"/>
      <c r="TAI8" s="667"/>
      <c r="TAJ8" s="667"/>
      <c r="TAL8" s="2067"/>
      <c r="TAM8" s="1309"/>
      <c r="TAN8" s="28"/>
      <c r="TAO8" s="2068"/>
      <c r="TAP8" s="2067"/>
      <c r="TAQ8" s="2068"/>
      <c r="TAR8" s="1804"/>
      <c r="TBE8" s="2066"/>
      <c r="TBF8" s="2066"/>
      <c r="TBG8" s="667"/>
      <c r="TBH8" s="667"/>
      <c r="TBJ8" s="2067"/>
      <c r="TBK8" s="1309"/>
      <c r="TBL8" s="28"/>
      <c r="TBM8" s="2068"/>
      <c r="TBN8" s="2067"/>
      <c r="TBO8" s="2068"/>
      <c r="TBP8" s="1804"/>
      <c r="TCC8" s="2066"/>
      <c r="TCD8" s="2066"/>
      <c r="TCE8" s="667"/>
      <c r="TCF8" s="667"/>
      <c r="TCH8" s="2067"/>
      <c r="TCI8" s="1309"/>
      <c r="TCJ8" s="28"/>
      <c r="TCK8" s="2068"/>
      <c r="TCL8" s="2067"/>
      <c r="TCM8" s="2068"/>
      <c r="TCN8" s="1804"/>
      <c r="TDA8" s="2066"/>
      <c r="TDB8" s="2066"/>
      <c r="TDC8" s="667"/>
      <c r="TDD8" s="667"/>
      <c r="TDF8" s="2067"/>
      <c r="TDG8" s="1309"/>
      <c r="TDH8" s="28"/>
      <c r="TDI8" s="2068"/>
      <c r="TDJ8" s="2067"/>
      <c r="TDK8" s="2068"/>
      <c r="TDL8" s="1804"/>
      <c r="TDY8" s="2066"/>
      <c r="TDZ8" s="2066"/>
      <c r="TEA8" s="667"/>
      <c r="TEB8" s="667"/>
      <c r="TED8" s="2067"/>
      <c r="TEE8" s="1309"/>
      <c r="TEF8" s="28"/>
      <c r="TEG8" s="2068"/>
      <c r="TEH8" s="2067"/>
      <c r="TEI8" s="2068"/>
      <c r="TEJ8" s="1804"/>
      <c r="TEW8" s="2066"/>
      <c r="TEX8" s="2066"/>
      <c r="TEY8" s="667"/>
      <c r="TEZ8" s="667"/>
      <c r="TFB8" s="2067"/>
      <c r="TFC8" s="1309"/>
      <c r="TFD8" s="28"/>
      <c r="TFE8" s="2068"/>
      <c r="TFF8" s="2067"/>
      <c r="TFG8" s="2068"/>
      <c r="TFH8" s="1804"/>
      <c r="TFU8" s="2066"/>
      <c r="TFV8" s="2066"/>
      <c r="TFW8" s="667"/>
      <c r="TFX8" s="667"/>
      <c r="TFZ8" s="2067"/>
      <c r="TGA8" s="1309"/>
      <c r="TGB8" s="28"/>
      <c r="TGC8" s="2068"/>
      <c r="TGD8" s="2067"/>
      <c r="TGE8" s="2068"/>
      <c r="TGF8" s="1804"/>
      <c r="TGS8" s="2066"/>
      <c r="TGT8" s="2066"/>
      <c r="TGU8" s="667"/>
      <c r="TGV8" s="667"/>
      <c r="TGX8" s="2067"/>
      <c r="TGY8" s="1309"/>
      <c r="TGZ8" s="28"/>
      <c r="THA8" s="2068"/>
      <c r="THB8" s="2067"/>
      <c r="THC8" s="2068"/>
      <c r="THD8" s="1804"/>
      <c r="THQ8" s="2066"/>
      <c r="THR8" s="2066"/>
      <c r="THS8" s="667"/>
      <c r="THT8" s="667"/>
      <c r="THV8" s="2067"/>
      <c r="THW8" s="1309"/>
      <c r="THX8" s="28"/>
      <c r="THY8" s="2068"/>
      <c r="THZ8" s="2067"/>
      <c r="TIA8" s="2068"/>
      <c r="TIB8" s="1804"/>
      <c r="TIO8" s="2066"/>
      <c r="TIP8" s="2066"/>
      <c r="TIQ8" s="667"/>
      <c r="TIR8" s="667"/>
      <c r="TIT8" s="2067"/>
      <c r="TIU8" s="1309"/>
      <c r="TIV8" s="28"/>
      <c r="TIW8" s="2068"/>
      <c r="TIX8" s="2067"/>
      <c r="TIY8" s="2068"/>
      <c r="TIZ8" s="1804"/>
      <c r="TJM8" s="2066"/>
      <c r="TJN8" s="2066"/>
      <c r="TJO8" s="667"/>
      <c r="TJP8" s="667"/>
      <c r="TJR8" s="2067"/>
      <c r="TJS8" s="1309"/>
      <c r="TJT8" s="28"/>
      <c r="TJU8" s="2068"/>
      <c r="TJV8" s="2067"/>
      <c r="TJW8" s="2068"/>
      <c r="TJX8" s="1804"/>
      <c r="TKK8" s="2066"/>
      <c r="TKL8" s="2066"/>
      <c r="TKM8" s="667"/>
      <c r="TKN8" s="667"/>
      <c r="TKP8" s="2067"/>
      <c r="TKQ8" s="1309"/>
      <c r="TKR8" s="28"/>
      <c r="TKS8" s="2068"/>
      <c r="TKT8" s="2067"/>
      <c r="TKU8" s="2068"/>
      <c r="TKV8" s="1804"/>
      <c r="TLI8" s="2066"/>
      <c r="TLJ8" s="2066"/>
      <c r="TLK8" s="667"/>
      <c r="TLL8" s="667"/>
      <c r="TLN8" s="2067"/>
      <c r="TLO8" s="1309"/>
      <c r="TLP8" s="28"/>
      <c r="TLQ8" s="2068"/>
      <c r="TLR8" s="2067"/>
      <c r="TLS8" s="2068"/>
      <c r="TLT8" s="1804"/>
      <c r="TMG8" s="2066"/>
      <c r="TMH8" s="2066"/>
      <c r="TMI8" s="667"/>
      <c r="TMJ8" s="667"/>
      <c r="TML8" s="2067"/>
      <c r="TMM8" s="1309"/>
      <c r="TMN8" s="28"/>
      <c r="TMO8" s="2068"/>
      <c r="TMP8" s="2067"/>
      <c r="TMQ8" s="2068"/>
      <c r="TMR8" s="1804"/>
      <c r="TNE8" s="2066"/>
      <c r="TNF8" s="2066"/>
      <c r="TNG8" s="667"/>
      <c r="TNH8" s="667"/>
      <c r="TNJ8" s="2067"/>
      <c r="TNK8" s="1309"/>
      <c r="TNL8" s="28"/>
      <c r="TNM8" s="2068"/>
      <c r="TNN8" s="2067"/>
      <c r="TNO8" s="2068"/>
      <c r="TNP8" s="1804"/>
      <c r="TOC8" s="2066"/>
      <c r="TOD8" s="2066"/>
      <c r="TOE8" s="667"/>
      <c r="TOF8" s="667"/>
      <c r="TOH8" s="2067"/>
      <c r="TOI8" s="1309"/>
      <c r="TOJ8" s="28"/>
      <c r="TOK8" s="2068"/>
      <c r="TOL8" s="2067"/>
      <c r="TOM8" s="2068"/>
      <c r="TON8" s="1804"/>
      <c r="TPA8" s="2066"/>
      <c r="TPB8" s="2066"/>
      <c r="TPC8" s="667"/>
      <c r="TPD8" s="667"/>
      <c r="TPF8" s="2067"/>
      <c r="TPG8" s="1309"/>
      <c r="TPH8" s="28"/>
      <c r="TPI8" s="2068"/>
      <c r="TPJ8" s="2067"/>
      <c r="TPK8" s="2068"/>
      <c r="TPL8" s="1804"/>
      <c r="TPY8" s="2066"/>
      <c r="TPZ8" s="2066"/>
      <c r="TQA8" s="667"/>
      <c r="TQB8" s="667"/>
      <c r="TQD8" s="2067"/>
      <c r="TQE8" s="1309"/>
      <c r="TQF8" s="28"/>
      <c r="TQG8" s="2068"/>
      <c r="TQH8" s="2067"/>
      <c r="TQI8" s="2068"/>
      <c r="TQJ8" s="1804"/>
      <c r="TQW8" s="2066"/>
      <c r="TQX8" s="2066"/>
      <c r="TQY8" s="667"/>
      <c r="TQZ8" s="667"/>
      <c r="TRB8" s="2067"/>
      <c r="TRC8" s="1309"/>
      <c r="TRD8" s="28"/>
      <c r="TRE8" s="2068"/>
      <c r="TRF8" s="2067"/>
      <c r="TRG8" s="2068"/>
      <c r="TRH8" s="1804"/>
      <c r="TRU8" s="2066"/>
      <c r="TRV8" s="2066"/>
      <c r="TRW8" s="667"/>
      <c r="TRX8" s="667"/>
      <c r="TRZ8" s="2067"/>
      <c r="TSA8" s="1309"/>
      <c r="TSB8" s="28"/>
      <c r="TSC8" s="2068"/>
      <c r="TSD8" s="2067"/>
      <c r="TSE8" s="2068"/>
      <c r="TSF8" s="1804"/>
      <c r="TSS8" s="2066"/>
      <c r="TST8" s="2066"/>
      <c r="TSU8" s="667"/>
      <c r="TSV8" s="667"/>
      <c r="TSX8" s="2067"/>
      <c r="TSY8" s="1309"/>
      <c r="TSZ8" s="28"/>
      <c r="TTA8" s="2068"/>
      <c r="TTB8" s="2067"/>
      <c r="TTC8" s="2068"/>
      <c r="TTD8" s="1804"/>
      <c r="TTQ8" s="2066"/>
      <c r="TTR8" s="2066"/>
      <c r="TTS8" s="667"/>
      <c r="TTT8" s="667"/>
      <c r="TTV8" s="2067"/>
      <c r="TTW8" s="1309"/>
      <c r="TTX8" s="28"/>
      <c r="TTY8" s="2068"/>
      <c r="TTZ8" s="2067"/>
      <c r="TUA8" s="2068"/>
      <c r="TUB8" s="1804"/>
      <c r="TUO8" s="2066"/>
      <c r="TUP8" s="2066"/>
      <c r="TUQ8" s="667"/>
      <c r="TUR8" s="667"/>
      <c r="TUT8" s="2067"/>
      <c r="TUU8" s="1309"/>
      <c r="TUV8" s="28"/>
      <c r="TUW8" s="2068"/>
      <c r="TUX8" s="2067"/>
      <c r="TUY8" s="2068"/>
      <c r="TUZ8" s="1804"/>
      <c r="TVM8" s="2066"/>
      <c r="TVN8" s="2066"/>
      <c r="TVO8" s="667"/>
      <c r="TVP8" s="667"/>
      <c r="TVR8" s="2067"/>
      <c r="TVS8" s="1309"/>
      <c r="TVT8" s="28"/>
      <c r="TVU8" s="2068"/>
      <c r="TVV8" s="2067"/>
      <c r="TVW8" s="2068"/>
      <c r="TVX8" s="1804"/>
      <c r="TWK8" s="2066"/>
      <c r="TWL8" s="2066"/>
      <c r="TWM8" s="667"/>
      <c r="TWN8" s="667"/>
      <c r="TWP8" s="2067"/>
      <c r="TWQ8" s="1309"/>
      <c r="TWR8" s="28"/>
      <c r="TWS8" s="2068"/>
      <c r="TWT8" s="2067"/>
      <c r="TWU8" s="2068"/>
      <c r="TWV8" s="1804"/>
      <c r="TXI8" s="2066"/>
      <c r="TXJ8" s="2066"/>
      <c r="TXK8" s="667"/>
      <c r="TXL8" s="667"/>
      <c r="TXN8" s="2067"/>
      <c r="TXO8" s="1309"/>
      <c r="TXP8" s="28"/>
      <c r="TXQ8" s="2068"/>
      <c r="TXR8" s="2067"/>
      <c r="TXS8" s="2068"/>
      <c r="TXT8" s="1804"/>
      <c r="TYG8" s="2066"/>
      <c r="TYH8" s="2066"/>
      <c r="TYI8" s="667"/>
      <c r="TYJ8" s="667"/>
      <c r="TYL8" s="2067"/>
      <c r="TYM8" s="1309"/>
      <c r="TYN8" s="28"/>
      <c r="TYO8" s="2068"/>
      <c r="TYP8" s="2067"/>
      <c r="TYQ8" s="2068"/>
      <c r="TYR8" s="1804"/>
      <c r="TZE8" s="2066"/>
      <c r="TZF8" s="2066"/>
      <c r="TZG8" s="667"/>
      <c r="TZH8" s="667"/>
      <c r="TZJ8" s="2067"/>
      <c r="TZK8" s="1309"/>
      <c r="TZL8" s="28"/>
      <c r="TZM8" s="2068"/>
      <c r="TZN8" s="2067"/>
      <c r="TZO8" s="2068"/>
      <c r="TZP8" s="1804"/>
      <c r="UAC8" s="2066"/>
      <c r="UAD8" s="2066"/>
      <c r="UAE8" s="667"/>
      <c r="UAF8" s="667"/>
      <c r="UAH8" s="2067"/>
      <c r="UAI8" s="1309"/>
      <c r="UAJ8" s="28"/>
      <c r="UAK8" s="2068"/>
      <c r="UAL8" s="2067"/>
      <c r="UAM8" s="2068"/>
      <c r="UAN8" s="1804"/>
      <c r="UBA8" s="2066"/>
      <c r="UBB8" s="2066"/>
      <c r="UBC8" s="667"/>
      <c r="UBD8" s="667"/>
      <c r="UBF8" s="2067"/>
      <c r="UBG8" s="1309"/>
      <c r="UBH8" s="28"/>
      <c r="UBI8" s="2068"/>
      <c r="UBJ8" s="2067"/>
      <c r="UBK8" s="2068"/>
      <c r="UBL8" s="1804"/>
      <c r="UBY8" s="2066"/>
      <c r="UBZ8" s="2066"/>
      <c r="UCA8" s="667"/>
      <c r="UCB8" s="667"/>
      <c r="UCD8" s="2067"/>
      <c r="UCE8" s="1309"/>
      <c r="UCF8" s="28"/>
      <c r="UCG8" s="2068"/>
      <c r="UCH8" s="2067"/>
      <c r="UCI8" s="2068"/>
      <c r="UCJ8" s="1804"/>
      <c r="UCW8" s="2066"/>
      <c r="UCX8" s="2066"/>
      <c r="UCY8" s="667"/>
      <c r="UCZ8" s="667"/>
      <c r="UDB8" s="2067"/>
      <c r="UDC8" s="1309"/>
      <c r="UDD8" s="28"/>
      <c r="UDE8" s="2068"/>
      <c r="UDF8" s="2067"/>
      <c r="UDG8" s="2068"/>
      <c r="UDH8" s="1804"/>
      <c r="UDU8" s="2066"/>
      <c r="UDV8" s="2066"/>
      <c r="UDW8" s="667"/>
      <c r="UDX8" s="667"/>
      <c r="UDZ8" s="2067"/>
      <c r="UEA8" s="1309"/>
      <c r="UEB8" s="28"/>
      <c r="UEC8" s="2068"/>
      <c r="UED8" s="2067"/>
      <c r="UEE8" s="2068"/>
      <c r="UEF8" s="1804"/>
      <c r="UES8" s="2066"/>
      <c r="UET8" s="2066"/>
      <c r="UEU8" s="667"/>
      <c r="UEV8" s="667"/>
      <c r="UEX8" s="2067"/>
      <c r="UEY8" s="1309"/>
      <c r="UEZ8" s="28"/>
      <c r="UFA8" s="2068"/>
      <c r="UFB8" s="2067"/>
      <c r="UFC8" s="2068"/>
      <c r="UFD8" s="1804"/>
      <c r="UFQ8" s="2066"/>
      <c r="UFR8" s="2066"/>
      <c r="UFS8" s="667"/>
      <c r="UFT8" s="667"/>
      <c r="UFV8" s="2067"/>
      <c r="UFW8" s="1309"/>
      <c r="UFX8" s="28"/>
      <c r="UFY8" s="2068"/>
      <c r="UFZ8" s="2067"/>
      <c r="UGA8" s="2068"/>
      <c r="UGB8" s="1804"/>
      <c r="UGO8" s="2066"/>
      <c r="UGP8" s="2066"/>
      <c r="UGQ8" s="667"/>
      <c r="UGR8" s="667"/>
      <c r="UGT8" s="2067"/>
      <c r="UGU8" s="1309"/>
      <c r="UGV8" s="28"/>
      <c r="UGW8" s="2068"/>
      <c r="UGX8" s="2067"/>
      <c r="UGY8" s="2068"/>
      <c r="UGZ8" s="1804"/>
      <c r="UHM8" s="2066"/>
      <c r="UHN8" s="2066"/>
      <c r="UHO8" s="667"/>
      <c r="UHP8" s="667"/>
      <c r="UHR8" s="2067"/>
      <c r="UHS8" s="1309"/>
      <c r="UHT8" s="28"/>
      <c r="UHU8" s="2068"/>
      <c r="UHV8" s="2067"/>
      <c r="UHW8" s="2068"/>
      <c r="UHX8" s="1804"/>
      <c r="UIK8" s="2066"/>
      <c r="UIL8" s="2066"/>
      <c r="UIM8" s="667"/>
      <c r="UIN8" s="667"/>
      <c r="UIP8" s="2067"/>
      <c r="UIQ8" s="1309"/>
      <c r="UIR8" s="28"/>
      <c r="UIS8" s="2068"/>
      <c r="UIT8" s="2067"/>
      <c r="UIU8" s="2068"/>
      <c r="UIV8" s="1804"/>
      <c r="UJI8" s="2066"/>
      <c r="UJJ8" s="2066"/>
      <c r="UJK8" s="667"/>
      <c r="UJL8" s="667"/>
      <c r="UJN8" s="2067"/>
      <c r="UJO8" s="1309"/>
      <c r="UJP8" s="28"/>
      <c r="UJQ8" s="2068"/>
      <c r="UJR8" s="2067"/>
      <c r="UJS8" s="2068"/>
      <c r="UJT8" s="1804"/>
      <c r="UKG8" s="2066"/>
      <c r="UKH8" s="2066"/>
      <c r="UKI8" s="667"/>
      <c r="UKJ8" s="667"/>
      <c r="UKL8" s="2067"/>
      <c r="UKM8" s="1309"/>
      <c r="UKN8" s="28"/>
      <c r="UKO8" s="2068"/>
      <c r="UKP8" s="2067"/>
      <c r="UKQ8" s="2068"/>
      <c r="UKR8" s="1804"/>
      <c r="ULE8" s="2066"/>
      <c r="ULF8" s="2066"/>
      <c r="ULG8" s="667"/>
      <c r="ULH8" s="667"/>
      <c r="ULJ8" s="2067"/>
      <c r="ULK8" s="1309"/>
      <c r="ULL8" s="28"/>
      <c r="ULM8" s="2068"/>
      <c r="ULN8" s="2067"/>
      <c r="ULO8" s="2068"/>
      <c r="ULP8" s="1804"/>
      <c r="UMC8" s="2066"/>
      <c r="UMD8" s="2066"/>
      <c r="UME8" s="667"/>
      <c r="UMF8" s="667"/>
      <c r="UMH8" s="2067"/>
      <c r="UMI8" s="1309"/>
      <c r="UMJ8" s="28"/>
      <c r="UMK8" s="2068"/>
      <c r="UML8" s="2067"/>
      <c r="UMM8" s="2068"/>
      <c r="UMN8" s="1804"/>
      <c r="UNA8" s="2066"/>
      <c r="UNB8" s="2066"/>
      <c r="UNC8" s="667"/>
      <c r="UND8" s="667"/>
      <c r="UNF8" s="2067"/>
      <c r="UNG8" s="1309"/>
      <c r="UNH8" s="28"/>
      <c r="UNI8" s="2068"/>
      <c r="UNJ8" s="2067"/>
      <c r="UNK8" s="2068"/>
      <c r="UNL8" s="1804"/>
      <c r="UNY8" s="2066"/>
      <c r="UNZ8" s="2066"/>
      <c r="UOA8" s="667"/>
      <c r="UOB8" s="667"/>
      <c r="UOD8" s="2067"/>
      <c r="UOE8" s="1309"/>
      <c r="UOF8" s="28"/>
      <c r="UOG8" s="2068"/>
      <c r="UOH8" s="2067"/>
      <c r="UOI8" s="2068"/>
      <c r="UOJ8" s="1804"/>
      <c r="UOW8" s="2066"/>
      <c r="UOX8" s="2066"/>
      <c r="UOY8" s="667"/>
      <c r="UOZ8" s="667"/>
      <c r="UPB8" s="2067"/>
      <c r="UPC8" s="1309"/>
      <c r="UPD8" s="28"/>
      <c r="UPE8" s="2068"/>
      <c r="UPF8" s="2067"/>
      <c r="UPG8" s="2068"/>
      <c r="UPH8" s="1804"/>
      <c r="UPU8" s="2066"/>
      <c r="UPV8" s="2066"/>
      <c r="UPW8" s="667"/>
      <c r="UPX8" s="667"/>
      <c r="UPZ8" s="2067"/>
      <c r="UQA8" s="1309"/>
      <c r="UQB8" s="28"/>
      <c r="UQC8" s="2068"/>
      <c r="UQD8" s="2067"/>
      <c r="UQE8" s="2068"/>
      <c r="UQF8" s="1804"/>
      <c r="UQS8" s="2066"/>
      <c r="UQT8" s="2066"/>
      <c r="UQU8" s="667"/>
      <c r="UQV8" s="667"/>
      <c r="UQX8" s="2067"/>
      <c r="UQY8" s="1309"/>
      <c r="UQZ8" s="28"/>
      <c r="URA8" s="2068"/>
      <c r="URB8" s="2067"/>
      <c r="URC8" s="2068"/>
      <c r="URD8" s="1804"/>
      <c r="URQ8" s="2066"/>
      <c r="URR8" s="2066"/>
      <c r="URS8" s="667"/>
      <c r="URT8" s="667"/>
      <c r="URV8" s="2067"/>
      <c r="URW8" s="1309"/>
      <c r="URX8" s="28"/>
      <c r="URY8" s="2068"/>
      <c r="URZ8" s="2067"/>
      <c r="USA8" s="2068"/>
      <c r="USB8" s="1804"/>
      <c r="USO8" s="2066"/>
      <c r="USP8" s="2066"/>
      <c r="USQ8" s="667"/>
      <c r="USR8" s="667"/>
      <c r="UST8" s="2067"/>
      <c r="USU8" s="1309"/>
      <c r="USV8" s="28"/>
      <c r="USW8" s="2068"/>
      <c r="USX8" s="2067"/>
      <c r="USY8" s="2068"/>
      <c r="USZ8" s="1804"/>
      <c r="UTM8" s="2066"/>
      <c r="UTN8" s="2066"/>
      <c r="UTO8" s="667"/>
      <c r="UTP8" s="667"/>
      <c r="UTR8" s="2067"/>
      <c r="UTS8" s="1309"/>
      <c r="UTT8" s="28"/>
      <c r="UTU8" s="2068"/>
      <c r="UTV8" s="2067"/>
      <c r="UTW8" s="2068"/>
      <c r="UTX8" s="1804"/>
      <c r="UUK8" s="2066"/>
      <c r="UUL8" s="2066"/>
      <c r="UUM8" s="667"/>
      <c r="UUN8" s="667"/>
      <c r="UUP8" s="2067"/>
      <c r="UUQ8" s="1309"/>
      <c r="UUR8" s="28"/>
      <c r="UUS8" s="2068"/>
      <c r="UUT8" s="2067"/>
      <c r="UUU8" s="2068"/>
      <c r="UUV8" s="1804"/>
      <c r="UVI8" s="2066"/>
      <c r="UVJ8" s="2066"/>
      <c r="UVK8" s="667"/>
      <c r="UVL8" s="667"/>
      <c r="UVN8" s="2067"/>
      <c r="UVO8" s="1309"/>
      <c r="UVP8" s="28"/>
      <c r="UVQ8" s="2068"/>
      <c r="UVR8" s="2067"/>
      <c r="UVS8" s="2068"/>
      <c r="UVT8" s="1804"/>
      <c r="UWG8" s="2066"/>
      <c r="UWH8" s="2066"/>
      <c r="UWI8" s="667"/>
      <c r="UWJ8" s="667"/>
      <c r="UWL8" s="2067"/>
      <c r="UWM8" s="1309"/>
      <c r="UWN8" s="28"/>
      <c r="UWO8" s="2068"/>
      <c r="UWP8" s="2067"/>
      <c r="UWQ8" s="2068"/>
      <c r="UWR8" s="1804"/>
      <c r="UXE8" s="2066"/>
      <c r="UXF8" s="2066"/>
      <c r="UXG8" s="667"/>
      <c r="UXH8" s="667"/>
      <c r="UXJ8" s="2067"/>
      <c r="UXK8" s="1309"/>
      <c r="UXL8" s="28"/>
      <c r="UXM8" s="2068"/>
      <c r="UXN8" s="2067"/>
      <c r="UXO8" s="2068"/>
      <c r="UXP8" s="1804"/>
      <c r="UYC8" s="2066"/>
      <c r="UYD8" s="2066"/>
      <c r="UYE8" s="667"/>
      <c r="UYF8" s="667"/>
      <c r="UYH8" s="2067"/>
      <c r="UYI8" s="1309"/>
      <c r="UYJ8" s="28"/>
      <c r="UYK8" s="2068"/>
      <c r="UYL8" s="2067"/>
      <c r="UYM8" s="2068"/>
      <c r="UYN8" s="1804"/>
      <c r="UZA8" s="2066"/>
      <c r="UZB8" s="2066"/>
      <c r="UZC8" s="667"/>
      <c r="UZD8" s="667"/>
      <c r="UZF8" s="2067"/>
      <c r="UZG8" s="1309"/>
      <c r="UZH8" s="28"/>
      <c r="UZI8" s="2068"/>
      <c r="UZJ8" s="2067"/>
      <c r="UZK8" s="2068"/>
      <c r="UZL8" s="1804"/>
      <c r="UZY8" s="2066"/>
      <c r="UZZ8" s="2066"/>
      <c r="VAA8" s="667"/>
      <c r="VAB8" s="667"/>
      <c r="VAD8" s="2067"/>
      <c r="VAE8" s="1309"/>
      <c r="VAF8" s="28"/>
      <c r="VAG8" s="2068"/>
      <c r="VAH8" s="2067"/>
      <c r="VAI8" s="2068"/>
      <c r="VAJ8" s="1804"/>
      <c r="VAW8" s="2066"/>
      <c r="VAX8" s="2066"/>
      <c r="VAY8" s="667"/>
      <c r="VAZ8" s="667"/>
      <c r="VBB8" s="2067"/>
      <c r="VBC8" s="1309"/>
      <c r="VBD8" s="28"/>
      <c r="VBE8" s="2068"/>
      <c r="VBF8" s="2067"/>
      <c r="VBG8" s="2068"/>
      <c r="VBH8" s="1804"/>
      <c r="VBU8" s="2066"/>
      <c r="VBV8" s="2066"/>
      <c r="VBW8" s="667"/>
      <c r="VBX8" s="667"/>
      <c r="VBZ8" s="2067"/>
      <c r="VCA8" s="1309"/>
      <c r="VCB8" s="28"/>
      <c r="VCC8" s="2068"/>
      <c r="VCD8" s="2067"/>
      <c r="VCE8" s="2068"/>
      <c r="VCF8" s="1804"/>
      <c r="VCS8" s="2066"/>
      <c r="VCT8" s="2066"/>
      <c r="VCU8" s="667"/>
      <c r="VCV8" s="667"/>
      <c r="VCX8" s="2067"/>
      <c r="VCY8" s="1309"/>
      <c r="VCZ8" s="28"/>
      <c r="VDA8" s="2068"/>
      <c r="VDB8" s="2067"/>
      <c r="VDC8" s="2068"/>
      <c r="VDD8" s="1804"/>
      <c r="VDQ8" s="2066"/>
      <c r="VDR8" s="2066"/>
      <c r="VDS8" s="667"/>
      <c r="VDT8" s="667"/>
      <c r="VDV8" s="2067"/>
      <c r="VDW8" s="1309"/>
      <c r="VDX8" s="28"/>
      <c r="VDY8" s="2068"/>
      <c r="VDZ8" s="2067"/>
      <c r="VEA8" s="2068"/>
      <c r="VEB8" s="1804"/>
      <c r="VEO8" s="2066"/>
      <c r="VEP8" s="2066"/>
      <c r="VEQ8" s="667"/>
      <c r="VER8" s="667"/>
      <c r="VET8" s="2067"/>
      <c r="VEU8" s="1309"/>
      <c r="VEV8" s="28"/>
      <c r="VEW8" s="2068"/>
      <c r="VEX8" s="2067"/>
      <c r="VEY8" s="2068"/>
      <c r="VEZ8" s="1804"/>
      <c r="VFM8" s="2066"/>
      <c r="VFN8" s="2066"/>
      <c r="VFO8" s="667"/>
      <c r="VFP8" s="667"/>
      <c r="VFR8" s="2067"/>
      <c r="VFS8" s="1309"/>
      <c r="VFT8" s="28"/>
      <c r="VFU8" s="2068"/>
      <c r="VFV8" s="2067"/>
      <c r="VFW8" s="2068"/>
      <c r="VFX8" s="1804"/>
      <c r="VGK8" s="2066"/>
      <c r="VGL8" s="2066"/>
      <c r="VGM8" s="667"/>
      <c r="VGN8" s="667"/>
      <c r="VGP8" s="2067"/>
      <c r="VGQ8" s="1309"/>
      <c r="VGR8" s="28"/>
      <c r="VGS8" s="2068"/>
      <c r="VGT8" s="2067"/>
      <c r="VGU8" s="2068"/>
      <c r="VGV8" s="1804"/>
      <c r="VHI8" s="2066"/>
      <c r="VHJ8" s="2066"/>
      <c r="VHK8" s="667"/>
      <c r="VHL8" s="667"/>
      <c r="VHN8" s="2067"/>
      <c r="VHO8" s="1309"/>
      <c r="VHP8" s="28"/>
      <c r="VHQ8" s="2068"/>
      <c r="VHR8" s="2067"/>
      <c r="VHS8" s="2068"/>
      <c r="VHT8" s="1804"/>
      <c r="VIG8" s="2066"/>
      <c r="VIH8" s="2066"/>
      <c r="VII8" s="667"/>
      <c r="VIJ8" s="667"/>
      <c r="VIL8" s="2067"/>
      <c r="VIM8" s="1309"/>
      <c r="VIN8" s="28"/>
      <c r="VIO8" s="2068"/>
      <c r="VIP8" s="2067"/>
      <c r="VIQ8" s="2068"/>
      <c r="VIR8" s="1804"/>
      <c r="VJE8" s="2066"/>
      <c r="VJF8" s="2066"/>
      <c r="VJG8" s="667"/>
      <c r="VJH8" s="667"/>
      <c r="VJJ8" s="2067"/>
      <c r="VJK8" s="1309"/>
      <c r="VJL8" s="28"/>
      <c r="VJM8" s="2068"/>
      <c r="VJN8" s="2067"/>
      <c r="VJO8" s="2068"/>
      <c r="VJP8" s="1804"/>
      <c r="VKC8" s="2066"/>
      <c r="VKD8" s="2066"/>
      <c r="VKE8" s="667"/>
      <c r="VKF8" s="667"/>
      <c r="VKH8" s="2067"/>
      <c r="VKI8" s="1309"/>
      <c r="VKJ8" s="28"/>
      <c r="VKK8" s="2068"/>
      <c r="VKL8" s="2067"/>
      <c r="VKM8" s="2068"/>
      <c r="VKN8" s="1804"/>
      <c r="VLA8" s="2066"/>
      <c r="VLB8" s="2066"/>
      <c r="VLC8" s="667"/>
      <c r="VLD8" s="667"/>
      <c r="VLF8" s="2067"/>
      <c r="VLG8" s="1309"/>
      <c r="VLH8" s="28"/>
      <c r="VLI8" s="2068"/>
      <c r="VLJ8" s="2067"/>
      <c r="VLK8" s="2068"/>
      <c r="VLL8" s="1804"/>
      <c r="VLY8" s="2066"/>
      <c r="VLZ8" s="2066"/>
      <c r="VMA8" s="667"/>
      <c r="VMB8" s="667"/>
      <c r="VMD8" s="2067"/>
      <c r="VME8" s="1309"/>
      <c r="VMF8" s="28"/>
      <c r="VMG8" s="2068"/>
      <c r="VMH8" s="2067"/>
      <c r="VMI8" s="2068"/>
      <c r="VMJ8" s="1804"/>
      <c r="VMW8" s="2066"/>
      <c r="VMX8" s="2066"/>
      <c r="VMY8" s="667"/>
      <c r="VMZ8" s="667"/>
      <c r="VNB8" s="2067"/>
      <c r="VNC8" s="1309"/>
      <c r="VND8" s="28"/>
      <c r="VNE8" s="2068"/>
      <c r="VNF8" s="2067"/>
      <c r="VNG8" s="2068"/>
      <c r="VNH8" s="1804"/>
      <c r="VNU8" s="2066"/>
      <c r="VNV8" s="2066"/>
      <c r="VNW8" s="667"/>
      <c r="VNX8" s="667"/>
      <c r="VNZ8" s="2067"/>
      <c r="VOA8" s="1309"/>
      <c r="VOB8" s="28"/>
      <c r="VOC8" s="2068"/>
      <c r="VOD8" s="2067"/>
      <c r="VOE8" s="2068"/>
      <c r="VOF8" s="1804"/>
      <c r="VOS8" s="2066"/>
      <c r="VOT8" s="2066"/>
      <c r="VOU8" s="667"/>
      <c r="VOV8" s="667"/>
      <c r="VOX8" s="2067"/>
      <c r="VOY8" s="1309"/>
      <c r="VOZ8" s="28"/>
      <c r="VPA8" s="2068"/>
      <c r="VPB8" s="2067"/>
      <c r="VPC8" s="2068"/>
      <c r="VPD8" s="1804"/>
      <c r="VPQ8" s="2066"/>
      <c r="VPR8" s="2066"/>
      <c r="VPS8" s="667"/>
      <c r="VPT8" s="667"/>
      <c r="VPV8" s="2067"/>
      <c r="VPW8" s="1309"/>
      <c r="VPX8" s="28"/>
      <c r="VPY8" s="2068"/>
      <c r="VPZ8" s="2067"/>
      <c r="VQA8" s="2068"/>
      <c r="VQB8" s="1804"/>
      <c r="VQO8" s="2066"/>
      <c r="VQP8" s="2066"/>
      <c r="VQQ8" s="667"/>
      <c r="VQR8" s="667"/>
      <c r="VQT8" s="2067"/>
      <c r="VQU8" s="1309"/>
      <c r="VQV8" s="28"/>
      <c r="VQW8" s="2068"/>
      <c r="VQX8" s="2067"/>
      <c r="VQY8" s="2068"/>
      <c r="VQZ8" s="1804"/>
      <c r="VRM8" s="2066"/>
      <c r="VRN8" s="2066"/>
      <c r="VRO8" s="667"/>
      <c r="VRP8" s="667"/>
      <c r="VRR8" s="2067"/>
      <c r="VRS8" s="1309"/>
      <c r="VRT8" s="28"/>
      <c r="VRU8" s="2068"/>
      <c r="VRV8" s="2067"/>
      <c r="VRW8" s="2068"/>
      <c r="VRX8" s="1804"/>
      <c r="VSK8" s="2066"/>
      <c r="VSL8" s="2066"/>
      <c r="VSM8" s="667"/>
      <c r="VSN8" s="667"/>
      <c r="VSP8" s="2067"/>
      <c r="VSQ8" s="1309"/>
      <c r="VSR8" s="28"/>
      <c r="VSS8" s="2068"/>
      <c r="VST8" s="2067"/>
      <c r="VSU8" s="2068"/>
      <c r="VSV8" s="1804"/>
      <c r="VTI8" s="2066"/>
      <c r="VTJ8" s="2066"/>
      <c r="VTK8" s="667"/>
      <c r="VTL8" s="667"/>
      <c r="VTN8" s="2067"/>
      <c r="VTO8" s="1309"/>
      <c r="VTP8" s="28"/>
      <c r="VTQ8" s="2068"/>
      <c r="VTR8" s="2067"/>
      <c r="VTS8" s="2068"/>
      <c r="VTT8" s="1804"/>
      <c r="VUG8" s="2066"/>
      <c r="VUH8" s="2066"/>
      <c r="VUI8" s="667"/>
      <c r="VUJ8" s="667"/>
      <c r="VUL8" s="2067"/>
      <c r="VUM8" s="1309"/>
      <c r="VUN8" s="28"/>
      <c r="VUO8" s="2068"/>
      <c r="VUP8" s="2067"/>
      <c r="VUQ8" s="2068"/>
      <c r="VUR8" s="1804"/>
      <c r="VVE8" s="2066"/>
      <c r="VVF8" s="2066"/>
      <c r="VVG8" s="667"/>
      <c r="VVH8" s="667"/>
      <c r="VVJ8" s="2067"/>
      <c r="VVK8" s="1309"/>
      <c r="VVL8" s="28"/>
      <c r="VVM8" s="2068"/>
      <c r="VVN8" s="2067"/>
      <c r="VVO8" s="2068"/>
      <c r="VVP8" s="1804"/>
      <c r="VWC8" s="2066"/>
      <c r="VWD8" s="2066"/>
      <c r="VWE8" s="667"/>
      <c r="VWF8" s="667"/>
      <c r="VWH8" s="2067"/>
      <c r="VWI8" s="1309"/>
      <c r="VWJ8" s="28"/>
      <c r="VWK8" s="2068"/>
      <c r="VWL8" s="2067"/>
      <c r="VWM8" s="2068"/>
      <c r="VWN8" s="1804"/>
      <c r="VXA8" s="2066"/>
      <c r="VXB8" s="2066"/>
      <c r="VXC8" s="667"/>
      <c r="VXD8" s="667"/>
      <c r="VXF8" s="2067"/>
      <c r="VXG8" s="1309"/>
      <c r="VXH8" s="28"/>
      <c r="VXI8" s="2068"/>
      <c r="VXJ8" s="2067"/>
      <c r="VXK8" s="2068"/>
      <c r="VXL8" s="1804"/>
      <c r="VXY8" s="2066"/>
      <c r="VXZ8" s="2066"/>
      <c r="VYA8" s="667"/>
      <c r="VYB8" s="667"/>
      <c r="VYD8" s="2067"/>
      <c r="VYE8" s="1309"/>
      <c r="VYF8" s="28"/>
      <c r="VYG8" s="2068"/>
      <c r="VYH8" s="2067"/>
      <c r="VYI8" s="2068"/>
      <c r="VYJ8" s="1804"/>
      <c r="VYW8" s="2066"/>
      <c r="VYX8" s="2066"/>
      <c r="VYY8" s="667"/>
      <c r="VYZ8" s="667"/>
      <c r="VZB8" s="2067"/>
      <c r="VZC8" s="1309"/>
      <c r="VZD8" s="28"/>
      <c r="VZE8" s="2068"/>
      <c r="VZF8" s="2067"/>
      <c r="VZG8" s="2068"/>
      <c r="VZH8" s="1804"/>
      <c r="VZU8" s="2066"/>
      <c r="VZV8" s="2066"/>
      <c r="VZW8" s="667"/>
      <c r="VZX8" s="667"/>
      <c r="VZZ8" s="2067"/>
      <c r="WAA8" s="1309"/>
      <c r="WAB8" s="28"/>
      <c r="WAC8" s="2068"/>
      <c r="WAD8" s="2067"/>
      <c r="WAE8" s="2068"/>
      <c r="WAF8" s="1804"/>
      <c r="WAS8" s="2066"/>
      <c r="WAT8" s="2066"/>
      <c r="WAU8" s="667"/>
      <c r="WAV8" s="667"/>
      <c r="WAX8" s="2067"/>
      <c r="WAY8" s="1309"/>
      <c r="WAZ8" s="28"/>
      <c r="WBA8" s="2068"/>
      <c r="WBB8" s="2067"/>
      <c r="WBC8" s="2068"/>
      <c r="WBD8" s="1804"/>
      <c r="WBQ8" s="2066"/>
      <c r="WBR8" s="2066"/>
      <c r="WBS8" s="667"/>
      <c r="WBT8" s="667"/>
      <c r="WBV8" s="2067"/>
      <c r="WBW8" s="1309"/>
      <c r="WBX8" s="28"/>
      <c r="WBY8" s="2068"/>
      <c r="WBZ8" s="2067"/>
      <c r="WCA8" s="2068"/>
      <c r="WCB8" s="1804"/>
      <c r="WCO8" s="2066"/>
      <c r="WCP8" s="2066"/>
      <c r="WCQ8" s="667"/>
      <c r="WCR8" s="667"/>
      <c r="WCT8" s="2067"/>
      <c r="WCU8" s="1309"/>
      <c r="WCV8" s="28"/>
      <c r="WCW8" s="2068"/>
      <c r="WCX8" s="2067"/>
      <c r="WCY8" s="2068"/>
      <c r="WCZ8" s="1804"/>
      <c r="WDM8" s="2066"/>
      <c r="WDN8" s="2066"/>
      <c r="WDO8" s="667"/>
      <c r="WDP8" s="667"/>
      <c r="WDR8" s="2067"/>
      <c r="WDS8" s="1309"/>
      <c r="WDT8" s="28"/>
      <c r="WDU8" s="2068"/>
      <c r="WDV8" s="2067"/>
      <c r="WDW8" s="2068"/>
      <c r="WDX8" s="1804"/>
      <c r="WEK8" s="2066"/>
      <c r="WEL8" s="2066"/>
      <c r="WEM8" s="667"/>
      <c r="WEN8" s="667"/>
      <c r="WEP8" s="2067"/>
      <c r="WEQ8" s="1309"/>
      <c r="WER8" s="28"/>
      <c r="WES8" s="2068"/>
      <c r="WET8" s="2067"/>
      <c r="WEU8" s="2068"/>
      <c r="WEV8" s="1804"/>
      <c r="WFI8" s="2066"/>
      <c r="WFJ8" s="2066"/>
      <c r="WFK8" s="667"/>
      <c r="WFL8" s="667"/>
      <c r="WFN8" s="2067"/>
      <c r="WFO8" s="1309"/>
      <c r="WFP8" s="28"/>
      <c r="WFQ8" s="2068"/>
      <c r="WFR8" s="2067"/>
      <c r="WFS8" s="2068"/>
      <c r="WFT8" s="1804"/>
      <c r="WGG8" s="2066"/>
      <c r="WGH8" s="2066"/>
      <c r="WGI8" s="667"/>
      <c r="WGJ8" s="667"/>
      <c r="WGL8" s="2067"/>
      <c r="WGM8" s="1309"/>
      <c r="WGN8" s="28"/>
      <c r="WGO8" s="2068"/>
      <c r="WGP8" s="2067"/>
      <c r="WGQ8" s="2068"/>
      <c r="WGR8" s="1804"/>
      <c r="WHE8" s="2066"/>
      <c r="WHF8" s="2066"/>
      <c r="WHG8" s="667"/>
      <c r="WHH8" s="667"/>
      <c r="WHJ8" s="2067"/>
      <c r="WHK8" s="1309"/>
      <c r="WHL8" s="28"/>
      <c r="WHM8" s="2068"/>
      <c r="WHN8" s="2067"/>
      <c r="WHO8" s="2068"/>
      <c r="WHP8" s="1804"/>
      <c r="WIC8" s="2066"/>
      <c r="WID8" s="2066"/>
      <c r="WIE8" s="667"/>
      <c r="WIF8" s="667"/>
      <c r="WIH8" s="2067"/>
      <c r="WII8" s="1309"/>
      <c r="WIJ8" s="28"/>
      <c r="WIK8" s="2068"/>
      <c r="WIL8" s="2067"/>
      <c r="WIM8" s="2068"/>
      <c r="WIN8" s="1804"/>
      <c r="WJA8" s="2066"/>
      <c r="WJB8" s="2066"/>
      <c r="WJC8" s="667"/>
      <c r="WJD8" s="667"/>
      <c r="WJF8" s="2067"/>
      <c r="WJG8" s="1309"/>
      <c r="WJH8" s="28"/>
      <c r="WJI8" s="2068"/>
      <c r="WJJ8" s="2067"/>
      <c r="WJK8" s="2068"/>
      <c r="WJL8" s="1804"/>
      <c r="WJY8" s="2066"/>
      <c r="WJZ8" s="2066"/>
      <c r="WKA8" s="667"/>
      <c r="WKB8" s="667"/>
      <c r="WKD8" s="2067"/>
      <c r="WKE8" s="1309"/>
      <c r="WKF8" s="28"/>
      <c r="WKG8" s="2068"/>
      <c r="WKH8" s="2067"/>
      <c r="WKI8" s="2068"/>
      <c r="WKJ8" s="1804"/>
      <c r="WKW8" s="2066"/>
      <c r="WKX8" s="2066"/>
      <c r="WKY8" s="667"/>
      <c r="WKZ8" s="667"/>
      <c r="WLB8" s="2067"/>
      <c r="WLC8" s="1309"/>
      <c r="WLD8" s="28"/>
      <c r="WLE8" s="2068"/>
      <c r="WLF8" s="2067"/>
      <c r="WLG8" s="2068"/>
      <c r="WLH8" s="1804"/>
      <c r="WLU8" s="2066"/>
      <c r="WLV8" s="2066"/>
      <c r="WLW8" s="667"/>
      <c r="WLX8" s="667"/>
      <c r="WLZ8" s="2067"/>
      <c r="WMA8" s="1309"/>
      <c r="WMB8" s="28"/>
      <c r="WMC8" s="2068"/>
      <c r="WMD8" s="2067"/>
      <c r="WME8" s="2068"/>
      <c r="WMF8" s="1804"/>
      <c r="WMS8" s="2066"/>
      <c r="WMT8" s="2066"/>
      <c r="WMU8" s="667"/>
      <c r="WMV8" s="667"/>
      <c r="WMX8" s="2067"/>
      <c r="WMY8" s="1309"/>
      <c r="WMZ8" s="28"/>
      <c r="WNA8" s="2068"/>
      <c r="WNB8" s="2067"/>
      <c r="WNC8" s="2068"/>
      <c r="WND8" s="1804"/>
      <c r="WNQ8" s="2066"/>
      <c r="WNR8" s="2066"/>
      <c r="WNS8" s="667"/>
      <c r="WNT8" s="667"/>
      <c r="WNV8" s="2067"/>
      <c r="WNW8" s="1309"/>
      <c r="WNX8" s="28"/>
      <c r="WNY8" s="2068"/>
      <c r="WNZ8" s="2067"/>
      <c r="WOA8" s="2068"/>
      <c r="WOB8" s="1804"/>
      <c r="WOO8" s="2066"/>
      <c r="WOP8" s="2066"/>
      <c r="WOQ8" s="667"/>
      <c r="WOR8" s="667"/>
      <c r="WOT8" s="2067"/>
      <c r="WOU8" s="1309"/>
      <c r="WOV8" s="28"/>
      <c r="WOW8" s="2068"/>
      <c r="WOX8" s="2067"/>
      <c r="WOY8" s="2068"/>
      <c r="WOZ8" s="1804"/>
      <c r="WPM8" s="2066"/>
      <c r="WPN8" s="2066"/>
      <c r="WPO8" s="667"/>
      <c r="WPP8" s="667"/>
      <c r="WPR8" s="2067"/>
      <c r="WPS8" s="1309"/>
      <c r="WPT8" s="28"/>
      <c r="WPU8" s="2068"/>
      <c r="WPV8" s="2067"/>
      <c r="WPW8" s="2068"/>
      <c r="WPX8" s="1804"/>
      <c r="WQK8" s="2066"/>
      <c r="WQL8" s="2066"/>
      <c r="WQM8" s="667"/>
      <c r="WQN8" s="667"/>
      <c r="WQP8" s="2067"/>
      <c r="WQQ8" s="1309"/>
      <c r="WQR8" s="28"/>
      <c r="WQS8" s="2068"/>
      <c r="WQT8" s="2067"/>
      <c r="WQU8" s="2068"/>
      <c r="WQV8" s="1804"/>
      <c r="WRI8" s="2066"/>
      <c r="WRJ8" s="2066"/>
      <c r="WRK8" s="667"/>
      <c r="WRL8" s="667"/>
      <c r="WRN8" s="2067"/>
      <c r="WRO8" s="1309"/>
      <c r="WRP8" s="28"/>
      <c r="WRQ8" s="2068"/>
      <c r="WRR8" s="2067"/>
      <c r="WRS8" s="2068"/>
      <c r="WRT8" s="1804"/>
      <c r="WSG8" s="2066"/>
      <c r="WSH8" s="2066"/>
      <c r="WSI8" s="667"/>
      <c r="WSJ8" s="667"/>
      <c r="WSL8" s="2067"/>
      <c r="WSM8" s="1309"/>
      <c r="WSN8" s="28"/>
      <c r="WSO8" s="2068"/>
      <c r="WSP8" s="2067"/>
      <c r="WSQ8" s="2068"/>
      <c r="WSR8" s="1804"/>
      <c r="WTE8" s="2066"/>
      <c r="WTF8" s="2066"/>
      <c r="WTG8" s="667"/>
      <c r="WTH8" s="667"/>
      <c r="WTJ8" s="2067"/>
      <c r="WTK8" s="1309"/>
      <c r="WTL8" s="28"/>
      <c r="WTM8" s="2068"/>
      <c r="WTN8" s="2067"/>
      <c r="WTO8" s="2068"/>
      <c r="WTP8" s="1804"/>
      <c r="WUC8" s="2066"/>
      <c r="WUD8" s="2066"/>
      <c r="WUE8" s="667"/>
      <c r="WUF8" s="667"/>
      <c r="WUH8" s="2067"/>
      <c r="WUI8" s="1309"/>
      <c r="WUJ8" s="28"/>
      <c r="WUK8" s="2068"/>
      <c r="WUL8" s="2067"/>
      <c r="WUM8" s="2068"/>
      <c r="WUN8" s="1804"/>
      <c r="WVA8" s="2066"/>
      <c r="WVB8" s="2066"/>
      <c r="WVC8" s="667"/>
      <c r="WVD8" s="667"/>
      <c r="WVF8" s="2067"/>
      <c r="WVG8" s="1309"/>
      <c r="WVH8" s="28"/>
      <c r="WVI8" s="2068"/>
      <c r="WVJ8" s="2067"/>
      <c r="WVK8" s="2068"/>
      <c r="WVL8" s="1804"/>
      <c r="WVY8" s="2066"/>
      <c r="WVZ8" s="2066"/>
      <c r="WWA8" s="667"/>
      <c r="WWB8" s="667"/>
      <c r="WWD8" s="2067"/>
      <c r="WWE8" s="1309"/>
      <c r="WWF8" s="28"/>
      <c r="WWG8" s="2068"/>
      <c r="WWH8" s="2067"/>
      <c r="WWI8" s="2068"/>
      <c r="WWJ8" s="1804"/>
      <c r="WWW8" s="2066"/>
      <c r="WWX8" s="2066"/>
      <c r="WWY8" s="667"/>
      <c r="WWZ8" s="667"/>
      <c r="WXB8" s="2067"/>
      <c r="WXC8" s="1309"/>
      <c r="WXD8" s="28"/>
      <c r="WXE8" s="2068"/>
      <c r="WXF8" s="2067"/>
      <c r="WXG8" s="2068"/>
      <c r="WXH8" s="1804"/>
      <c r="WXU8" s="2066"/>
      <c r="WXV8" s="2066"/>
      <c r="WXW8" s="667"/>
      <c r="WXX8" s="667"/>
      <c r="WXZ8" s="2067"/>
      <c r="WYA8" s="1309"/>
      <c r="WYB8" s="28"/>
      <c r="WYC8" s="2068"/>
      <c r="WYD8" s="2067"/>
      <c r="WYE8" s="2068"/>
      <c r="WYF8" s="1804"/>
      <c r="WYS8" s="2066"/>
      <c r="WYT8" s="2066"/>
      <c r="WYU8" s="667"/>
      <c r="WYV8" s="667"/>
      <c r="WYX8" s="2067"/>
      <c r="WYY8" s="1309"/>
      <c r="WYZ8" s="28"/>
      <c r="WZA8" s="2068"/>
      <c r="WZB8" s="2067"/>
      <c r="WZC8" s="2068"/>
      <c r="WZD8" s="1804"/>
      <c r="WZQ8" s="2066"/>
      <c r="WZR8" s="2066"/>
      <c r="WZS8" s="667"/>
      <c r="WZT8" s="667"/>
      <c r="WZV8" s="2067"/>
      <c r="WZW8" s="1309"/>
      <c r="WZX8" s="28"/>
      <c r="WZY8" s="2068"/>
      <c r="WZZ8" s="2067"/>
      <c r="XAA8" s="2068"/>
      <c r="XAB8" s="1804"/>
      <c r="XAO8" s="2066"/>
      <c r="XAP8" s="2066"/>
      <c r="XAQ8" s="667"/>
      <c r="XAR8" s="667"/>
      <c r="XAT8" s="2067"/>
      <c r="XAU8" s="1309"/>
      <c r="XAV8" s="28"/>
      <c r="XAW8" s="2068"/>
      <c r="XAX8" s="2067"/>
      <c r="XAY8" s="2068"/>
      <c r="XAZ8" s="1804"/>
      <c r="XBM8" s="2066"/>
      <c r="XBN8" s="2066"/>
      <c r="XBO8" s="667"/>
      <c r="XBP8" s="667"/>
      <c r="XBR8" s="2067"/>
      <c r="XBS8" s="1309"/>
      <c r="XBT8" s="28"/>
      <c r="XBU8" s="2068"/>
      <c r="XBV8" s="2067"/>
      <c r="XBW8" s="2068"/>
      <c r="XBX8" s="1804"/>
      <c r="XCK8" s="2066"/>
      <c r="XCL8" s="2066"/>
      <c r="XCM8" s="667"/>
      <c r="XCN8" s="667"/>
      <c r="XCP8" s="2067"/>
      <c r="XCQ8" s="1309"/>
      <c r="XCR8" s="28"/>
      <c r="XCS8" s="2068"/>
      <c r="XCT8" s="2067"/>
      <c r="XCU8" s="2068"/>
      <c r="XCV8" s="1804"/>
      <c r="XDI8" s="2066"/>
      <c r="XDJ8" s="2066"/>
      <c r="XDK8" s="667"/>
      <c r="XDL8" s="667"/>
      <c r="XDN8" s="2067"/>
      <c r="XDO8" s="1309"/>
      <c r="XDP8" s="28"/>
      <c r="XDQ8" s="2068"/>
      <c r="XDR8" s="2067"/>
      <c r="XDS8" s="2068"/>
      <c r="XDT8" s="1804"/>
      <c r="XEG8" s="2066"/>
      <c r="XEH8" s="2066"/>
      <c r="XEI8" s="667"/>
      <c r="XEJ8" s="667"/>
      <c r="XEL8" s="2067"/>
      <c r="XEM8" s="1309"/>
      <c r="XEN8" s="28"/>
      <c r="XEO8" s="2068"/>
      <c r="XEP8" s="2067"/>
      <c r="XEQ8" s="2068"/>
      <c r="XER8" s="1804"/>
    </row>
    <row r="9" spans="1:1012 1025:2044 2057:4084 4097:5116 5129:7156 7169:8188 8201:10228 10241:11260 11273:13300 13313:14332 14345:16372" s="1177" customFormat="1" ht="36" customHeight="1">
      <c r="A9" s="2355"/>
      <c r="B9" s="1794" t="s">
        <v>2307</v>
      </c>
      <c r="C9" s="1155" t="s">
        <v>1021</v>
      </c>
      <c r="D9" s="2356"/>
      <c r="E9" s="2057">
        <v>9250</v>
      </c>
      <c r="F9" s="2057">
        <v>9250</v>
      </c>
      <c r="G9" s="1810" t="s">
        <v>2455</v>
      </c>
      <c r="T9" s="2066"/>
      <c r="U9" s="2066"/>
      <c r="V9" s="667"/>
      <c r="W9" s="667"/>
      <c r="Y9" s="2067"/>
      <c r="Z9" s="1309"/>
      <c r="AA9" s="28"/>
      <c r="AB9" s="1804"/>
      <c r="AO9" s="2066"/>
      <c r="AP9" s="2066"/>
      <c r="AQ9" s="667"/>
      <c r="AR9" s="667"/>
      <c r="AT9" s="2067"/>
      <c r="AU9" s="1309"/>
      <c r="AV9" s="28"/>
      <c r="AW9" s="2068"/>
      <c r="AX9" s="2067"/>
      <c r="AY9" s="2068"/>
      <c r="AZ9" s="1804"/>
      <c r="BM9" s="2066"/>
      <c r="BN9" s="2066"/>
      <c r="BO9" s="667"/>
      <c r="BP9" s="667"/>
      <c r="BR9" s="2067"/>
      <c r="BS9" s="1309"/>
      <c r="BT9" s="28"/>
      <c r="BU9" s="2068"/>
      <c r="BV9" s="2067"/>
      <c r="BW9" s="2068"/>
      <c r="BX9" s="1804"/>
      <c r="CK9" s="2066"/>
      <c r="CL9" s="2066"/>
      <c r="CM9" s="667"/>
      <c r="CN9" s="667"/>
      <c r="CP9" s="2067"/>
      <c r="CQ9" s="1309"/>
      <c r="CR9" s="28"/>
      <c r="CS9" s="2068"/>
      <c r="CT9" s="2067"/>
      <c r="CU9" s="2068"/>
      <c r="CV9" s="1804"/>
      <c r="DI9" s="2066"/>
      <c r="DJ9" s="2066"/>
      <c r="DK9" s="667"/>
      <c r="DL9" s="667"/>
      <c r="DN9" s="2067"/>
      <c r="DO9" s="1309"/>
      <c r="DP9" s="28"/>
      <c r="DQ9" s="2068"/>
      <c r="DR9" s="2067"/>
      <c r="DS9" s="2068"/>
      <c r="DT9" s="1804"/>
      <c r="EG9" s="2066"/>
      <c r="EH9" s="2066"/>
      <c r="EI9" s="667"/>
      <c r="EJ9" s="667"/>
      <c r="EL9" s="2067"/>
      <c r="EM9" s="1309"/>
      <c r="EN9" s="28"/>
      <c r="EO9" s="2068"/>
      <c r="EP9" s="2067"/>
      <c r="EQ9" s="2068"/>
      <c r="ER9" s="1804"/>
      <c r="FE9" s="2066"/>
      <c r="FF9" s="2066"/>
      <c r="FG9" s="667"/>
      <c r="FH9" s="667"/>
      <c r="FJ9" s="2067"/>
      <c r="FK9" s="1309"/>
      <c r="FL9" s="28"/>
      <c r="FM9" s="2068"/>
      <c r="FN9" s="2067"/>
      <c r="FO9" s="2068"/>
      <c r="FP9" s="1804"/>
      <c r="GC9" s="2066"/>
      <c r="GD9" s="2066"/>
      <c r="GE9" s="667"/>
      <c r="GF9" s="667"/>
      <c r="GH9" s="2067"/>
      <c r="GI9" s="1309"/>
      <c r="GJ9" s="28"/>
      <c r="GK9" s="2068"/>
      <c r="GL9" s="2067"/>
      <c r="GM9" s="2068"/>
      <c r="GN9" s="1804"/>
      <c r="HA9" s="2066"/>
      <c r="HB9" s="2066"/>
      <c r="HC9" s="667"/>
      <c r="HD9" s="667"/>
      <c r="HF9" s="2067"/>
      <c r="HG9" s="1309"/>
      <c r="HH9" s="28"/>
      <c r="HI9" s="2068"/>
      <c r="HJ9" s="2067"/>
      <c r="HK9" s="2068"/>
      <c r="HL9" s="1804"/>
      <c r="HY9" s="2066"/>
      <c r="HZ9" s="2066"/>
      <c r="IA9" s="667"/>
      <c r="IB9" s="667"/>
      <c r="ID9" s="2067"/>
      <c r="IE9" s="1309"/>
      <c r="IF9" s="28"/>
      <c r="IG9" s="2068"/>
      <c r="IH9" s="2067"/>
      <c r="II9" s="2068"/>
      <c r="IJ9" s="1804"/>
      <c r="IW9" s="2066"/>
      <c r="IX9" s="2066"/>
      <c r="IY9" s="667"/>
      <c r="IZ9" s="667"/>
      <c r="JB9" s="2067"/>
      <c r="JC9" s="1309"/>
      <c r="JD9" s="28"/>
      <c r="JE9" s="2068"/>
      <c r="JF9" s="2067"/>
      <c r="JG9" s="2068"/>
      <c r="JH9" s="1804"/>
      <c r="JU9" s="2066"/>
      <c r="JV9" s="2066"/>
      <c r="JW9" s="667"/>
      <c r="JX9" s="667"/>
      <c r="JZ9" s="2067"/>
      <c r="KA9" s="1309"/>
      <c r="KB9" s="28"/>
      <c r="KC9" s="2068"/>
      <c r="KD9" s="2067"/>
      <c r="KE9" s="2068"/>
      <c r="KF9" s="1804"/>
      <c r="KS9" s="2066"/>
      <c r="KT9" s="2066"/>
      <c r="KU9" s="667"/>
      <c r="KV9" s="667"/>
      <c r="KX9" s="2067"/>
      <c r="KY9" s="1309"/>
      <c r="KZ9" s="28"/>
      <c r="LA9" s="2068"/>
      <c r="LB9" s="2067"/>
      <c r="LC9" s="2068"/>
      <c r="LD9" s="1804"/>
      <c r="LQ9" s="2066"/>
      <c r="LR9" s="2066"/>
      <c r="LS9" s="667"/>
      <c r="LT9" s="667"/>
      <c r="LV9" s="2067"/>
      <c r="LW9" s="1309"/>
      <c r="LX9" s="28"/>
      <c r="LY9" s="2068"/>
      <c r="LZ9" s="2067"/>
      <c r="MA9" s="2068"/>
      <c r="MB9" s="1804"/>
      <c r="MO9" s="2066"/>
      <c r="MP9" s="2066"/>
      <c r="MQ9" s="667"/>
      <c r="MR9" s="667"/>
      <c r="MT9" s="2067"/>
      <c r="MU9" s="1309"/>
      <c r="MV9" s="28"/>
      <c r="MW9" s="2068"/>
      <c r="MX9" s="2067"/>
      <c r="MY9" s="2068"/>
      <c r="MZ9" s="1804"/>
      <c r="NM9" s="2066"/>
      <c r="NN9" s="2066"/>
      <c r="NO9" s="667"/>
      <c r="NP9" s="667"/>
      <c r="NR9" s="2067"/>
      <c r="NS9" s="1309"/>
      <c r="NT9" s="28"/>
      <c r="NU9" s="2068"/>
      <c r="NV9" s="2067"/>
      <c r="NW9" s="2068"/>
      <c r="NX9" s="1804"/>
      <c r="OK9" s="2066"/>
      <c r="OL9" s="2066"/>
      <c r="OM9" s="667"/>
      <c r="ON9" s="667"/>
      <c r="OP9" s="2067"/>
      <c r="OQ9" s="1309"/>
      <c r="OR9" s="28"/>
      <c r="OS9" s="2068"/>
      <c r="OT9" s="2067"/>
      <c r="OU9" s="2068"/>
      <c r="OV9" s="1804"/>
      <c r="PI9" s="2066"/>
      <c r="PJ9" s="2066"/>
      <c r="PK9" s="667"/>
      <c r="PL9" s="667"/>
      <c r="PN9" s="2067"/>
      <c r="PO9" s="1309"/>
      <c r="PP9" s="28"/>
      <c r="PQ9" s="2068"/>
      <c r="PR9" s="2067"/>
      <c r="PS9" s="2068"/>
      <c r="PT9" s="1804"/>
      <c r="QG9" s="2066"/>
      <c r="QH9" s="2066"/>
      <c r="QI9" s="667"/>
      <c r="QJ9" s="667"/>
      <c r="QL9" s="2067"/>
      <c r="QM9" s="1309"/>
      <c r="QN9" s="28"/>
      <c r="QO9" s="2068"/>
      <c r="QP9" s="2067"/>
      <c r="QQ9" s="2068"/>
      <c r="QR9" s="1804"/>
      <c r="RE9" s="2066"/>
      <c r="RF9" s="2066"/>
      <c r="RG9" s="667"/>
      <c r="RH9" s="667"/>
      <c r="RJ9" s="2067"/>
      <c r="RK9" s="1309"/>
      <c r="RL9" s="28"/>
      <c r="RM9" s="2068"/>
      <c r="RN9" s="2067"/>
      <c r="RO9" s="2068"/>
      <c r="RP9" s="1804"/>
      <c r="SC9" s="2066"/>
      <c r="SD9" s="2066"/>
      <c r="SE9" s="667"/>
      <c r="SF9" s="667"/>
      <c r="SH9" s="2067"/>
      <c r="SI9" s="1309"/>
      <c r="SJ9" s="28"/>
      <c r="SK9" s="2068"/>
      <c r="SL9" s="2067"/>
      <c r="SM9" s="2068"/>
      <c r="SN9" s="1804"/>
      <c r="TA9" s="2066"/>
      <c r="TB9" s="2066"/>
      <c r="TC9" s="667"/>
      <c r="TD9" s="667"/>
      <c r="TF9" s="2067"/>
      <c r="TG9" s="1309"/>
      <c r="TH9" s="28"/>
      <c r="TI9" s="2068"/>
      <c r="TJ9" s="2067"/>
      <c r="TK9" s="2068"/>
      <c r="TL9" s="1804"/>
      <c r="TY9" s="2066"/>
      <c r="TZ9" s="2066"/>
      <c r="UA9" s="667"/>
      <c r="UB9" s="667"/>
      <c r="UD9" s="2067"/>
      <c r="UE9" s="1309"/>
      <c r="UF9" s="28"/>
      <c r="UG9" s="2068"/>
      <c r="UH9" s="2067"/>
      <c r="UI9" s="2068"/>
      <c r="UJ9" s="1804"/>
      <c r="UW9" s="2066"/>
      <c r="UX9" s="2066"/>
      <c r="UY9" s="667"/>
      <c r="UZ9" s="667"/>
      <c r="VB9" s="2067"/>
      <c r="VC9" s="1309"/>
      <c r="VD9" s="28"/>
      <c r="VE9" s="2068"/>
      <c r="VF9" s="2067"/>
      <c r="VG9" s="2068"/>
      <c r="VH9" s="1804"/>
      <c r="VU9" s="2066"/>
      <c r="VV9" s="2066"/>
      <c r="VW9" s="667"/>
      <c r="VX9" s="667"/>
      <c r="VZ9" s="2067"/>
      <c r="WA9" s="1309"/>
      <c r="WB9" s="28"/>
      <c r="WC9" s="2068"/>
      <c r="WD9" s="2067"/>
      <c r="WE9" s="2068"/>
      <c r="WF9" s="1804"/>
      <c r="WS9" s="2066"/>
      <c r="WT9" s="2066"/>
      <c r="WU9" s="667"/>
      <c r="WV9" s="667"/>
      <c r="WX9" s="2067"/>
      <c r="WY9" s="1309"/>
      <c r="WZ9" s="28"/>
      <c r="XA9" s="2068"/>
      <c r="XB9" s="2067"/>
      <c r="XC9" s="2068"/>
      <c r="XD9" s="1804"/>
      <c r="XQ9" s="2066"/>
      <c r="XR9" s="2066"/>
      <c r="XS9" s="667"/>
      <c r="XT9" s="667"/>
      <c r="XV9" s="2067"/>
      <c r="XW9" s="1309"/>
      <c r="XX9" s="28"/>
      <c r="XY9" s="2068"/>
      <c r="XZ9" s="2067"/>
      <c r="YA9" s="2068"/>
      <c r="YB9" s="1804"/>
      <c r="YO9" s="2066"/>
      <c r="YP9" s="2066"/>
      <c r="YQ9" s="667"/>
      <c r="YR9" s="667"/>
      <c r="YT9" s="2067"/>
      <c r="YU9" s="1309"/>
      <c r="YV9" s="28"/>
      <c r="YW9" s="2068"/>
      <c r="YX9" s="2067"/>
      <c r="YY9" s="2068"/>
      <c r="YZ9" s="1804"/>
      <c r="ZM9" s="2066"/>
      <c r="ZN9" s="2066"/>
      <c r="ZO9" s="667"/>
      <c r="ZP9" s="667"/>
      <c r="ZR9" s="2067"/>
      <c r="ZS9" s="1309"/>
      <c r="ZT9" s="28"/>
      <c r="ZU9" s="2068"/>
      <c r="ZV9" s="2067"/>
      <c r="ZW9" s="2068"/>
      <c r="ZX9" s="1804"/>
      <c r="AAK9" s="2066"/>
      <c r="AAL9" s="2066"/>
      <c r="AAM9" s="667"/>
      <c r="AAN9" s="667"/>
      <c r="AAP9" s="2067"/>
      <c r="AAQ9" s="1309"/>
      <c r="AAR9" s="28"/>
      <c r="AAS9" s="2068"/>
      <c r="AAT9" s="2067"/>
      <c r="AAU9" s="2068"/>
      <c r="AAV9" s="1804"/>
      <c r="ABI9" s="2066"/>
      <c r="ABJ9" s="2066"/>
      <c r="ABK9" s="667"/>
      <c r="ABL9" s="667"/>
      <c r="ABN9" s="2067"/>
      <c r="ABO9" s="1309"/>
      <c r="ABP9" s="28"/>
      <c r="ABQ9" s="2068"/>
      <c r="ABR9" s="2067"/>
      <c r="ABS9" s="2068"/>
      <c r="ABT9" s="1804"/>
      <c r="ACG9" s="2066"/>
      <c r="ACH9" s="2066"/>
      <c r="ACI9" s="667"/>
      <c r="ACJ9" s="667"/>
      <c r="ACL9" s="2067"/>
      <c r="ACM9" s="1309"/>
      <c r="ACN9" s="28"/>
      <c r="ACO9" s="2068"/>
      <c r="ACP9" s="2067"/>
      <c r="ACQ9" s="2068"/>
      <c r="ACR9" s="1804"/>
      <c r="ADE9" s="2066"/>
      <c r="ADF9" s="2066"/>
      <c r="ADG9" s="667"/>
      <c r="ADH9" s="667"/>
      <c r="ADJ9" s="2067"/>
      <c r="ADK9" s="1309"/>
      <c r="ADL9" s="28"/>
      <c r="ADM9" s="2068"/>
      <c r="ADN9" s="2067"/>
      <c r="ADO9" s="2068"/>
      <c r="ADP9" s="1804"/>
      <c r="AEC9" s="2066"/>
      <c r="AED9" s="2066"/>
      <c r="AEE9" s="667"/>
      <c r="AEF9" s="667"/>
      <c r="AEH9" s="2067"/>
      <c r="AEI9" s="1309"/>
      <c r="AEJ9" s="28"/>
      <c r="AEK9" s="2068"/>
      <c r="AEL9" s="2067"/>
      <c r="AEM9" s="2068"/>
      <c r="AEN9" s="1804"/>
      <c r="AFA9" s="2066"/>
      <c r="AFB9" s="2066"/>
      <c r="AFC9" s="667"/>
      <c r="AFD9" s="667"/>
      <c r="AFF9" s="2067"/>
      <c r="AFG9" s="1309"/>
      <c r="AFH9" s="28"/>
      <c r="AFI9" s="2068"/>
      <c r="AFJ9" s="2067"/>
      <c r="AFK9" s="2068"/>
      <c r="AFL9" s="1804"/>
      <c r="AFY9" s="2066"/>
      <c r="AFZ9" s="2066"/>
      <c r="AGA9" s="667"/>
      <c r="AGB9" s="667"/>
      <c r="AGD9" s="2067"/>
      <c r="AGE9" s="1309"/>
      <c r="AGF9" s="28"/>
      <c r="AGG9" s="2068"/>
      <c r="AGH9" s="2067"/>
      <c r="AGI9" s="2068"/>
      <c r="AGJ9" s="1804"/>
      <c r="AGW9" s="2066"/>
      <c r="AGX9" s="2066"/>
      <c r="AGY9" s="667"/>
      <c r="AGZ9" s="667"/>
      <c r="AHB9" s="2067"/>
      <c r="AHC9" s="1309"/>
      <c r="AHD9" s="28"/>
      <c r="AHE9" s="2068"/>
      <c r="AHF9" s="2067"/>
      <c r="AHG9" s="2068"/>
      <c r="AHH9" s="1804"/>
      <c r="AHU9" s="2066"/>
      <c r="AHV9" s="2066"/>
      <c r="AHW9" s="667"/>
      <c r="AHX9" s="667"/>
      <c r="AHZ9" s="2067"/>
      <c r="AIA9" s="1309"/>
      <c r="AIB9" s="28"/>
      <c r="AIC9" s="2068"/>
      <c r="AID9" s="2067"/>
      <c r="AIE9" s="2068"/>
      <c r="AIF9" s="1804"/>
      <c r="AIS9" s="2066"/>
      <c r="AIT9" s="2066"/>
      <c r="AIU9" s="667"/>
      <c r="AIV9" s="667"/>
      <c r="AIX9" s="2067"/>
      <c r="AIY9" s="1309"/>
      <c r="AIZ9" s="28"/>
      <c r="AJA9" s="2068"/>
      <c r="AJB9" s="2067"/>
      <c r="AJC9" s="2068"/>
      <c r="AJD9" s="1804"/>
      <c r="AJQ9" s="2066"/>
      <c r="AJR9" s="2066"/>
      <c r="AJS9" s="667"/>
      <c r="AJT9" s="667"/>
      <c r="AJV9" s="2067"/>
      <c r="AJW9" s="1309"/>
      <c r="AJX9" s="28"/>
      <c r="AJY9" s="2068"/>
      <c r="AJZ9" s="2067"/>
      <c r="AKA9" s="2068"/>
      <c r="AKB9" s="1804"/>
      <c r="AKO9" s="2066"/>
      <c r="AKP9" s="2066"/>
      <c r="AKQ9" s="667"/>
      <c r="AKR9" s="667"/>
      <c r="AKT9" s="2067"/>
      <c r="AKU9" s="1309"/>
      <c r="AKV9" s="28"/>
      <c r="AKW9" s="2068"/>
      <c r="AKX9" s="2067"/>
      <c r="AKY9" s="2068"/>
      <c r="AKZ9" s="1804"/>
      <c r="ALM9" s="2066"/>
      <c r="ALN9" s="2066"/>
      <c r="ALO9" s="667"/>
      <c r="ALP9" s="667"/>
      <c r="ALR9" s="2067"/>
      <c r="ALS9" s="1309"/>
      <c r="ALT9" s="28"/>
      <c r="ALU9" s="2068"/>
      <c r="ALV9" s="2067"/>
      <c r="ALW9" s="2068"/>
      <c r="ALX9" s="1804"/>
      <c r="AMK9" s="2066"/>
      <c r="AML9" s="2066"/>
      <c r="AMM9" s="667"/>
      <c r="AMN9" s="667"/>
      <c r="AMP9" s="2067"/>
      <c r="AMQ9" s="1309"/>
      <c r="AMR9" s="28"/>
      <c r="AMS9" s="2068"/>
      <c r="AMT9" s="2067"/>
      <c r="AMU9" s="2068"/>
      <c r="AMV9" s="1804"/>
      <c r="ANI9" s="2066"/>
      <c r="ANJ9" s="2066"/>
      <c r="ANK9" s="667"/>
      <c r="ANL9" s="667"/>
      <c r="ANN9" s="2067"/>
      <c r="ANO9" s="1309"/>
      <c r="ANP9" s="28"/>
      <c r="ANQ9" s="2068"/>
      <c r="ANR9" s="2067"/>
      <c r="ANS9" s="2068"/>
      <c r="ANT9" s="1804"/>
      <c r="AOG9" s="2066"/>
      <c r="AOH9" s="2066"/>
      <c r="AOI9" s="667"/>
      <c r="AOJ9" s="667"/>
      <c r="AOL9" s="2067"/>
      <c r="AOM9" s="1309"/>
      <c r="AON9" s="28"/>
      <c r="AOO9" s="2068"/>
      <c r="AOP9" s="2067"/>
      <c r="AOQ9" s="2068"/>
      <c r="AOR9" s="1804"/>
      <c r="APE9" s="2066"/>
      <c r="APF9" s="2066"/>
      <c r="APG9" s="667"/>
      <c r="APH9" s="667"/>
      <c r="APJ9" s="2067"/>
      <c r="APK9" s="1309"/>
      <c r="APL9" s="28"/>
      <c r="APM9" s="2068"/>
      <c r="APN9" s="2067"/>
      <c r="APO9" s="2068"/>
      <c r="APP9" s="1804"/>
      <c r="AQC9" s="2066"/>
      <c r="AQD9" s="2066"/>
      <c r="AQE9" s="667"/>
      <c r="AQF9" s="667"/>
      <c r="AQH9" s="2067"/>
      <c r="AQI9" s="1309"/>
      <c r="AQJ9" s="28"/>
      <c r="AQK9" s="2068"/>
      <c r="AQL9" s="2067"/>
      <c r="AQM9" s="2068"/>
      <c r="AQN9" s="1804"/>
      <c r="ARA9" s="2066"/>
      <c r="ARB9" s="2066"/>
      <c r="ARC9" s="667"/>
      <c r="ARD9" s="667"/>
      <c r="ARF9" s="2067"/>
      <c r="ARG9" s="1309"/>
      <c r="ARH9" s="28"/>
      <c r="ARI9" s="2068"/>
      <c r="ARJ9" s="2067"/>
      <c r="ARK9" s="2068"/>
      <c r="ARL9" s="1804"/>
      <c r="ARY9" s="2066"/>
      <c r="ARZ9" s="2066"/>
      <c r="ASA9" s="667"/>
      <c r="ASB9" s="667"/>
      <c r="ASD9" s="2067"/>
      <c r="ASE9" s="1309"/>
      <c r="ASF9" s="28"/>
      <c r="ASG9" s="2068"/>
      <c r="ASH9" s="2067"/>
      <c r="ASI9" s="2068"/>
      <c r="ASJ9" s="1804"/>
      <c r="ASW9" s="2066"/>
      <c r="ASX9" s="2066"/>
      <c r="ASY9" s="667"/>
      <c r="ASZ9" s="667"/>
      <c r="ATB9" s="2067"/>
      <c r="ATC9" s="1309"/>
      <c r="ATD9" s="28"/>
      <c r="ATE9" s="2068"/>
      <c r="ATF9" s="2067"/>
      <c r="ATG9" s="2068"/>
      <c r="ATH9" s="1804"/>
      <c r="ATU9" s="2066"/>
      <c r="ATV9" s="2066"/>
      <c r="ATW9" s="667"/>
      <c r="ATX9" s="667"/>
      <c r="ATZ9" s="2067"/>
      <c r="AUA9" s="1309"/>
      <c r="AUB9" s="28"/>
      <c r="AUC9" s="2068"/>
      <c r="AUD9" s="2067"/>
      <c r="AUE9" s="2068"/>
      <c r="AUF9" s="1804"/>
      <c r="AUS9" s="2066"/>
      <c r="AUT9" s="2066"/>
      <c r="AUU9" s="667"/>
      <c r="AUV9" s="667"/>
      <c r="AUX9" s="2067"/>
      <c r="AUY9" s="1309"/>
      <c r="AUZ9" s="28"/>
      <c r="AVA9" s="2068"/>
      <c r="AVB9" s="2067"/>
      <c r="AVC9" s="2068"/>
      <c r="AVD9" s="1804"/>
      <c r="AVQ9" s="2066"/>
      <c r="AVR9" s="2066"/>
      <c r="AVS9" s="667"/>
      <c r="AVT9" s="667"/>
      <c r="AVV9" s="2067"/>
      <c r="AVW9" s="1309"/>
      <c r="AVX9" s="28"/>
      <c r="AVY9" s="2068"/>
      <c r="AVZ9" s="2067"/>
      <c r="AWA9" s="2068"/>
      <c r="AWB9" s="1804"/>
      <c r="AWO9" s="2066"/>
      <c r="AWP9" s="2066"/>
      <c r="AWQ9" s="667"/>
      <c r="AWR9" s="667"/>
      <c r="AWT9" s="2067"/>
      <c r="AWU9" s="1309"/>
      <c r="AWV9" s="28"/>
      <c r="AWW9" s="2068"/>
      <c r="AWX9" s="2067"/>
      <c r="AWY9" s="2068"/>
      <c r="AWZ9" s="1804"/>
      <c r="AXM9" s="2066"/>
      <c r="AXN9" s="2066"/>
      <c r="AXO9" s="667"/>
      <c r="AXP9" s="667"/>
      <c r="AXR9" s="2067"/>
      <c r="AXS9" s="1309"/>
      <c r="AXT9" s="28"/>
      <c r="AXU9" s="2068"/>
      <c r="AXV9" s="2067"/>
      <c r="AXW9" s="2068"/>
      <c r="AXX9" s="1804"/>
      <c r="AYK9" s="2066"/>
      <c r="AYL9" s="2066"/>
      <c r="AYM9" s="667"/>
      <c r="AYN9" s="667"/>
      <c r="AYP9" s="2067"/>
      <c r="AYQ9" s="1309"/>
      <c r="AYR9" s="28"/>
      <c r="AYS9" s="2068"/>
      <c r="AYT9" s="2067"/>
      <c r="AYU9" s="2068"/>
      <c r="AYV9" s="1804"/>
      <c r="AZI9" s="2066"/>
      <c r="AZJ9" s="2066"/>
      <c r="AZK9" s="667"/>
      <c r="AZL9" s="667"/>
      <c r="AZN9" s="2067"/>
      <c r="AZO9" s="1309"/>
      <c r="AZP9" s="28"/>
      <c r="AZQ9" s="2068"/>
      <c r="AZR9" s="2067"/>
      <c r="AZS9" s="2068"/>
      <c r="AZT9" s="1804"/>
      <c r="BAG9" s="2066"/>
      <c r="BAH9" s="2066"/>
      <c r="BAI9" s="667"/>
      <c r="BAJ9" s="667"/>
      <c r="BAL9" s="2067"/>
      <c r="BAM9" s="1309"/>
      <c r="BAN9" s="28"/>
      <c r="BAO9" s="2068"/>
      <c r="BAP9" s="2067"/>
      <c r="BAQ9" s="2068"/>
      <c r="BAR9" s="1804"/>
      <c r="BBE9" s="2066"/>
      <c r="BBF9" s="2066"/>
      <c r="BBG9" s="667"/>
      <c r="BBH9" s="667"/>
      <c r="BBJ9" s="2067"/>
      <c r="BBK9" s="1309"/>
      <c r="BBL9" s="28"/>
      <c r="BBM9" s="2068"/>
      <c r="BBN9" s="2067"/>
      <c r="BBO9" s="2068"/>
      <c r="BBP9" s="1804"/>
      <c r="BCC9" s="2066"/>
      <c r="BCD9" s="2066"/>
      <c r="BCE9" s="667"/>
      <c r="BCF9" s="667"/>
      <c r="BCH9" s="2067"/>
      <c r="BCI9" s="1309"/>
      <c r="BCJ9" s="28"/>
      <c r="BCK9" s="2068"/>
      <c r="BCL9" s="2067"/>
      <c r="BCM9" s="2068"/>
      <c r="BCN9" s="1804"/>
      <c r="BDA9" s="2066"/>
      <c r="BDB9" s="2066"/>
      <c r="BDC9" s="667"/>
      <c r="BDD9" s="667"/>
      <c r="BDF9" s="2067"/>
      <c r="BDG9" s="1309"/>
      <c r="BDH9" s="28"/>
      <c r="BDI9" s="2068"/>
      <c r="BDJ9" s="2067"/>
      <c r="BDK9" s="2068"/>
      <c r="BDL9" s="1804"/>
      <c r="BDY9" s="2066"/>
      <c r="BDZ9" s="2066"/>
      <c r="BEA9" s="667"/>
      <c r="BEB9" s="667"/>
      <c r="BED9" s="2067"/>
      <c r="BEE9" s="1309"/>
      <c r="BEF9" s="28"/>
      <c r="BEG9" s="2068"/>
      <c r="BEH9" s="2067"/>
      <c r="BEI9" s="2068"/>
      <c r="BEJ9" s="1804"/>
      <c r="BEW9" s="2066"/>
      <c r="BEX9" s="2066"/>
      <c r="BEY9" s="667"/>
      <c r="BEZ9" s="667"/>
      <c r="BFB9" s="2067"/>
      <c r="BFC9" s="1309"/>
      <c r="BFD9" s="28"/>
      <c r="BFE9" s="2068"/>
      <c r="BFF9" s="2067"/>
      <c r="BFG9" s="2068"/>
      <c r="BFH9" s="1804"/>
      <c r="BFU9" s="2066"/>
      <c r="BFV9" s="2066"/>
      <c r="BFW9" s="667"/>
      <c r="BFX9" s="667"/>
      <c r="BFZ9" s="2067"/>
      <c r="BGA9" s="1309"/>
      <c r="BGB9" s="28"/>
      <c r="BGC9" s="2068"/>
      <c r="BGD9" s="2067"/>
      <c r="BGE9" s="2068"/>
      <c r="BGF9" s="1804"/>
      <c r="BGS9" s="2066"/>
      <c r="BGT9" s="2066"/>
      <c r="BGU9" s="667"/>
      <c r="BGV9" s="667"/>
      <c r="BGX9" s="2067"/>
      <c r="BGY9" s="1309"/>
      <c r="BGZ9" s="28"/>
      <c r="BHA9" s="2068"/>
      <c r="BHB9" s="2067"/>
      <c r="BHC9" s="2068"/>
      <c r="BHD9" s="1804"/>
      <c r="BHQ9" s="2066"/>
      <c r="BHR9" s="2066"/>
      <c r="BHS9" s="667"/>
      <c r="BHT9" s="667"/>
      <c r="BHV9" s="2067"/>
      <c r="BHW9" s="1309"/>
      <c r="BHX9" s="28"/>
      <c r="BHY9" s="2068"/>
      <c r="BHZ9" s="2067"/>
      <c r="BIA9" s="2068"/>
      <c r="BIB9" s="1804"/>
      <c r="BIO9" s="2066"/>
      <c r="BIP9" s="2066"/>
      <c r="BIQ9" s="667"/>
      <c r="BIR9" s="667"/>
      <c r="BIT9" s="2067"/>
      <c r="BIU9" s="1309"/>
      <c r="BIV9" s="28"/>
      <c r="BIW9" s="2068"/>
      <c r="BIX9" s="2067"/>
      <c r="BIY9" s="2068"/>
      <c r="BIZ9" s="1804"/>
      <c r="BJM9" s="2066"/>
      <c r="BJN9" s="2066"/>
      <c r="BJO9" s="667"/>
      <c r="BJP9" s="667"/>
      <c r="BJR9" s="2067"/>
      <c r="BJS9" s="1309"/>
      <c r="BJT9" s="28"/>
      <c r="BJU9" s="2068"/>
      <c r="BJV9" s="2067"/>
      <c r="BJW9" s="2068"/>
      <c r="BJX9" s="1804"/>
      <c r="BKK9" s="2066"/>
      <c r="BKL9" s="2066"/>
      <c r="BKM9" s="667"/>
      <c r="BKN9" s="667"/>
      <c r="BKP9" s="2067"/>
      <c r="BKQ9" s="1309"/>
      <c r="BKR9" s="28"/>
      <c r="BKS9" s="2068"/>
      <c r="BKT9" s="2067"/>
      <c r="BKU9" s="2068"/>
      <c r="BKV9" s="1804"/>
      <c r="BLI9" s="2066"/>
      <c r="BLJ9" s="2066"/>
      <c r="BLK9" s="667"/>
      <c r="BLL9" s="667"/>
      <c r="BLN9" s="2067"/>
      <c r="BLO9" s="1309"/>
      <c r="BLP9" s="28"/>
      <c r="BLQ9" s="2068"/>
      <c r="BLR9" s="2067"/>
      <c r="BLS9" s="2068"/>
      <c r="BLT9" s="1804"/>
      <c r="BMG9" s="2066"/>
      <c r="BMH9" s="2066"/>
      <c r="BMI9" s="667"/>
      <c r="BMJ9" s="667"/>
      <c r="BML9" s="2067"/>
      <c r="BMM9" s="1309"/>
      <c r="BMN9" s="28"/>
      <c r="BMO9" s="2068"/>
      <c r="BMP9" s="2067"/>
      <c r="BMQ9" s="2068"/>
      <c r="BMR9" s="1804"/>
      <c r="BNE9" s="2066"/>
      <c r="BNF9" s="2066"/>
      <c r="BNG9" s="667"/>
      <c r="BNH9" s="667"/>
      <c r="BNJ9" s="2067"/>
      <c r="BNK9" s="1309"/>
      <c r="BNL9" s="28"/>
      <c r="BNM9" s="2068"/>
      <c r="BNN9" s="2067"/>
      <c r="BNO9" s="2068"/>
      <c r="BNP9" s="1804"/>
      <c r="BOC9" s="2066"/>
      <c r="BOD9" s="2066"/>
      <c r="BOE9" s="667"/>
      <c r="BOF9" s="667"/>
      <c r="BOH9" s="2067"/>
      <c r="BOI9" s="1309"/>
      <c r="BOJ9" s="28"/>
      <c r="BOK9" s="2068"/>
      <c r="BOL9" s="2067"/>
      <c r="BOM9" s="2068"/>
      <c r="BON9" s="1804"/>
      <c r="BPA9" s="2066"/>
      <c r="BPB9" s="2066"/>
      <c r="BPC9" s="667"/>
      <c r="BPD9" s="667"/>
      <c r="BPF9" s="2067"/>
      <c r="BPG9" s="1309"/>
      <c r="BPH9" s="28"/>
      <c r="BPI9" s="2068"/>
      <c r="BPJ9" s="2067"/>
      <c r="BPK9" s="2068"/>
      <c r="BPL9" s="1804"/>
      <c r="BPY9" s="2066"/>
      <c r="BPZ9" s="2066"/>
      <c r="BQA9" s="667"/>
      <c r="BQB9" s="667"/>
      <c r="BQD9" s="2067"/>
      <c r="BQE9" s="1309"/>
      <c r="BQF9" s="28"/>
      <c r="BQG9" s="2068"/>
      <c r="BQH9" s="2067"/>
      <c r="BQI9" s="2068"/>
      <c r="BQJ9" s="1804"/>
      <c r="BQW9" s="2066"/>
      <c r="BQX9" s="2066"/>
      <c r="BQY9" s="667"/>
      <c r="BQZ9" s="667"/>
      <c r="BRB9" s="2067"/>
      <c r="BRC9" s="1309"/>
      <c r="BRD9" s="28"/>
      <c r="BRE9" s="2068"/>
      <c r="BRF9" s="2067"/>
      <c r="BRG9" s="2068"/>
      <c r="BRH9" s="1804"/>
      <c r="BRU9" s="2066"/>
      <c r="BRV9" s="2066"/>
      <c r="BRW9" s="667"/>
      <c r="BRX9" s="667"/>
      <c r="BRZ9" s="2067"/>
      <c r="BSA9" s="1309"/>
      <c r="BSB9" s="28"/>
      <c r="BSC9" s="2068"/>
      <c r="BSD9" s="2067"/>
      <c r="BSE9" s="2068"/>
      <c r="BSF9" s="1804"/>
      <c r="BSS9" s="2066"/>
      <c r="BST9" s="2066"/>
      <c r="BSU9" s="667"/>
      <c r="BSV9" s="667"/>
      <c r="BSX9" s="2067"/>
      <c r="BSY9" s="1309"/>
      <c r="BSZ9" s="28"/>
      <c r="BTA9" s="2068"/>
      <c r="BTB9" s="2067"/>
      <c r="BTC9" s="2068"/>
      <c r="BTD9" s="1804"/>
      <c r="BTQ9" s="2066"/>
      <c r="BTR9" s="2066"/>
      <c r="BTS9" s="667"/>
      <c r="BTT9" s="667"/>
      <c r="BTV9" s="2067"/>
      <c r="BTW9" s="1309"/>
      <c r="BTX9" s="28"/>
      <c r="BTY9" s="2068"/>
      <c r="BTZ9" s="2067"/>
      <c r="BUA9" s="2068"/>
      <c r="BUB9" s="1804"/>
      <c r="BUO9" s="2066"/>
      <c r="BUP9" s="2066"/>
      <c r="BUQ9" s="667"/>
      <c r="BUR9" s="667"/>
      <c r="BUT9" s="2067"/>
      <c r="BUU9" s="1309"/>
      <c r="BUV9" s="28"/>
      <c r="BUW9" s="2068"/>
      <c r="BUX9" s="2067"/>
      <c r="BUY9" s="2068"/>
      <c r="BUZ9" s="1804"/>
      <c r="BVM9" s="2066"/>
      <c r="BVN9" s="2066"/>
      <c r="BVO9" s="667"/>
      <c r="BVP9" s="667"/>
      <c r="BVR9" s="2067"/>
      <c r="BVS9" s="1309"/>
      <c r="BVT9" s="28"/>
      <c r="BVU9" s="2068"/>
      <c r="BVV9" s="2067"/>
      <c r="BVW9" s="2068"/>
      <c r="BVX9" s="1804"/>
      <c r="BWK9" s="2066"/>
      <c r="BWL9" s="2066"/>
      <c r="BWM9" s="667"/>
      <c r="BWN9" s="667"/>
      <c r="BWP9" s="2067"/>
      <c r="BWQ9" s="1309"/>
      <c r="BWR9" s="28"/>
      <c r="BWS9" s="2068"/>
      <c r="BWT9" s="2067"/>
      <c r="BWU9" s="2068"/>
      <c r="BWV9" s="1804"/>
      <c r="BXI9" s="2066"/>
      <c r="BXJ9" s="2066"/>
      <c r="BXK9" s="667"/>
      <c r="BXL9" s="667"/>
      <c r="BXN9" s="2067"/>
      <c r="BXO9" s="1309"/>
      <c r="BXP9" s="28"/>
      <c r="BXQ9" s="2068"/>
      <c r="BXR9" s="2067"/>
      <c r="BXS9" s="2068"/>
      <c r="BXT9" s="1804"/>
      <c r="BYG9" s="2066"/>
      <c r="BYH9" s="2066"/>
      <c r="BYI9" s="667"/>
      <c r="BYJ9" s="667"/>
      <c r="BYL9" s="2067"/>
      <c r="BYM9" s="1309"/>
      <c r="BYN9" s="28"/>
      <c r="BYO9" s="2068"/>
      <c r="BYP9" s="2067"/>
      <c r="BYQ9" s="2068"/>
      <c r="BYR9" s="1804"/>
      <c r="BZE9" s="2066"/>
      <c r="BZF9" s="2066"/>
      <c r="BZG9" s="667"/>
      <c r="BZH9" s="667"/>
      <c r="BZJ9" s="2067"/>
      <c r="BZK9" s="1309"/>
      <c r="BZL9" s="28"/>
      <c r="BZM9" s="2068"/>
      <c r="BZN9" s="2067"/>
      <c r="BZO9" s="2068"/>
      <c r="BZP9" s="1804"/>
      <c r="CAC9" s="2066"/>
      <c r="CAD9" s="2066"/>
      <c r="CAE9" s="667"/>
      <c r="CAF9" s="667"/>
      <c r="CAH9" s="2067"/>
      <c r="CAI9" s="1309"/>
      <c r="CAJ9" s="28"/>
      <c r="CAK9" s="2068"/>
      <c r="CAL9" s="2067"/>
      <c r="CAM9" s="2068"/>
      <c r="CAN9" s="1804"/>
      <c r="CBA9" s="2066"/>
      <c r="CBB9" s="2066"/>
      <c r="CBC9" s="667"/>
      <c r="CBD9" s="667"/>
      <c r="CBF9" s="2067"/>
      <c r="CBG9" s="1309"/>
      <c r="CBH9" s="28"/>
      <c r="CBI9" s="2068"/>
      <c r="CBJ9" s="2067"/>
      <c r="CBK9" s="2068"/>
      <c r="CBL9" s="1804"/>
      <c r="CBY9" s="2066"/>
      <c r="CBZ9" s="2066"/>
      <c r="CCA9" s="667"/>
      <c r="CCB9" s="667"/>
      <c r="CCD9" s="2067"/>
      <c r="CCE9" s="1309"/>
      <c r="CCF9" s="28"/>
      <c r="CCG9" s="2068"/>
      <c r="CCH9" s="2067"/>
      <c r="CCI9" s="2068"/>
      <c r="CCJ9" s="1804"/>
      <c r="CCW9" s="2066"/>
      <c r="CCX9" s="2066"/>
      <c r="CCY9" s="667"/>
      <c r="CCZ9" s="667"/>
      <c r="CDB9" s="2067"/>
      <c r="CDC9" s="1309"/>
      <c r="CDD9" s="28"/>
      <c r="CDE9" s="2068"/>
      <c r="CDF9" s="2067"/>
      <c r="CDG9" s="2068"/>
      <c r="CDH9" s="1804"/>
      <c r="CDU9" s="2066"/>
      <c r="CDV9" s="2066"/>
      <c r="CDW9" s="667"/>
      <c r="CDX9" s="667"/>
      <c r="CDZ9" s="2067"/>
      <c r="CEA9" s="1309"/>
      <c r="CEB9" s="28"/>
      <c r="CEC9" s="2068"/>
      <c r="CED9" s="2067"/>
      <c r="CEE9" s="2068"/>
      <c r="CEF9" s="1804"/>
      <c r="CES9" s="2066"/>
      <c r="CET9" s="2066"/>
      <c r="CEU9" s="667"/>
      <c r="CEV9" s="667"/>
      <c r="CEX9" s="2067"/>
      <c r="CEY9" s="1309"/>
      <c r="CEZ9" s="28"/>
      <c r="CFA9" s="2068"/>
      <c r="CFB9" s="2067"/>
      <c r="CFC9" s="2068"/>
      <c r="CFD9" s="1804"/>
      <c r="CFQ9" s="2066"/>
      <c r="CFR9" s="2066"/>
      <c r="CFS9" s="667"/>
      <c r="CFT9" s="667"/>
      <c r="CFV9" s="2067"/>
      <c r="CFW9" s="1309"/>
      <c r="CFX9" s="28"/>
      <c r="CFY9" s="2068"/>
      <c r="CFZ9" s="2067"/>
      <c r="CGA9" s="2068"/>
      <c r="CGB9" s="1804"/>
      <c r="CGO9" s="2066"/>
      <c r="CGP9" s="2066"/>
      <c r="CGQ9" s="667"/>
      <c r="CGR9" s="667"/>
      <c r="CGT9" s="2067"/>
      <c r="CGU9" s="1309"/>
      <c r="CGV9" s="28"/>
      <c r="CGW9" s="2068"/>
      <c r="CGX9" s="2067"/>
      <c r="CGY9" s="2068"/>
      <c r="CGZ9" s="1804"/>
      <c r="CHM9" s="2066"/>
      <c r="CHN9" s="2066"/>
      <c r="CHO9" s="667"/>
      <c r="CHP9" s="667"/>
      <c r="CHR9" s="2067"/>
      <c r="CHS9" s="1309"/>
      <c r="CHT9" s="28"/>
      <c r="CHU9" s="2068"/>
      <c r="CHV9" s="2067"/>
      <c r="CHW9" s="2068"/>
      <c r="CHX9" s="1804"/>
      <c r="CIK9" s="2066"/>
      <c r="CIL9" s="2066"/>
      <c r="CIM9" s="667"/>
      <c r="CIN9" s="667"/>
      <c r="CIP9" s="2067"/>
      <c r="CIQ9" s="1309"/>
      <c r="CIR9" s="28"/>
      <c r="CIS9" s="2068"/>
      <c r="CIT9" s="2067"/>
      <c r="CIU9" s="2068"/>
      <c r="CIV9" s="1804"/>
      <c r="CJI9" s="2066"/>
      <c r="CJJ9" s="2066"/>
      <c r="CJK9" s="667"/>
      <c r="CJL9" s="667"/>
      <c r="CJN9" s="2067"/>
      <c r="CJO9" s="1309"/>
      <c r="CJP9" s="28"/>
      <c r="CJQ9" s="2068"/>
      <c r="CJR9" s="2067"/>
      <c r="CJS9" s="2068"/>
      <c r="CJT9" s="1804"/>
      <c r="CKG9" s="2066"/>
      <c r="CKH9" s="2066"/>
      <c r="CKI9" s="667"/>
      <c r="CKJ9" s="667"/>
      <c r="CKL9" s="2067"/>
      <c r="CKM9" s="1309"/>
      <c r="CKN9" s="28"/>
      <c r="CKO9" s="2068"/>
      <c r="CKP9" s="2067"/>
      <c r="CKQ9" s="2068"/>
      <c r="CKR9" s="1804"/>
      <c r="CLE9" s="2066"/>
      <c r="CLF9" s="2066"/>
      <c r="CLG9" s="667"/>
      <c r="CLH9" s="667"/>
      <c r="CLJ9" s="2067"/>
      <c r="CLK9" s="1309"/>
      <c r="CLL9" s="28"/>
      <c r="CLM9" s="2068"/>
      <c r="CLN9" s="2067"/>
      <c r="CLO9" s="2068"/>
      <c r="CLP9" s="1804"/>
      <c r="CMC9" s="2066"/>
      <c r="CMD9" s="2066"/>
      <c r="CME9" s="667"/>
      <c r="CMF9" s="667"/>
      <c r="CMH9" s="2067"/>
      <c r="CMI9" s="1309"/>
      <c r="CMJ9" s="28"/>
      <c r="CMK9" s="2068"/>
      <c r="CML9" s="2067"/>
      <c r="CMM9" s="2068"/>
      <c r="CMN9" s="1804"/>
      <c r="CNA9" s="2066"/>
      <c r="CNB9" s="2066"/>
      <c r="CNC9" s="667"/>
      <c r="CND9" s="667"/>
      <c r="CNF9" s="2067"/>
      <c r="CNG9" s="1309"/>
      <c r="CNH9" s="28"/>
      <c r="CNI9" s="2068"/>
      <c r="CNJ9" s="2067"/>
      <c r="CNK9" s="2068"/>
      <c r="CNL9" s="1804"/>
      <c r="CNY9" s="2066"/>
      <c r="CNZ9" s="2066"/>
      <c r="COA9" s="667"/>
      <c r="COB9" s="667"/>
      <c r="COD9" s="2067"/>
      <c r="COE9" s="1309"/>
      <c r="COF9" s="28"/>
      <c r="COG9" s="2068"/>
      <c r="COH9" s="2067"/>
      <c r="COI9" s="2068"/>
      <c r="COJ9" s="1804"/>
      <c r="COW9" s="2066"/>
      <c r="COX9" s="2066"/>
      <c r="COY9" s="667"/>
      <c r="COZ9" s="667"/>
      <c r="CPB9" s="2067"/>
      <c r="CPC9" s="1309"/>
      <c r="CPD9" s="28"/>
      <c r="CPE9" s="2068"/>
      <c r="CPF9" s="2067"/>
      <c r="CPG9" s="2068"/>
      <c r="CPH9" s="1804"/>
      <c r="CPU9" s="2066"/>
      <c r="CPV9" s="2066"/>
      <c r="CPW9" s="667"/>
      <c r="CPX9" s="667"/>
      <c r="CPZ9" s="2067"/>
      <c r="CQA9" s="1309"/>
      <c r="CQB9" s="28"/>
      <c r="CQC9" s="2068"/>
      <c r="CQD9" s="2067"/>
      <c r="CQE9" s="2068"/>
      <c r="CQF9" s="1804"/>
      <c r="CQS9" s="2066"/>
      <c r="CQT9" s="2066"/>
      <c r="CQU9" s="667"/>
      <c r="CQV9" s="667"/>
      <c r="CQX9" s="2067"/>
      <c r="CQY9" s="1309"/>
      <c r="CQZ9" s="28"/>
      <c r="CRA9" s="2068"/>
      <c r="CRB9" s="2067"/>
      <c r="CRC9" s="2068"/>
      <c r="CRD9" s="1804"/>
      <c r="CRQ9" s="2066"/>
      <c r="CRR9" s="2066"/>
      <c r="CRS9" s="667"/>
      <c r="CRT9" s="667"/>
      <c r="CRV9" s="2067"/>
      <c r="CRW9" s="1309"/>
      <c r="CRX9" s="28"/>
      <c r="CRY9" s="2068"/>
      <c r="CRZ9" s="2067"/>
      <c r="CSA9" s="2068"/>
      <c r="CSB9" s="1804"/>
      <c r="CSO9" s="2066"/>
      <c r="CSP9" s="2066"/>
      <c r="CSQ9" s="667"/>
      <c r="CSR9" s="667"/>
      <c r="CST9" s="2067"/>
      <c r="CSU9" s="1309"/>
      <c r="CSV9" s="28"/>
      <c r="CSW9" s="2068"/>
      <c r="CSX9" s="2067"/>
      <c r="CSY9" s="2068"/>
      <c r="CSZ9" s="1804"/>
      <c r="CTM9" s="2066"/>
      <c r="CTN9" s="2066"/>
      <c r="CTO9" s="667"/>
      <c r="CTP9" s="667"/>
      <c r="CTR9" s="2067"/>
      <c r="CTS9" s="1309"/>
      <c r="CTT9" s="28"/>
      <c r="CTU9" s="2068"/>
      <c r="CTV9" s="2067"/>
      <c r="CTW9" s="2068"/>
      <c r="CTX9" s="1804"/>
      <c r="CUK9" s="2066"/>
      <c r="CUL9" s="2066"/>
      <c r="CUM9" s="667"/>
      <c r="CUN9" s="667"/>
      <c r="CUP9" s="2067"/>
      <c r="CUQ9" s="1309"/>
      <c r="CUR9" s="28"/>
      <c r="CUS9" s="2068"/>
      <c r="CUT9" s="2067"/>
      <c r="CUU9" s="2068"/>
      <c r="CUV9" s="1804"/>
      <c r="CVI9" s="2066"/>
      <c r="CVJ9" s="2066"/>
      <c r="CVK9" s="667"/>
      <c r="CVL9" s="667"/>
      <c r="CVN9" s="2067"/>
      <c r="CVO9" s="1309"/>
      <c r="CVP9" s="28"/>
      <c r="CVQ9" s="2068"/>
      <c r="CVR9" s="2067"/>
      <c r="CVS9" s="2068"/>
      <c r="CVT9" s="1804"/>
      <c r="CWG9" s="2066"/>
      <c r="CWH9" s="2066"/>
      <c r="CWI9" s="667"/>
      <c r="CWJ9" s="667"/>
      <c r="CWL9" s="2067"/>
      <c r="CWM9" s="1309"/>
      <c r="CWN9" s="28"/>
      <c r="CWO9" s="2068"/>
      <c r="CWP9" s="2067"/>
      <c r="CWQ9" s="2068"/>
      <c r="CWR9" s="1804"/>
      <c r="CXE9" s="2066"/>
      <c r="CXF9" s="2066"/>
      <c r="CXG9" s="667"/>
      <c r="CXH9" s="667"/>
      <c r="CXJ9" s="2067"/>
      <c r="CXK9" s="1309"/>
      <c r="CXL9" s="28"/>
      <c r="CXM9" s="2068"/>
      <c r="CXN9" s="2067"/>
      <c r="CXO9" s="2068"/>
      <c r="CXP9" s="1804"/>
      <c r="CYC9" s="2066"/>
      <c r="CYD9" s="2066"/>
      <c r="CYE9" s="667"/>
      <c r="CYF9" s="667"/>
      <c r="CYH9" s="2067"/>
      <c r="CYI9" s="1309"/>
      <c r="CYJ9" s="28"/>
      <c r="CYK9" s="2068"/>
      <c r="CYL9" s="2067"/>
      <c r="CYM9" s="2068"/>
      <c r="CYN9" s="1804"/>
      <c r="CZA9" s="2066"/>
      <c r="CZB9" s="2066"/>
      <c r="CZC9" s="667"/>
      <c r="CZD9" s="667"/>
      <c r="CZF9" s="2067"/>
      <c r="CZG9" s="1309"/>
      <c r="CZH9" s="28"/>
      <c r="CZI9" s="2068"/>
      <c r="CZJ9" s="2067"/>
      <c r="CZK9" s="2068"/>
      <c r="CZL9" s="1804"/>
      <c r="CZY9" s="2066"/>
      <c r="CZZ9" s="2066"/>
      <c r="DAA9" s="667"/>
      <c r="DAB9" s="667"/>
      <c r="DAD9" s="2067"/>
      <c r="DAE9" s="1309"/>
      <c r="DAF9" s="28"/>
      <c r="DAG9" s="2068"/>
      <c r="DAH9" s="2067"/>
      <c r="DAI9" s="2068"/>
      <c r="DAJ9" s="1804"/>
      <c r="DAW9" s="2066"/>
      <c r="DAX9" s="2066"/>
      <c r="DAY9" s="667"/>
      <c r="DAZ9" s="667"/>
      <c r="DBB9" s="2067"/>
      <c r="DBC9" s="1309"/>
      <c r="DBD9" s="28"/>
      <c r="DBE9" s="2068"/>
      <c r="DBF9" s="2067"/>
      <c r="DBG9" s="2068"/>
      <c r="DBH9" s="1804"/>
      <c r="DBU9" s="2066"/>
      <c r="DBV9" s="2066"/>
      <c r="DBW9" s="667"/>
      <c r="DBX9" s="667"/>
      <c r="DBZ9" s="2067"/>
      <c r="DCA9" s="1309"/>
      <c r="DCB9" s="28"/>
      <c r="DCC9" s="2068"/>
      <c r="DCD9" s="2067"/>
      <c r="DCE9" s="2068"/>
      <c r="DCF9" s="1804"/>
      <c r="DCS9" s="2066"/>
      <c r="DCT9" s="2066"/>
      <c r="DCU9" s="667"/>
      <c r="DCV9" s="667"/>
      <c r="DCX9" s="2067"/>
      <c r="DCY9" s="1309"/>
      <c r="DCZ9" s="28"/>
      <c r="DDA9" s="2068"/>
      <c r="DDB9" s="2067"/>
      <c r="DDC9" s="2068"/>
      <c r="DDD9" s="1804"/>
      <c r="DDQ9" s="2066"/>
      <c r="DDR9" s="2066"/>
      <c r="DDS9" s="667"/>
      <c r="DDT9" s="667"/>
      <c r="DDV9" s="2067"/>
      <c r="DDW9" s="1309"/>
      <c r="DDX9" s="28"/>
      <c r="DDY9" s="2068"/>
      <c r="DDZ9" s="2067"/>
      <c r="DEA9" s="2068"/>
      <c r="DEB9" s="1804"/>
      <c r="DEO9" s="2066"/>
      <c r="DEP9" s="2066"/>
      <c r="DEQ9" s="667"/>
      <c r="DER9" s="667"/>
      <c r="DET9" s="2067"/>
      <c r="DEU9" s="1309"/>
      <c r="DEV9" s="28"/>
      <c r="DEW9" s="2068"/>
      <c r="DEX9" s="2067"/>
      <c r="DEY9" s="2068"/>
      <c r="DEZ9" s="1804"/>
      <c r="DFM9" s="2066"/>
      <c r="DFN9" s="2066"/>
      <c r="DFO9" s="667"/>
      <c r="DFP9" s="667"/>
      <c r="DFR9" s="2067"/>
      <c r="DFS9" s="1309"/>
      <c r="DFT9" s="28"/>
      <c r="DFU9" s="2068"/>
      <c r="DFV9" s="2067"/>
      <c r="DFW9" s="2068"/>
      <c r="DFX9" s="1804"/>
      <c r="DGK9" s="2066"/>
      <c r="DGL9" s="2066"/>
      <c r="DGM9" s="667"/>
      <c r="DGN9" s="667"/>
      <c r="DGP9" s="2067"/>
      <c r="DGQ9" s="1309"/>
      <c r="DGR9" s="28"/>
      <c r="DGS9" s="2068"/>
      <c r="DGT9" s="2067"/>
      <c r="DGU9" s="2068"/>
      <c r="DGV9" s="1804"/>
      <c r="DHI9" s="2066"/>
      <c r="DHJ9" s="2066"/>
      <c r="DHK9" s="667"/>
      <c r="DHL9" s="667"/>
      <c r="DHN9" s="2067"/>
      <c r="DHO9" s="1309"/>
      <c r="DHP9" s="28"/>
      <c r="DHQ9" s="2068"/>
      <c r="DHR9" s="2067"/>
      <c r="DHS9" s="2068"/>
      <c r="DHT9" s="1804"/>
      <c r="DIG9" s="2066"/>
      <c r="DIH9" s="2066"/>
      <c r="DII9" s="667"/>
      <c r="DIJ9" s="667"/>
      <c r="DIL9" s="2067"/>
      <c r="DIM9" s="1309"/>
      <c r="DIN9" s="28"/>
      <c r="DIO9" s="2068"/>
      <c r="DIP9" s="2067"/>
      <c r="DIQ9" s="2068"/>
      <c r="DIR9" s="1804"/>
      <c r="DJE9" s="2066"/>
      <c r="DJF9" s="2066"/>
      <c r="DJG9" s="667"/>
      <c r="DJH9" s="667"/>
      <c r="DJJ9" s="2067"/>
      <c r="DJK9" s="1309"/>
      <c r="DJL9" s="28"/>
      <c r="DJM9" s="2068"/>
      <c r="DJN9" s="2067"/>
      <c r="DJO9" s="2068"/>
      <c r="DJP9" s="1804"/>
      <c r="DKC9" s="2066"/>
      <c r="DKD9" s="2066"/>
      <c r="DKE9" s="667"/>
      <c r="DKF9" s="667"/>
      <c r="DKH9" s="2067"/>
      <c r="DKI9" s="1309"/>
      <c r="DKJ9" s="28"/>
      <c r="DKK9" s="2068"/>
      <c r="DKL9" s="2067"/>
      <c r="DKM9" s="2068"/>
      <c r="DKN9" s="1804"/>
      <c r="DLA9" s="2066"/>
      <c r="DLB9" s="2066"/>
      <c r="DLC9" s="667"/>
      <c r="DLD9" s="667"/>
      <c r="DLF9" s="2067"/>
      <c r="DLG9" s="1309"/>
      <c r="DLH9" s="28"/>
      <c r="DLI9" s="2068"/>
      <c r="DLJ9" s="2067"/>
      <c r="DLK9" s="2068"/>
      <c r="DLL9" s="1804"/>
      <c r="DLY9" s="2066"/>
      <c r="DLZ9" s="2066"/>
      <c r="DMA9" s="667"/>
      <c r="DMB9" s="667"/>
      <c r="DMD9" s="2067"/>
      <c r="DME9" s="1309"/>
      <c r="DMF9" s="28"/>
      <c r="DMG9" s="2068"/>
      <c r="DMH9" s="2067"/>
      <c r="DMI9" s="2068"/>
      <c r="DMJ9" s="1804"/>
      <c r="DMW9" s="2066"/>
      <c r="DMX9" s="2066"/>
      <c r="DMY9" s="667"/>
      <c r="DMZ9" s="667"/>
      <c r="DNB9" s="2067"/>
      <c r="DNC9" s="1309"/>
      <c r="DND9" s="28"/>
      <c r="DNE9" s="2068"/>
      <c r="DNF9" s="2067"/>
      <c r="DNG9" s="2068"/>
      <c r="DNH9" s="1804"/>
      <c r="DNU9" s="2066"/>
      <c r="DNV9" s="2066"/>
      <c r="DNW9" s="667"/>
      <c r="DNX9" s="667"/>
      <c r="DNZ9" s="2067"/>
      <c r="DOA9" s="1309"/>
      <c r="DOB9" s="28"/>
      <c r="DOC9" s="2068"/>
      <c r="DOD9" s="2067"/>
      <c r="DOE9" s="2068"/>
      <c r="DOF9" s="1804"/>
      <c r="DOS9" s="2066"/>
      <c r="DOT9" s="2066"/>
      <c r="DOU9" s="667"/>
      <c r="DOV9" s="667"/>
      <c r="DOX9" s="2067"/>
      <c r="DOY9" s="1309"/>
      <c r="DOZ9" s="28"/>
      <c r="DPA9" s="2068"/>
      <c r="DPB9" s="2067"/>
      <c r="DPC9" s="2068"/>
      <c r="DPD9" s="1804"/>
      <c r="DPQ9" s="2066"/>
      <c r="DPR9" s="2066"/>
      <c r="DPS9" s="667"/>
      <c r="DPT9" s="667"/>
      <c r="DPV9" s="2067"/>
      <c r="DPW9" s="1309"/>
      <c r="DPX9" s="28"/>
      <c r="DPY9" s="2068"/>
      <c r="DPZ9" s="2067"/>
      <c r="DQA9" s="2068"/>
      <c r="DQB9" s="1804"/>
      <c r="DQO9" s="2066"/>
      <c r="DQP9" s="2066"/>
      <c r="DQQ9" s="667"/>
      <c r="DQR9" s="667"/>
      <c r="DQT9" s="2067"/>
      <c r="DQU9" s="1309"/>
      <c r="DQV9" s="28"/>
      <c r="DQW9" s="2068"/>
      <c r="DQX9" s="2067"/>
      <c r="DQY9" s="2068"/>
      <c r="DQZ9" s="1804"/>
      <c r="DRM9" s="2066"/>
      <c r="DRN9" s="2066"/>
      <c r="DRO9" s="667"/>
      <c r="DRP9" s="667"/>
      <c r="DRR9" s="2067"/>
      <c r="DRS9" s="1309"/>
      <c r="DRT9" s="28"/>
      <c r="DRU9" s="2068"/>
      <c r="DRV9" s="2067"/>
      <c r="DRW9" s="2068"/>
      <c r="DRX9" s="1804"/>
      <c r="DSK9" s="2066"/>
      <c r="DSL9" s="2066"/>
      <c r="DSM9" s="667"/>
      <c r="DSN9" s="667"/>
      <c r="DSP9" s="2067"/>
      <c r="DSQ9" s="1309"/>
      <c r="DSR9" s="28"/>
      <c r="DSS9" s="2068"/>
      <c r="DST9" s="2067"/>
      <c r="DSU9" s="2068"/>
      <c r="DSV9" s="1804"/>
      <c r="DTI9" s="2066"/>
      <c r="DTJ9" s="2066"/>
      <c r="DTK9" s="667"/>
      <c r="DTL9" s="667"/>
      <c r="DTN9" s="2067"/>
      <c r="DTO9" s="1309"/>
      <c r="DTP9" s="28"/>
      <c r="DTQ9" s="2068"/>
      <c r="DTR9" s="2067"/>
      <c r="DTS9" s="2068"/>
      <c r="DTT9" s="1804"/>
      <c r="DUG9" s="2066"/>
      <c r="DUH9" s="2066"/>
      <c r="DUI9" s="667"/>
      <c r="DUJ9" s="667"/>
      <c r="DUL9" s="2067"/>
      <c r="DUM9" s="1309"/>
      <c r="DUN9" s="28"/>
      <c r="DUO9" s="2068"/>
      <c r="DUP9" s="2067"/>
      <c r="DUQ9" s="2068"/>
      <c r="DUR9" s="1804"/>
      <c r="DVE9" s="2066"/>
      <c r="DVF9" s="2066"/>
      <c r="DVG9" s="667"/>
      <c r="DVH9" s="667"/>
      <c r="DVJ9" s="2067"/>
      <c r="DVK9" s="1309"/>
      <c r="DVL9" s="28"/>
      <c r="DVM9" s="2068"/>
      <c r="DVN9" s="2067"/>
      <c r="DVO9" s="2068"/>
      <c r="DVP9" s="1804"/>
      <c r="DWC9" s="2066"/>
      <c r="DWD9" s="2066"/>
      <c r="DWE9" s="667"/>
      <c r="DWF9" s="667"/>
      <c r="DWH9" s="2067"/>
      <c r="DWI9" s="1309"/>
      <c r="DWJ9" s="28"/>
      <c r="DWK9" s="2068"/>
      <c r="DWL9" s="2067"/>
      <c r="DWM9" s="2068"/>
      <c r="DWN9" s="1804"/>
      <c r="DXA9" s="2066"/>
      <c r="DXB9" s="2066"/>
      <c r="DXC9" s="667"/>
      <c r="DXD9" s="667"/>
      <c r="DXF9" s="2067"/>
      <c r="DXG9" s="1309"/>
      <c r="DXH9" s="28"/>
      <c r="DXI9" s="2068"/>
      <c r="DXJ9" s="2067"/>
      <c r="DXK9" s="2068"/>
      <c r="DXL9" s="1804"/>
      <c r="DXY9" s="2066"/>
      <c r="DXZ9" s="2066"/>
      <c r="DYA9" s="667"/>
      <c r="DYB9" s="667"/>
      <c r="DYD9" s="2067"/>
      <c r="DYE9" s="1309"/>
      <c r="DYF9" s="28"/>
      <c r="DYG9" s="2068"/>
      <c r="DYH9" s="2067"/>
      <c r="DYI9" s="2068"/>
      <c r="DYJ9" s="1804"/>
      <c r="DYW9" s="2066"/>
      <c r="DYX9" s="2066"/>
      <c r="DYY9" s="667"/>
      <c r="DYZ9" s="667"/>
      <c r="DZB9" s="2067"/>
      <c r="DZC9" s="1309"/>
      <c r="DZD9" s="28"/>
      <c r="DZE9" s="2068"/>
      <c r="DZF9" s="2067"/>
      <c r="DZG9" s="2068"/>
      <c r="DZH9" s="1804"/>
      <c r="DZU9" s="2066"/>
      <c r="DZV9" s="2066"/>
      <c r="DZW9" s="667"/>
      <c r="DZX9" s="667"/>
      <c r="DZZ9" s="2067"/>
      <c r="EAA9" s="1309"/>
      <c r="EAB9" s="28"/>
      <c r="EAC9" s="2068"/>
      <c r="EAD9" s="2067"/>
      <c r="EAE9" s="2068"/>
      <c r="EAF9" s="1804"/>
      <c r="EAS9" s="2066"/>
      <c r="EAT9" s="2066"/>
      <c r="EAU9" s="667"/>
      <c r="EAV9" s="667"/>
      <c r="EAX9" s="2067"/>
      <c r="EAY9" s="1309"/>
      <c r="EAZ9" s="28"/>
      <c r="EBA9" s="2068"/>
      <c r="EBB9" s="2067"/>
      <c r="EBC9" s="2068"/>
      <c r="EBD9" s="1804"/>
      <c r="EBQ9" s="2066"/>
      <c r="EBR9" s="2066"/>
      <c r="EBS9" s="667"/>
      <c r="EBT9" s="667"/>
      <c r="EBV9" s="2067"/>
      <c r="EBW9" s="1309"/>
      <c r="EBX9" s="28"/>
      <c r="EBY9" s="2068"/>
      <c r="EBZ9" s="2067"/>
      <c r="ECA9" s="2068"/>
      <c r="ECB9" s="1804"/>
      <c r="ECO9" s="2066"/>
      <c r="ECP9" s="2066"/>
      <c r="ECQ9" s="667"/>
      <c r="ECR9" s="667"/>
      <c r="ECT9" s="2067"/>
      <c r="ECU9" s="1309"/>
      <c r="ECV9" s="28"/>
      <c r="ECW9" s="2068"/>
      <c r="ECX9" s="2067"/>
      <c r="ECY9" s="2068"/>
      <c r="ECZ9" s="1804"/>
      <c r="EDM9" s="2066"/>
      <c r="EDN9" s="2066"/>
      <c r="EDO9" s="667"/>
      <c r="EDP9" s="667"/>
      <c r="EDR9" s="2067"/>
      <c r="EDS9" s="1309"/>
      <c r="EDT9" s="28"/>
      <c r="EDU9" s="2068"/>
      <c r="EDV9" s="2067"/>
      <c r="EDW9" s="2068"/>
      <c r="EDX9" s="1804"/>
      <c r="EEK9" s="2066"/>
      <c r="EEL9" s="2066"/>
      <c r="EEM9" s="667"/>
      <c r="EEN9" s="667"/>
      <c r="EEP9" s="2067"/>
      <c r="EEQ9" s="1309"/>
      <c r="EER9" s="28"/>
      <c r="EES9" s="2068"/>
      <c r="EET9" s="2067"/>
      <c r="EEU9" s="2068"/>
      <c r="EEV9" s="1804"/>
      <c r="EFI9" s="2066"/>
      <c r="EFJ9" s="2066"/>
      <c r="EFK9" s="667"/>
      <c r="EFL9" s="667"/>
      <c r="EFN9" s="2067"/>
      <c r="EFO9" s="1309"/>
      <c r="EFP9" s="28"/>
      <c r="EFQ9" s="2068"/>
      <c r="EFR9" s="2067"/>
      <c r="EFS9" s="2068"/>
      <c r="EFT9" s="1804"/>
      <c r="EGG9" s="2066"/>
      <c r="EGH9" s="2066"/>
      <c r="EGI9" s="667"/>
      <c r="EGJ9" s="667"/>
      <c r="EGL9" s="2067"/>
      <c r="EGM9" s="1309"/>
      <c r="EGN9" s="28"/>
      <c r="EGO9" s="2068"/>
      <c r="EGP9" s="2067"/>
      <c r="EGQ9" s="2068"/>
      <c r="EGR9" s="1804"/>
      <c r="EHE9" s="2066"/>
      <c r="EHF9" s="2066"/>
      <c r="EHG9" s="667"/>
      <c r="EHH9" s="667"/>
      <c r="EHJ9" s="2067"/>
      <c r="EHK9" s="1309"/>
      <c r="EHL9" s="28"/>
      <c r="EHM9" s="2068"/>
      <c r="EHN9" s="2067"/>
      <c r="EHO9" s="2068"/>
      <c r="EHP9" s="1804"/>
      <c r="EIC9" s="2066"/>
      <c r="EID9" s="2066"/>
      <c r="EIE9" s="667"/>
      <c r="EIF9" s="667"/>
      <c r="EIH9" s="2067"/>
      <c r="EII9" s="1309"/>
      <c r="EIJ9" s="28"/>
      <c r="EIK9" s="2068"/>
      <c r="EIL9" s="2067"/>
      <c r="EIM9" s="2068"/>
      <c r="EIN9" s="1804"/>
      <c r="EJA9" s="2066"/>
      <c r="EJB9" s="2066"/>
      <c r="EJC9" s="667"/>
      <c r="EJD9" s="667"/>
      <c r="EJF9" s="2067"/>
      <c r="EJG9" s="1309"/>
      <c r="EJH9" s="28"/>
      <c r="EJI9" s="2068"/>
      <c r="EJJ9" s="2067"/>
      <c r="EJK9" s="2068"/>
      <c r="EJL9" s="1804"/>
      <c r="EJY9" s="2066"/>
      <c r="EJZ9" s="2066"/>
      <c r="EKA9" s="667"/>
      <c r="EKB9" s="667"/>
      <c r="EKD9" s="2067"/>
      <c r="EKE9" s="1309"/>
      <c r="EKF9" s="28"/>
      <c r="EKG9" s="2068"/>
      <c r="EKH9" s="2067"/>
      <c r="EKI9" s="2068"/>
      <c r="EKJ9" s="1804"/>
      <c r="EKW9" s="2066"/>
      <c r="EKX9" s="2066"/>
      <c r="EKY9" s="667"/>
      <c r="EKZ9" s="667"/>
      <c r="ELB9" s="2067"/>
      <c r="ELC9" s="1309"/>
      <c r="ELD9" s="28"/>
      <c r="ELE9" s="2068"/>
      <c r="ELF9" s="2067"/>
      <c r="ELG9" s="2068"/>
      <c r="ELH9" s="1804"/>
      <c r="ELU9" s="2066"/>
      <c r="ELV9" s="2066"/>
      <c r="ELW9" s="667"/>
      <c r="ELX9" s="667"/>
      <c r="ELZ9" s="2067"/>
      <c r="EMA9" s="1309"/>
      <c r="EMB9" s="28"/>
      <c r="EMC9" s="2068"/>
      <c r="EMD9" s="2067"/>
      <c r="EME9" s="2068"/>
      <c r="EMF9" s="1804"/>
      <c r="EMS9" s="2066"/>
      <c r="EMT9" s="2066"/>
      <c r="EMU9" s="667"/>
      <c r="EMV9" s="667"/>
      <c r="EMX9" s="2067"/>
      <c r="EMY9" s="1309"/>
      <c r="EMZ9" s="28"/>
      <c r="ENA9" s="2068"/>
      <c r="ENB9" s="2067"/>
      <c r="ENC9" s="2068"/>
      <c r="END9" s="1804"/>
      <c r="ENQ9" s="2066"/>
      <c r="ENR9" s="2066"/>
      <c r="ENS9" s="667"/>
      <c r="ENT9" s="667"/>
      <c r="ENV9" s="2067"/>
      <c r="ENW9" s="1309"/>
      <c r="ENX9" s="28"/>
      <c r="ENY9" s="2068"/>
      <c r="ENZ9" s="2067"/>
      <c r="EOA9" s="2068"/>
      <c r="EOB9" s="1804"/>
      <c r="EOO9" s="2066"/>
      <c r="EOP9" s="2066"/>
      <c r="EOQ9" s="667"/>
      <c r="EOR9" s="667"/>
      <c r="EOT9" s="2067"/>
      <c r="EOU9" s="1309"/>
      <c r="EOV9" s="28"/>
      <c r="EOW9" s="2068"/>
      <c r="EOX9" s="2067"/>
      <c r="EOY9" s="2068"/>
      <c r="EOZ9" s="1804"/>
      <c r="EPM9" s="2066"/>
      <c r="EPN9" s="2066"/>
      <c r="EPO9" s="667"/>
      <c r="EPP9" s="667"/>
      <c r="EPR9" s="2067"/>
      <c r="EPS9" s="1309"/>
      <c r="EPT9" s="28"/>
      <c r="EPU9" s="2068"/>
      <c r="EPV9" s="2067"/>
      <c r="EPW9" s="2068"/>
      <c r="EPX9" s="1804"/>
      <c r="EQK9" s="2066"/>
      <c r="EQL9" s="2066"/>
      <c r="EQM9" s="667"/>
      <c r="EQN9" s="667"/>
      <c r="EQP9" s="2067"/>
      <c r="EQQ9" s="1309"/>
      <c r="EQR9" s="28"/>
      <c r="EQS9" s="2068"/>
      <c r="EQT9" s="2067"/>
      <c r="EQU9" s="2068"/>
      <c r="EQV9" s="1804"/>
      <c r="ERI9" s="2066"/>
      <c r="ERJ9" s="2066"/>
      <c r="ERK9" s="667"/>
      <c r="ERL9" s="667"/>
      <c r="ERN9" s="2067"/>
      <c r="ERO9" s="1309"/>
      <c r="ERP9" s="28"/>
      <c r="ERQ9" s="2068"/>
      <c r="ERR9" s="2067"/>
      <c r="ERS9" s="2068"/>
      <c r="ERT9" s="1804"/>
      <c r="ESG9" s="2066"/>
      <c r="ESH9" s="2066"/>
      <c r="ESI9" s="667"/>
      <c r="ESJ9" s="667"/>
      <c r="ESL9" s="2067"/>
      <c r="ESM9" s="1309"/>
      <c r="ESN9" s="28"/>
      <c r="ESO9" s="2068"/>
      <c r="ESP9" s="2067"/>
      <c r="ESQ9" s="2068"/>
      <c r="ESR9" s="1804"/>
      <c r="ETE9" s="2066"/>
      <c r="ETF9" s="2066"/>
      <c r="ETG9" s="667"/>
      <c r="ETH9" s="667"/>
      <c r="ETJ9" s="2067"/>
      <c r="ETK9" s="1309"/>
      <c r="ETL9" s="28"/>
      <c r="ETM9" s="2068"/>
      <c r="ETN9" s="2067"/>
      <c r="ETO9" s="2068"/>
      <c r="ETP9" s="1804"/>
      <c r="EUC9" s="2066"/>
      <c r="EUD9" s="2066"/>
      <c r="EUE9" s="667"/>
      <c r="EUF9" s="667"/>
      <c r="EUH9" s="2067"/>
      <c r="EUI9" s="1309"/>
      <c r="EUJ9" s="28"/>
      <c r="EUK9" s="2068"/>
      <c r="EUL9" s="2067"/>
      <c r="EUM9" s="2068"/>
      <c r="EUN9" s="1804"/>
      <c r="EVA9" s="2066"/>
      <c r="EVB9" s="2066"/>
      <c r="EVC9" s="667"/>
      <c r="EVD9" s="667"/>
      <c r="EVF9" s="2067"/>
      <c r="EVG9" s="1309"/>
      <c r="EVH9" s="28"/>
      <c r="EVI9" s="2068"/>
      <c r="EVJ9" s="2067"/>
      <c r="EVK9" s="2068"/>
      <c r="EVL9" s="1804"/>
      <c r="EVY9" s="2066"/>
      <c r="EVZ9" s="2066"/>
      <c r="EWA9" s="667"/>
      <c r="EWB9" s="667"/>
      <c r="EWD9" s="2067"/>
      <c r="EWE9" s="1309"/>
      <c r="EWF9" s="28"/>
      <c r="EWG9" s="2068"/>
      <c r="EWH9" s="2067"/>
      <c r="EWI9" s="2068"/>
      <c r="EWJ9" s="1804"/>
      <c r="EWW9" s="2066"/>
      <c r="EWX9" s="2066"/>
      <c r="EWY9" s="667"/>
      <c r="EWZ9" s="667"/>
      <c r="EXB9" s="2067"/>
      <c r="EXC9" s="1309"/>
      <c r="EXD9" s="28"/>
      <c r="EXE9" s="2068"/>
      <c r="EXF9" s="2067"/>
      <c r="EXG9" s="2068"/>
      <c r="EXH9" s="1804"/>
      <c r="EXU9" s="2066"/>
      <c r="EXV9" s="2066"/>
      <c r="EXW9" s="667"/>
      <c r="EXX9" s="667"/>
      <c r="EXZ9" s="2067"/>
      <c r="EYA9" s="1309"/>
      <c r="EYB9" s="28"/>
      <c r="EYC9" s="2068"/>
      <c r="EYD9" s="2067"/>
      <c r="EYE9" s="2068"/>
      <c r="EYF9" s="1804"/>
      <c r="EYS9" s="2066"/>
      <c r="EYT9" s="2066"/>
      <c r="EYU9" s="667"/>
      <c r="EYV9" s="667"/>
      <c r="EYX9" s="2067"/>
      <c r="EYY9" s="1309"/>
      <c r="EYZ9" s="28"/>
      <c r="EZA9" s="2068"/>
      <c r="EZB9" s="2067"/>
      <c r="EZC9" s="2068"/>
      <c r="EZD9" s="1804"/>
      <c r="EZQ9" s="2066"/>
      <c r="EZR9" s="2066"/>
      <c r="EZS9" s="667"/>
      <c r="EZT9" s="667"/>
      <c r="EZV9" s="2067"/>
      <c r="EZW9" s="1309"/>
      <c r="EZX9" s="28"/>
      <c r="EZY9" s="2068"/>
      <c r="EZZ9" s="2067"/>
      <c r="FAA9" s="2068"/>
      <c r="FAB9" s="1804"/>
      <c r="FAO9" s="2066"/>
      <c r="FAP9" s="2066"/>
      <c r="FAQ9" s="667"/>
      <c r="FAR9" s="667"/>
      <c r="FAT9" s="2067"/>
      <c r="FAU9" s="1309"/>
      <c r="FAV9" s="28"/>
      <c r="FAW9" s="2068"/>
      <c r="FAX9" s="2067"/>
      <c r="FAY9" s="2068"/>
      <c r="FAZ9" s="1804"/>
      <c r="FBM9" s="2066"/>
      <c r="FBN9" s="2066"/>
      <c r="FBO9" s="667"/>
      <c r="FBP9" s="667"/>
      <c r="FBR9" s="2067"/>
      <c r="FBS9" s="1309"/>
      <c r="FBT9" s="28"/>
      <c r="FBU9" s="2068"/>
      <c r="FBV9" s="2067"/>
      <c r="FBW9" s="2068"/>
      <c r="FBX9" s="1804"/>
      <c r="FCK9" s="2066"/>
      <c r="FCL9" s="2066"/>
      <c r="FCM9" s="667"/>
      <c r="FCN9" s="667"/>
      <c r="FCP9" s="2067"/>
      <c r="FCQ9" s="1309"/>
      <c r="FCR9" s="28"/>
      <c r="FCS9" s="2068"/>
      <c r="FCT9" s="2067"/>
      <c r="FCU9" s="2068"/>
      <c r="FCV9" s="1804"/>
      <c r="FDI9" s="2066"/>
      <c r="FDJ9" s="2066"/>
      <c r="FDK9" s="667"/>
      <c r="FDL9" s="667"/>
      <c r="FDN9" s="2067"/>
      <c r="FDO9" s="1309"/>
      <c r="FDP9" s="28"/>
      <c r="FDQ9" s="2068"/>
      <c r="FDR9" s="2067"/>
      <c r="FDS9" s="2068"/>
      <c r="FDT9" s="1804"/>
      <c r="FEG9" s="2066"/>
      <c r="FEH9" s="2066"/>
      <c r="FEI9" s="667"/>
      <c r="FEJ9" s="667"/>
      <c r="FEL9" s="2067"/>
      <c r="FEM9" s="1309"/>
      <c r="FEN9" s="28"/>
      <c r="FEO9" s="2068"/>
      <c r="FEP9" s="2067"/>
      <c r="FEQ9" s="2068"/>
      <c r="FER9" s="1804"/>
      <c r="FFE9" s="2066"/>
      <c r="FFF9" s="2066"/>
      <c r="FFG9" s="667"/>
      <c r="FFH9" s="667"/>
      <c r="FFJ9" s="2067"/>
      <c r="FFK9" s="1309"/>
      <c r="FFL9" s="28"/>
      <c r="FFM9" s="2068"/>
      <c r="FFN9" s="2067"/>
      <c r="FFO9" s="2068"/>
      <c r="FFP9" s="1804"/>
      <c r="FGC9" s="2066"/>
      <c r="FGD9" s="2066"/>
      <c r="FGE9" s="667"/>
      <c r="FGF9" s="667"/>
      <c r="FGH9" s="2067"/>
      <c r="FGI9" s="1309"/>
      <c r="FGJ9" s="28"/>
      <c r="FGK9" s="2068"/>
      <c r="FGL9" s="2067"/>
      <c r="FGM9" s="2068"/>
      <c r="FGN9" s="1804"/>
      <c r="FHA9" s="2066"/>
      <c r="FHB9" s="2066"/>
      <c r="FHC9" s="667"/>
      <c r="FHD9" s="667"/>
      <c r="FHF9" s="2067"/>
      <c r="FHG9" s="1309"/>
      <c r="FHH9" s="28"/>
      <c r="FHI9" s="2068"/>
      <c r="FHJ9" s="2067"/>
      <c r="FHK9" s="2068"/>
      <c r="FHL9" s="1804"/>
      <c r="FHY9" s="2066"/>
      <c r="FHZ9" s="2066"/>
      <c r="FIA9" s="667"/>
      <c r="FIB9" s="667"/>
      <c r="FID9" s="2067"/>
      <c r="FIE9" s="1309"/>
      <c r="FIF9" s="28"/>
      <c r="FIG9" s="2068"/>
      <c r="FIH9" s="2067"/>
      <c r="FII9" s="2068"/>
      <c r="FIJ9" s="1804"/>
      <c r="FIW9" s="2066"/>
      <c r="FIX9" s="2066"/>
      <c r="FIY9" s="667"/>
      <c r="FIZ9" s="667"/>
      <c r="FJB9" s="2067"/>
      <c r="FJC9" s="1309"/>
      <c r="FJD9" s="28"/>
      <c r="FJE9" s="2068"/>
      <c r="FJF9" s="2067"/>
      <c r="FJG9" s="2068"/>
      <c r="FJH9" s="1804"/>
      <c r="FJU9" s="2066"/>
      <c r="FJV9" s="2066"/>
      <c r="FJW9" s="667"/>
      <c r="FJX9" s="667"/>
      <c r="FJZ9" s="2067"/>
      <c r="FKA9" s="1309"/>
      <c r="FKB9" s="28"/>
      <c r="FKC9" s="2068"/>
      <c r="FKD9" s="2067"/>
      <c r="FKE9" s="2068"/>
      <c r="FKF9" s="1804"/>
      <c r="FKS9" s="2066"/>
      <c r="FKT9" s="2066"/>
      <c r="FKU9" s="667"/>
      <c r="FKV9" s="667"/>
      <c r="FKX9" s="2067"/>
      <c r="FKY9" s="1309"/>
      <c r="FKZ9" s="28"/>
      <c r="FLA9" s="2068"/>
      <c r="FLB9" s="2067"/>
      <c r="FLC9" s="2068"/>
      <c r="FLD9" s="1804"/>
      <c r="FLQ9" s="2066"/>
      <c r="FLR9" s="2066"/>
      <c r="FLS9" s="667"/>
      <c r="FLT9" s="667"/>
      <c r="FLV9" s="2067"/>
      <c r="FLW9" s="1309"/>
      <c r="FLX9" s="28"/>
      <c r="FLY9" s="2068"/>
      <c r="FLZ9" s="2067"/>
      <c r="FMA9" s="2068"/>
      <c r="FMB9" s="1804"/>
      <c r="FMO9" s="2066"/>
      <c r="FMP9" s="2066"/>
      <c r="FMQ9" s="667"/>
      <c r="FMR9" s="667"/>
      <c r="FMT9" s="2067"/>
      <c r="FMU9" s="1309"/>
      <c r="FMV9" s="28"/>
      <c r="FMW9" s="2068"/>
      <c r="FMX9" s="2067"/>
      <c r="FMY9" s="2068"/>
      <c r="FMZ9" s="1804"/>
      <c r="FNM9" s="2066"/>
      <c r="FNN9" s="2066"/>
      <c r="FNO9" s="667"/>
      <c r="FNP9" s="667"/>
      <c r="FNR9" s="2067"/>
      <c r="FNS9" s="1309"/>
      <c r="FNT9" s="28"/>
      <c r="FNU9" s="2068"/>
      <c r="FNV9" s="2067"/>
      <c r="FNW9" s="2068"/>
      <c r="FNX9" s="1804"/>
      <c r="FOK9" s="2066"/>
      <c r="FOL9" s="2066"/>
      <c r="FOM9" s="667"/>
      <c r="FON9" s="667"/>
      <c r="FOP9" s="2067"/>
      <c r="FOQ9" s="1309"/>
      <c r="FOR9" s="28"/>
      <c r="FOS9" s="2068"/>
      <c r="FOT9" s="2067"/>
      <c r="FOU9" s="2068"/>
      <c r="FOV9" s="1804"/>
      <c r="FPI9" s="2066"/>
      <c r="FPJ9" s="2066"/>
      <c r="FPK9" s="667"/>
      <c r="FPL9" s="667"/>
      <c r="FPN9" s="2067"/>
      <c r="FPO9" s="1309"/>
      <c r="FPP9" s="28"/>
      <c r="FPQ9" s="2068"/>
      <c r="FPR9" s="2067"/>
      <c r="FPS9" s="2068"/>
      <c r="FPT9" s="1804"/>
      <c r="FQG9" s="2066"/>
      <c r="FQH9" s="2066"/>
      <c r="FQI9" s="667"/>
      <c r="FQJ9" s="667"/>
      <c r="FQL9" s="2067"/>
      <c r="FQM9" s="1309"/>
      <c r="FQN9" s="28"/>
      <c r="FQO9" s="2068"/>
      <c r="FQP9" s="2067"/>
      <c r="FQQ9" s="2068"/>
      <c r="FQR9" s="1804"/>
      <c r="FRE9" s="2066"/>
      <c r="FRF9" s="2066"/>
      <c r="FRG9" s="667"/>
      <c r="FRH9" s="667"/>
      <c r="FRJ9" s="2067"/>
      <c r="FRK9" s="1309"/>
      <c r="FRL9" s="28"/>
      <c r="FRM9" s="2068"/>
      <c r="FRN9" s="2067"/>
      <c r="FRO9" s="2068"/>
      <c r="FRP9" s="1804"/>
      <c r="FSC9" s="2066"/>
      <c r="FSD9" s="2066"/>
      <c r="FSE9" s="667"/>
      <c r="FSF9" s="667"/>
      <c r="FSH9" s="2067"/>
      <c r="FSI9" s="1309"/>
      <c r="FSJ9" s="28"/>
      <c r="FSK9" s="2068"/>
      <c r="FSL9" s="2067"/>
      <c r="FSM9" s="2068"/>
      <c r="FSN9" s="1804"/>
      <c r="FTA9" s="2066"/>
      <c r="FTB9" s="2066"/>
      <c r="FTC9" s="667"/>
      <c r="FTD9" s="667"/>
      <c r="FTF9" s="2067"/>
      <c r="FTG9" s="1309"/>
      <c r="FTH9" s="28"/>
      <c r="FTI9" s="2068"/>
      <c r="FTJ9" s="2067"/>
      <c r="FTK9" s="2068"/>
      <c r="FTL9" s="1804"/>
      <c r="FTY9" s="2066"/>
      <c r="FTZ9" s="2066"/>
      <c r="FUA9" s="667"/>
      <c r="FUB9" s="667"/>
      <c r="FUD9" s="2067"/>
      <c r="FUE9" s="1309"/>
      <c r="FUF9" s="28"/>
      <c r="FUG9" s="2068"/>
      <c r="FUH9" s="2067"/>
      <c r="FUI9" s="2068"/>
      <c r="FUJ9" s="1804"/>
      <c r="FUW9" s="2066"/>
      <c r="FUX9" s="2066"/>
      <c r="FUY9" s="667"/>
      <c r="FUZ9" s="667"/>
      <c r="FVB9" s="2067"/>
      <c r="FVC9" s="1309"/>
      <c r="FVD9" s="28"/>
      <c r="FVE9" s="2068"/>
      <c r="FVF9" s="2067"/>
      <c r="FVG9" s="2068"/>
      <c r="FVH9" s="1804"/>
      <c r="FVU9" s="2066"/>
      <c r="FVV9" s="2066"/>
      <c r="FVW9" s="667"/>
      <c r="FVX9" s="667"/>
      <c r="FVZ9" s="2067"/>
      <c r="FWA9" s="1309"/>
      <c r="FWB9" s="28"/>
      <c r="FWC9" s="2068"/>
      <c r="FWD9" s="2067"/>
      <c r="FWE9" s="2068"/>
      <c r="FWF9" s="1804"/>
      <c r="FWS9" s="2066"/>
      <c r="FWT9" s="2066"/>
      <c r="FWU9" s="667"/>
      <c r="FWV9" s="667"/>
      <c r="FWX9" s="2067"/>
      <c r="FWY9" s="1309"/>
      <c r="FWZ9" s="28"/>
      <c r="FXA9" s="2068"/>
      <c r="FXB9" s="2067"/>
      <c r="FXC9" s="2068"/>
      <c r="FXD9" s="1804"/>
      <c r="FXQ9" s="2066"/>
      <c r="FXR9" s="2066"/>
      <c r="FXS9" s="667"/>
      <c r="FXT9" s="667"/>
      <c r="FXV9" s="2067"/>
      <c r="FXW9" s="1309"/>
      <c r="FXX9" s="28"/>
      <c r="FXY9" s="2068"/>
      <c r="FXZ9" s="2067"/>
      <c r="FYA9" s="2068"/>
      <c r="FYB9" s="1804"/>
      <c r="FYO9" s="2066"/>
      <c r="FYP9" s="2066"/>
      <c r="FYQ9" s="667"/>
      <c r="FYR9" s="667"/>
      <c r="FYT9" s="2067"/>
      <c r="FYU9" s="1309"/>
      <c r="FYV9" s="28"/>
      <c r="FYW9" s="2068"/>
      <c r="FYX9" s="2067"/>
      <c r="FYY9" s="2068"/>
      <c r="FYZ9" s="1804"/>
      <c r="FZM9" s="2066"/>
      <c r="FZN9" s="2066"/>
      <c r="FZO9" s="667"/>
      <c r="FZP9" s="667"/>
      <c r="FZR9" s="2067"/>
      <c r="FZS9" s="1309"/>
      <c r="FZT9" s="28"/>
      <c r="FZU9" s="2068"/>
      <c r="FZV9" s="2067"/>
      <c r="FZW9" s="2068"/>
      <c r="FZX9" s="1804"/>
      <c r="GAK9" s="2066"/>
      <c r="GAL9" s="2066"/>
      <c r="GAM9" s="667"/>
      <c r="GAN9" s="667"/>
      <c r="GAP9" s="2067"/>
      <c r="GAQ9" s="1309"/>
      <c r="GAR9" s="28"/>
      <c r="GAS9" s="2068"/>
      <c r="GAT9" s="2067"/>
      <c r="GAU9" s="2068"/>
      <c r="GAV9" s="1804"/>
      <c r="GBI9" s="2066"/>
      <c r="GBJ9" s="2066"/>
      <c r="GBK9" s="667"/>
      <c r="GBL9" s="667"/>
      <c r="GBN9" s="2067"/>
      <c r="GBO9" s="1309"/>
      <c r="GBP9" s="28"/>
      <c r="GBQ9" s="2068"/>
      <c r="GBR9" s="2067"/>
      <c r="GBS9" s="2068"/>
      <c r="GBT9" s="1804"/>
      <c r="GCG9" s="2066"/>
      <c r="GCH9" s="2066"/>
      <c r="GCI9" s="667"/>
      <c r="GCJ9" s="667"/>
      <c r="GCL9" s="2067"/>
      <c r="GCM9" s="1309"/>
      <c r="GCN9" s="28"/>
      <c r="GCO9" s="2068"/>
      <c r="GCP9" s="2067"/>
      <c r="GCQ9" s="2068"/>
      <c r="GCR9" s="1804"/>
      <c r="GDE9" s="2066"/>
      <c r="GDF9" s="2066"/>
      <c r="GDG9" s="667"/>
      <c r="GDH9" s="667"/>
      <c r="GDJ9" s="2067"/>
      <c r="GDK9" s="1309"/>
      <c r="GDL9" s="28"/>
      <c r="GDM9" s="2068"/>
      <c r="GDN9" s="2067"/>
      <c r="GDO9" s="2068"/>
      <c r="GDP9" s="1804"/>
      <c r="GEC9" s="2066"/>
      <c r="GED9" s="2066"/>
      <c r="GEE9" s="667"/>
      <c r="GEF9" s="667"/>
      <c r="GEH9" s="2067"/>
      <c r="GEI9" s="1309"/>
      <c r="GEJ9" s="28"/>
      <c r="GEK9" s="2068"/>
      <c r="GEL9" s="2067"/>
      <c r="GEM9" s="2068"/>
      <c r="GEN9" s="1804"/>
      <c r="GFA9" s="2066"/>
      <c r="GFB9" s="2066"/>
      <c r="GFC9" s="667"/>
      <c r="GFD9" s="667"/>
      <c r="GFF9" s="2067"/>
      <c r="GFG9" s="1309"/>
      <c r="GFH9" s="28"/>
      <c r="GFI9" s="2068"/>
      <c r="GFJ9" s="2067"/>
      <c r="GFK9" s="2068"/>
      <c r="GFL9" s="1804"/>
      <c r="GFY9" s="2066"/>
      <c r="GFZ9" s="2066"/>
      <c r="GGA9" s="667"/>
      <c r="GGB9" s="667"/>
      <c r="GGD9" s="2067"/>
      <c r="GGE9" s="1309"/>
      <c r="GGF9" s="28"/>
      <c r="GGG9" s="2068"/>
      <c r="GGH9" s="2067"/>
      <c r="GGI9" s="2068"/>
      <c r="GGJ9" s="1804"/>
      <c r="GGW9" s="2066"/>
      <c r="GGX9" s="2066"/>
      <c r="GGY9" s="667"/>
      <c r="GGZ9" s="667"/>
      <c r="GHB9" s="2067"/>
      <c r="GHC9" s="1309"/>
      <c r="GHD9" s="28"/>
      <c r="GHE9" s="2068"/>
      <c r="GHF9" s="2067"/>
      <c r="GHG9" s="2068"/>
      <c r="GHH9" s="1804"/>
      <c r="GHU9" s="2066"/>
      <c r="GHV9" s="2066"/>
      <c r="GHW9" s="667"/>
      <c r="GHX9" s="667"/>
      <c r="GHZ9" s="2067"/>
      <c r="GIA9" s="1309"/>
      <c r="GIB9" s="28"/>
      <c r="GIC9" s="2068"/>
      <c r="GID9" s="2067"/>
      <c r="GIE9" s="2068"/>
      <c r="GIF9" s="1804"/>
      <c r="GIS9" s="2066"/>
      <c r="GIT9" s="2066"/>
      <c r="GIU9" s="667"/>
      <c r="GIV9" s="667"/>
      <c r="GIX9" s="2067"/>
      <c r="GIY9" s="1309"/>
      <c r="GIZ9" s="28"/>
      <c r="GJA9" s="2068"/>
      <c r="GJB9" s="2067"/>
      <c r="GJC9" s="2068"/>
      <c r="GJD9" s="1804"/>
      <c r="GJQ9" s="2066"/>
      <c r="GJR9" s="2066"/>
      <c r="GJS9" s="667"/>
      <c r="GJT9" s="667"/>
      <c r="GJV9" s="2067"/>
      <c r="GJW9" s="1309"/>
      <c r="GJX9" s="28"/>
      <c r="GJY9" s="2068"/>
      <c r="GJZ9" s="2067"/>
      <c r="GKA9" s="2068"/>
      <c r="GKB9" s="1804"/>
      <c r="GKO9" s="2066"/>
      <c r="GKP9" s="2066"/>
      <c r="GKQ9" s="667"/>
      <c r="GKR9" s="667"/>
      <c r="GKT9" s="2067"/>
      <c r="GKU9" s="1309"/>
      <c r="GKV9" s="28"/>
      <c r="GKW9" s="2068"/>
      <c r="GKX9" s="2067"/>
      <c r="GKY9" s="2068"/>
      <c r="GKZ9" s="1804"/>
      <c r="GLM9" s="2066"/>
      <c r="GLN9" s="2066"/>
      <c r="GLO9" s="667"/>
      <c r="GLP9" s="667"/>
      <c r="GLR9" s="2067"/>
      <c r="GLS9" s="1309"/>
      <c r="GLT9" s="28"/>
      <c r="GLU9" s="2068"/>
      <c r="GLV9" s="2067"/>
      <c r="GLW9" s="2068"/>
      <c r="GLX9" s="1804"/>
      <c r="GMK9" s="2066"/>
      <c r="GML9" s="2066"/>
      <c r="GMM9" s="667"/>
      <c r="GMN9" s="667"/>
      <c r="GMP9" s="2067"/>
      <c r="GMQ9" s="1309"/>
      <c r="GMR9" s="28"/>
      <c r="GMS9" s="2068"/>
      <c r="GMT9" s="2067"/>
      <c r="GMU9" s="2068"/>
      <c r="GMV9" s="1804"/>
      <c r="GNI9" s="2066"/>
      <c r="GNJ9" s="2066"/>
      <c r="GNK9" s="667"/>
      <c r="GNL9" s="667"/>
      <c r="GNN9" s="2067"/>
      <c r="GNO9" s="1309"/>
      <c r="GNP9" s="28"/>
      <c r="GNQ9" s="2068"/>
      <c r="GNR9" s="2067"/>
      <c r="GNS9" s="2068"/>
      <c r="GNT9" s="1804"/>
      <c r="GOG9" s="2066"/>
      <c r="GOH9" s="2066"/>
      <c r="GOI9" s="667"/>
      <c r="GOJ9" s="667"/>
      <c r="GOL9" s="2067"/>
      <c r="GOM9" s="1309"/>
      <c r="GON9" s="28"/>
      <c r="GOO9" s="2068"/>
      <c r="GOP9" s="2067"/>
      <c r="GOQ9" s="2068"/>
      <c r="GOR9" s="1804"/>
      <c r="GPE9" s="2066"/>
      <c r="GPF9" s="2066"/>
      <c r="GPG9" s="667"/>
      <c r="GPH9" s="667"/>
      <c r="GPJ9" s="2067"/>
      <c r="GPK9" s="1309"/>
      <c r="GPL9" s="28"/>
      <c r="GPM9" s="2068"/>
      <c r="GPN9" s="2067"/>
      <c r="GPO9" s="2068"/>
      <c r="GPP9" s="1804"/>
      <c r="GQC9" s="2066"/>
      <c r="GQD9" s="2066"/>
      <c r="GQE9" s="667"/>
      <c r="GQF9" s="667"/>
      <c r="GQH9" s="2067"/>
      <c r="GQI9" s="1309"/>
      <c r="GQJ9" s="28"/>
      <c r="GQK9" s="2068"/>
      <c r="GQL9" s="2067"/>
      <c r="GQM9" s="2068"/>
      <c r="GQN9" s="1804"/>
      <c r="GRA9" s="2066"/>
      <c r="GRB9" s="2066"/>
      <c r="GRC9" s="667"/>
      <c r="GRD9" s="667"/>
      <c r="GRF9" s="2067"/>
      <c r="GRG9" s="1309"/>
      <c r="GRH9" s="28"/>
      <c r="GRI9" s="2068"/>
      <c r="GRJ9" s="2067"/>
      <c r="GRK9" s="2068"/>
      <c r="GRL9" s="1804"/>
      <c r="GRY9" s="2066"/>
      <c r="GRZ9" s="2066"/>
      <c r="GSA9" s="667"/>
      <c r="GSB9" s="667"/>
      <c r="GSD9" s="2067"/>
      <c r="GSE9" s="1309"/>
      <c r="GSF9" s="28"/>
      <c r="GSG9" s="2068"/>
      <c r="GSH9" s="2067"/>
      <c r="GSI9" s="2068"/>
      <c r="GSJ9" s="1804"/>
      <c r="GSW9" s="2066"/>
      <c r="GSX9" s="2066"/>
      <c r="GSY9" s="667"/>
      <c r="GSZ9" s="667"/>
      <c r="GTB9" s="2067"/>
      <c r="GTC9" s="1309"/>
      <c r="GTD9" s="28"/>
      <c r="GTE9" s="2068"/>
      <c r="GTF9" s="2067"/>
      <c r="GTG9" s="2068"/>
      <c r="GTH9" s="1804"/>
      <c r="GTU9" s="2066"/>
      <c r="GTV9" s="2066"/>
      <c r="GTW9" s="667"/>
      <c r="GTX9" s="667"/>
      <c r="GTZ9" s="2067"/>
      <c r="GUA9" s="1309"/>
      <c r="GUB9" s="28"/>
      <c r="GUC9" s="2068"/>
      <c r="GUD9" s="2067"/>
      <c r="GUE9" s="2068"/>
      <c r="GUF9" s="1804"/>
      <c r="GUS9" s="2066"/>
      <c r="GUT9" s="2066"/>
      <c r="GUU9" s="667"/>
      <c r="GUV9" s="667"/>
      <c r="GUX9" s="2067"/>
      <c r="GUY9" s="1309"/>
      <c r="GUZ9" s="28"/>
      <c r="GVA9" s="2068"/>
      <c r="GVB9" s="2067"/>
      <c r="GVC9" s="2068"/>
      <c r="GVD9" s="1804"/>
      <c r="GVQ9" s="2066"/>
      <c r="GVR9" s="2066"/>
      <c r="GVS9" s="667"/>
      <c r="GVT9" s="667"/>
      <c r="GVV9" s="2067"/>
      <c r="GVW9" s="1309"/>
      <c r="GVX9" s="28"/>
      <c r="GVY9" s="2068"/>
      <c r="GVZ9" s="2067"/>
      <c r="GWA9" s="2068"/>
      <c r="GWB9" s="1804"/>
      <c r="GWO9" s="2066"/>
      <c r="GWP9" s="2066"/>
      <c r="GWQ9" s="667"/>
      <c r="GWR9" s="667"/>
      <c r="GWT9" s="2067"/>
      <c r="GWU9" s="1309"/>
      <c r="GWV9" s="28"/>
      <c r="GWW9" s="2068"/>
      <c r="GWX9" s="2067"/>
      <c r="GWY9" s="2068"/>
      <c r="GWZ9" s="1804"/>
      <c r="GXM9" s="2066"/>
      <c r="GXN9" s="2066"/>
      <c r="GXO9" s="667"/>
      <c r="GXP9" s="667"/>
      <c r="GXR9" s="2067"/>
      <c r="GXS9" s="1309"/>
      <c r="GXT9" s="28"/>
      <c r="GXU9" s="2068"/>
      <c r="GXV9" s="2067"/>
      <c r="GXW9" s="2068"/>
      <c r="GXX9" s="1804"/>
      <c r="GYK9" s="2066"/>
      <c r="GYL9" s="2066"/>
      <c r="GYM9" s="667"/>
      <c r="GYN9" s="667"/>
      <c r="GYP9" s="2067"/>
      <c r="GYQ9" s="1309"/>
      <c r="GYR9" s="28"/>
      <c r="GYS9" s="2068"/>
      <c r="GYT9" s="2067"/>
      <c r="GYU9" s="2068"/>
      <c r="GYV9" s="1804"/>
      <c r="GZI9" s="2066"/>
      <c r="GZJ9" s="2066"/>
      <c r="GZK9" s="667"/>
      <c r="GZL9" s="667"/>
      <c r="GZN9" s="2067"/>
      <c r="GZO9" s="1309"/>
      <c r="GZP9" s="28"/>
      <c r="GZQ9" s="2068"/>
      <c r="GZR9" s="2067"/>
      <c r="GZS9" s="2068"/>
      <c r="GZT9" s="1804"/>
      <c r="HAG9" s="2066"/>
      <c r="HAH9" s="2066"/>
      <c r="HAI9" s="667"/>
      <c r="HAJ9" s="667"/>
      <c r="HAL9" s="2067"/>
      <c r="HAM9" s="1309"/>
      <c r="HAN9" s="28"/>
      <c r="HAO9" s="2068"/>
      <c r="HAP9" s="2067"/>
      <c r="HAQ9" s="2068"/>
      <c r="HAR9" s="1804"/>
      <c r="HBE9" s="2066"/>
      <c r="HBF9" s="2066"/>
      <c r="HBG9" s="667"/>
      <c r="HBH9" s="667"/>
      <c r="HBJ9" s="2067"/>
      <c r="HBK9" s="1309"/>
      <c r="HBL9" s="28"/>
      <c r="HBM9" s="2068"/>
      <c r="HBN9" s="2067"/>
      <c r="HBO9" s="2068"/>
      <c r="HBP9" s="1804"/>
      <c r="HCC9" s="2066"/>
      <c r="HCD9" s="2066"/>
      <c r="HCE9" s="667"/>
      <c r="HCF9" s="667"/>
      <c r="HCH9" s="2067"/>
      <c r="HCI9" s="1309"/>
      <c r="HCJ9" s="28"/>
      <c r="HCK9" s="2068"/>
      <c r="HCL9" s="2067"/>
      <c r="HCM9" s="2068"/>
      <c r="HCN9" s="1804"/>
      <c r="HDA9" s="2066"/>
      <c r="HDB9" s="2066"/>
      <c r="HDC9" s="667"/>
      <c r="HDD9" s="667"/>
      <c r="HDF9" s="2067"/>
      <c r="HDG9" s="1309"/>
      <c r="HDH9" s="28"/>
      <c r="HDI9" s="2068"/>
      <c r="HDJ9" s="2067"/>
      <c r="HDK9" s="2068"/>
      <c r="HDL9" s="1804"/>
      <c r="HDY9" s="2066"/>
      <c r="HDZ9" s="2066"/>
      <c r="HEA9" s="667"/>
      <c r="HEB9" s="667"/>
      <c r="HED9" s="2067"/>
      <c r="HEE9" s="1309"/>
      <c r="HEF9" s="28"/>
      <c r="HEG9" s="2068"/>
      <c r="HEH9" s="2067"/>
      <c r="HEI9" s="2068"/>
      <c r="HEJ9" s="1804"/>
      <c r="HEW9" s="2066"/>
      <c r="HEX9" s="2066"/>
      <c r="HEY9" s="667"/>
      <c r="HEZ9" s="667"/>
      <c r="HFB9" s="2067"/>
      <c r="HFC9" s="1309"/>
      <c r="HFD9" s="28"/>
      <c r="HFE9" s="2068"/>
      <c r="HFF9" s="2067"/>
      <c r="HFG9" s="2068"/>
      <c r="HFH9" s="1804"/>
      <c r="HFU9" s="2066"/>
      <c r="HFV9" s="2066"/>
      <c r="HFW9" s="667"/>
      <c r="HFX9" s="667"/>
      <c r="HFZ9" s="2067"/>
      <c r="HGA9" s="1309"/>
      <c r="HGB9" s="28"/>
      <c r="HGC9" s="2068"/>
      <c r="HGD9" s="2067"/>
      <c r="HGE9" s="2068"/>
      <c r="HGF9" s="1804"/>
      <c r="HGS9" s="2066"/>
      <c r="HGT9" s="2066"/>
      <c r="HGU9" s="667"/>
      <c r="HGV9" s="667"/>
      <c r="HGX9" s="2067"/>
      <c r="HGY9" s="1309"/>
      <c r="HGZ9" s="28"/>
      <c r="HHA9" s="2068"/>
      <c r="HHB9" s="2067"/>
      <c r="HHC9" s="2068"/>
      <c r="HHD9" s="1804"/>
      <c r="HHQ9" s="2066"/>
      <c r="HHR9" s="2066"/>
      <c r="HHS9" s="667"/>
      <c r="HHT9" s="667"/>
      <c r="HHV9" s="2067"/>
      <c r="HHW9" s="1309"/>
      <c r="HHX9" s="28"/>
      <c r="HHY9" s="2068"/>
      <c r="HHZ9" s="2067"/>
      <c r="HIA9" s="2068"/>
      <c r="HIB9" s="1804"/>
      <c r="HIO9" s="2066"/>
      <c r="HIP9" s="2066"/>
      <c r="HIQ9" s="667"/>
      <c r="HIR9" s="667"/>
      <c r="HIT9" s="2067"/>
      <c r="HIU9" s="1309"/>
      <c r="HIV9" s="28"/>
      <c r="HIW9" s="2068"/>
      <c r="HIX9" s="2067"/>
      <c r="HIY9" s="2068"/>
      <c r="HIZ9" s="1804"/>
      <c r="HJM9" s="2066"/>
      <c r="HJN9" s="2066"/>
      <c r="HJO9" s="667"/>
      <c r="HJP9" s="667"/>
      <c r="HJR9" s="2067"/>
      <c r="HJS9" s="1309"/>
      <c r="HJT9" s="28"/>
      <c r="HJU9" s="2068"/>
      <c r="HJV9" s="2067"/>
      <c r="HJW9" s="2068"/>
      <c r="HJX9" s="1804"/>
      <c r="HKK9" s="2066"/>
      <c r="HKL9" s="2066"/>
      <c r="HKM9" s="667"/>
      <c r="HKN9" s="667"/>
      <c r="HKP9" s="2067"/>
      <c r="HKQ9" s="1309"/>
      <c r="HKR9" s="28"/>
      <c r="HKS9" s="2068"/>
      <c r="HKT9" s="2067"/>
      <c r="HKU9" s="2068"/>
      <c r="HKV9" s="1804"/>
      <c r="HLI9" s="2066"/>
      <c r="HLJ9" s="2066"/>
      <c r="HLK9" s="667"/>
      <c r="HLL9" s="667"/>
      <c r="HLN9" s="2067"/>
      <c r="HLO9" s="1309"/>
      <c r="HLP9" s="28"/>
      <c r="HLQ9" s="2068"/>
      <c r="HLR9" s="2067"/>
      <c r="HLS9" s="2068"/>
      <c r="HLT9" s="1804"/>
      <c r="HMG9" s="2066"/>
      <c r="HMH9" s="2066"/>
      <c r="HMI9" s="667"/>
      <c r="HMJ9" s="667"/>
      <c r="HML9" s="2067"/>
      <c r="HMM9" s="1309"/>
      <c r="HMN9" s="28"/>
      <c r="HMO9" s="2068"/>
      <c r="HMP9" s="2067"/>
      <c r="HMQ9" s="2068"/>
      <c r="HMR9" s="1804"/>
      <c r="HNE9" s="2066"/>
      <c r="HNF9" s="2066"/>
      <c r="HNG9" s="667"/>
      <c r="HNH9" s="667"/>
      <c r="HNJ9" s="2067"/>
      <c r="HNK9" s="1309"/>
      <c r="HNL9" s="28"/>
      <c r="HNM9" s="2068"/>
      <c r="HNN9" s="2067"/>
      <c r="HNO9" s="2068"/>
      <c r="HNP9" s="1804"/>
      <c r="HOC9" s="2066"/>
      <c r="HOD9" s="2066"/>
      <c r="HOE9" s="667"/>
      <c r="HOF9" s="667"/>
      <c r="HOH9" s="2067"/>
      <c r="HOI9" s="1309"/>
      <c r="HOJ9" s="28"/>
      <c r="HOK9" s="2068"/>
      <c r="HOL9" s="2067"/>
      <c r="HOM9" s="2068"/>
      <c r="HON9" s="1804"/>
      <c r="HPA9" s="2066"/>
      <c r="HPB9" s="2066"/>
      <c r="HPC9" s="667"/>
      <c r="HPD9" s="667"/>
      <c r="HPF9" s="2067"/>
      <c r="HPG9" s="1309"/>
      <c r="HPH9" s="28"/>
      <c r="HPI9" s="2068"/>
      <c r="HPJ9" s="2067"/>
      <c r="HPK9" s="2068"/>
      <c r="HPL9" s="1804"/>
      <c r="HPY9" s="2066"/>
      <c r="HPZ9" s="2066"/>
      <c r="HQA9" s="667"/>
      <c r="HQB9" s="667"/>
      <c r="HQD9" s="2067"/>
      <c r="HQE9" s="1309"/>
      <c r="HQF9" s="28"/>
      <c r="HQG9" s="2068"/>
      <c r="HQH9" s="2067"/>
      <c r="HQI9" s="2068"/>
      <c r="HQJ9" s="1804"/>
      <c r="HQW9" s="2066"/>
      <c r="HQX9" s="2066"/>
      <c r="HQY9" s="667"/>
      <c r="HQZ9" s="667"/>
      <c r="HRB9" s="2067"/>
      <c r="HRC9" s="1309"/>
      <c r="HRD9" s="28"/>
      <c r="HRE9" s="2068"/>
      <c r="HRF9" s="2067"/>
      <c r="HRG9" s="2068"/>
      <c r="HRH9" s="1804"/>
      <c r="HRU9" s="2066"/>
      <c r="HRV9" s="2066"/>
      <c r="HRW9" s="667"/>
      <c r="HRX9" s="667"/>
      <c r="HRZ9" s="2067"/>
      <c r="HSA9" s="1309"/>
      <c r="HSB9" s="28"/>
      <c r="HSC9" s="2068"/>
      <c r="HSD9" s="2067"/>
      <c r="HSE9" s="2068"/>
      <c r="HSF9" s="1804"/>
      <c r="HSS9" s="2066"/>
      <c r="HST9" s="2066"/>
      <c r="HSU9" s="667"/>
      <c r="HSV9" s="667"/>
      <c r="HSX9" s="2067"/>
      <c r="HSY9" s="1309"/>
      <c r="HSZ9" s="28"/>
      <c r="HTA9" s="2068"/>
      <c r="HTB9" s="2067"/>
      <c r="HTC9" s="2068"/>
      <c r="HTD9" s="1804"/>
      <c r="HTQ9" s="2066"/>
      <c r="HTR9" s="2066"/>
      <c r="HTS9" s="667"/>
      <c r="HTT9" s="667"/>
      <c r="HTV9" s="2067"/>
      <c r="HTW9" s="1309"/>
      <c r="HTX9" s="28"/>
      <c r="HTY9" s="2068"/>
      <c r="HTZ9" s="2067"/>
      <c r="HUA9" s="2068"/>
      <c r="HUB9" s="1804"/>
      <c r="HUO9" s="2066"/>
      <c r="HUP9" s="2066"/>
      <c r="HUQ9" s="667"/>
      <c r="HUR9" s="667"/>
      <c r="HUT9" s="2067"/>
      <c r="HUU9" s="1309"/>
      <c r="HUV9" s="28"/>
      <c r="HUW9" s="2068"/>
      <c r="HUX9" s="2067"/>
      <c r="HUY9" s="2068"/>
      <c r="HUZ9" s="1804"/>
      <c r="HVM9" s="2066"/>
      <c r="HVN9" s="2066"/>
      <c r="HVO9" s="667"/>
      <c r="HVP9" s="667"/>
      <c r="HVR9" s="2067"/>
      <c r="HVS9" s="1309"/>
      <c r="HVT9" s="28"/>
      <c r="HVU9" s="2068"/>
      <c r="HVV9" s="2067"/>
      <c r="HVW9" s="2068"/>
      <c r="HVX9" s="1804"/>
      <c r="HWK9" s="2066"/>
      <c r="HWL9" s="2066"/>
      <c r="HWM9" s="667"/>
      <c r="HWN9" s="667"/>
      <c r="HWP9" s="2067"/>
      <c r="HWQ9" s="1309"/>
      <c r="HWR9" s="28"/>
      <c r="HWS9" s="2068"/>
      <c r="HWT9" s="2067"/>
      <c r="HWU9" s="2068"/>
      <c r="HWV9" s="1804"/>
      <c r="HXI9" s="2066"/>
      <c r="HXJ9" s="2066"/>
      <c r="HXK9" s="667"/>
      <c r="HXL9" s="667"/>
      <c r="HXN9" s="2067"/>
      <c r="HXO9" s="1309"/>
      <c r="HXP9" s="28"/>
      <c r="HXQ9" s="2068"/>
      <c r="HXR9" s="2067"/>
      <c r="HXS9" s="2068"/>
      <c r="HXT9" s="1804"/>
      <c r="HYG9" s="2066"/>
      <c r="HYH9" s="2066"/>
      <c r="HYI9" s="667"/>
      <c r="HYJ9" s="667"/>
      <c r="HYL9" s="2067"/>
      <c r="HYM9" s="1309"/>
      <c r="HYN9" s="28"/>
      <c r="HYO9" s="2068"/>
      <c r="HYP9" s="2067"/>
      <c r="HYQ9" s="2068"/>
      <c r="HYR9" s="1804"/>
      <c r="HZE9" s="2066"/>
      <c r="HZF9" s="2066"/>
      <c r="HZG9" s="667"/>
      <c r="HZH9" s="667"/>
      <c r="HZJ9" s="2067"/>
      <c r="HZK9" s="1309"/>
      <c r="HZL9" s="28"/>
      <c r="HZM9" s="2068"/>
      <c r="HZN9" s="2067"/>
      <c r="HZO9" s="2068"/>
      <c r="HZP9" s="1804"/>
      <c r="IAC9" s="2066"/>
      <c r="IAD9" s="2066"/>
      <c r="IAE9" s="667"/>
      <c r="IAF9" s="667"/>
      <c r="IAH9" s="2067"/>
      <c r="IAI9" s="1309"/>
      <c r="IAJ9" s="28"/>
      <c r="IAK9" s="2068"/>
      <c r="IAL9" s="2067"/>
      <c r="IAM9" s="2068"/>
      <c r="IAN9" s="1804"/>
      <c r="IBA9" s="2066"/>
      <c r="IBB9" s="2066"/>
      <c r="IBC9" s="667"/>
      <c r="IBD9" s="667"/>
      <c r="IBF9" s="2067"/>
      <c r="IBG9" s="1309"/>
      <c r="IBH9" s="28"/>
      <c r="IBI9" s="2068"/>
      <c r="IBJ9" s="2067"/>
      <c r="IBK9" s="2068"/>
      <c r="IBL9" s="1804"/>
      <c r="IBY9" s="2066"/>
      <c r="IBZ9" s="2066"/>
      <c r="ICA9" s="667"/>
      <c r="ICB9" s="667"/>
      <c r="ICD9" s="2067"/>
      <c r="ICE9" s="1309"/>
      <c r="ICF9" s="28"/>
      <c r="ICG9" s="2068"/>
      <c r="ICH9" s="2067"/>
      <c r="ICI9" s="2068"/>
      <c r="ICJ9" s="1804"/>
      <c r="ICW9" s="2066"/>
      <c r="ICX9" s="2066"/>
      <c r="ICY9" s="667"/>
      <c r="ICZ9" s="667"/>
      <c r="IDB9" s="2067"/>
      <c r="IDC9" s="1309"/>
      <c r="IDD9" s="28"/>
      <c r="IDE9" s="2068"/>
      <c r="IDF9" s="2067"/>
      <c r="IDG9" s="2068"/>
      <c r="IDH9" s="1804"/>
      <c r="IDU9" s="2066"/>
      <c r="IDV9" s="2066"/>
      <c r="IDW9" s="667"/>
      <c r="IDX9" s="667"/>
      <c r="IDZ9" s="2067"/>
      <c r="IEA9" s="1309"/>
      <c r="IEB9" s="28"/>
      <c r="IEC9" s="2068"/>
      <c r="IED9" s="2067"/>
      <c r="IEE9" s="2068"/>
      <c r="IEF9" s="1804"/>
      <c r="IES9" s="2066"/>
      <c r="IET9" s="2066"/>
      <c r="IEU9" s="667"/>
      <c r="IEV9" s="667"/>
      <c r="IEX9" s="2067"/>
      <c r="IEY9" s="1309"/>
      <c r="IEZ9" s="28"/>
      <c r="IFA9" s="2068"/>
      <c r="IFB9" s="2067"/>
      <c r="IFC9" s="2068"/>
      <c r="IFD9" s="1804"/>
      <c r="IFQ9" s="2066"/>
      <c r="IFR9" s="2066"/>
      <c r="IFS9" s="667"/>
      <c r="IFT9" s="667"/>
      <c r="IFV9" s="2067"/>
      <c r="IFW9" s="1309"/>
      <c r="IFX9" s="28"/>
      <c r="IFY9" s="2068"/>
      <c r="IFZ9" s="2067"/>
      <c r="IGA9" s="2068"/>
      <c r="IGB9" s="1804"/>
      <c r="IGO9" s="2066"/>
      <c r="IGP9" s="2066"/>
      <c r="IGQ9" s="667"/>
      <c r="IGR9" s="667"/>
      <c r="IGT9" s="2067"/>
      <c r="IGU9" s="1309"/>
      <c r="IGV9" s="28"/>
      <c r="IGW9" s="2068"/>
      <c r="IGX9" s="2067"/>
      <c r="IGY9" s="2068"/>
      <c r="IGZ9" s="1804"/>
      <c r="IHM9" s="2066"/>
      <c r="IHN9" s="2066"/>
      <c r="IHO9" s="667"/>
      <c r="IHP9" s="667"/>
      <c r="IHR9" s="2067"/>
      <c r="IHS9" s="1309"/>
      <c r="IHT9" s="28"/>
      <c r="IHU9" s="2068"/>
      <c r="IHV9" s="2067"/>
      <c r="IHW9" s="2068"/>
      <c r="IHX9" s="1804"/>
      <c r="IIK9" s="2066"/>
      <c r="IIL9" s="2066"/>
      <c r="IIM9" s="667"/>
      <c r="IIN9" s="667"/>
      <c r="IIP9" s="2067"/>
      <c r="IIQ9" s="1309"/>
      <c r="IIR9" s="28"/>
      <c r="IIS9" s="2068"/>
      <c r="IIT9" s="2067"/>
      <c r="IIU9" s="2068"/>
      <c r="IIV9" s="1804"/>
      <c r="IJI9" s="2066"/>
      <c r="IJJ9" s="2066"/>
      <c r="IJK9" s="667"/>
      <c r="IJL9" s="667"/>
      <c r="IJN9" s="2067"/>
      <c r="IJO9" s="1309"/>
      <c r="IJP9" s="28"/>
      <c r="IJQ9" s="2068"/>
      <c r="IJR9" s="2067"/>
      <c r="IJS9" s="2068"/>
      <c r="IJT9" s="1804"/>
      <c r="IKG9" s="2066"/>
      <c r="IKH9" s="2066"/>
      <c r="IKI9" s="667"/>
      <c r="IKJ9" s="667"/>
      <c r="IKL9" s="2067"/>
      <c r="IKM9" s="1309"/>
      <c r="IKN9" s="28"/>
      <c r="IKO9" s="2068"/>
      <c r="IKP9" s="2067"/>
      <c r="IKQ9" s="2068"/>
      <c r="IKR9" s="1804"/>
      <c r="ILE9" s="2066"/>
      <c r="ILF9" s="2066"/>
      <c r="ILG9" s="667"/>
      <c r="ILH9" s="667"/>
      <c r="ILJ9" s="2067"/>
      <c r="ILK9" s="1309"/>
      <c r="ILL9" s="28"/>
      <c r="ILM9" s="2068"/>
      <c r="ILN9" s="2067"/>
      <c r="ILO9" s="2068"/>
      <c r="ILP9" s="1804"/>
      <c r="IMC9" s="2066"/>
      <c r="IMD9" s="2066"/>
      <c r="IME9" s="667"/>
      <c r="IMF9" s="667"/>
      <c r="IMH9" s="2067"/>
      <c r="IMI9" s="1309"/>
      <c r="IMJ9" s="28"/>
      <c r="IMK9" s="2068"/>
      <c r="IML9" s="2067"/>
      <c r="IMM9" s="2068"/>
      <c r="IMN9" s="1804"/>
      <c r="INA9" s="2066"/>
      <c r="INB9" s="2066"/>
      <c r="INC9" s="667"/>
      <c r="IND9" s="667"/>
      <c r="INF9" s="2067"/>
      <c r="ING9" s="1309"/>
      <c r="INH9" s="28"/>
      <c r="INI9" s="2068"/>
      <c r="INJ9" s="2067"/>
      <c r="INK9" s="2068"/>
      <c r="INL9" s="1804"/>
      <c r="INY9" s="2066"/>
      <c r="INZ9" s="2066"/>
      <c r="IOA9" s="667"/>
      <c r="IOB9" s="667"/>
      <c r="IOD9" s="2067"/>
      <c r="IOE9" s="1309"/>
      <c r="IOF9" s="28"/>
      <c r="IOG9" s="2068"/>
      <c r="IOH9" s="2067"/>
      <c r="IOI9" s="2068"/>
      <c r="IOJ9" s="1804"/>
      <c r="IOW9" s="2066"/>
      <c r="IOX9" s="2066"/>
      <c r="IOY9" s="667"/>
      <c r="IOZ9" s="667"/>
      <c r="IPB9" s="2067"/>
      <c r="IPC9" s="1309"/>
      <c r="IPD9" s="28"/>
      <c r="IPE9" s="2068"/>
      <c r="IPF9" s="2067"/>
      <c r="IPG9" s="2068"/>
      <c r="IPH9" s="1804"/>
      <c r="IPU9" s="2066"/>
      <c r="IPV9" s="2066"/>
      <c r="IPW9" s="667"/>
      <c r="IPX9" s="667"/>
      <c r="IPZ9" s="2067"/>
      <c r="IQA9" s="1309"/>
      <c r="IQB9" s="28"/>
      <c r="IQC9" s="2068"/>
      <c r="IQD9" s="2067"/>
      <c r="IQE9" s="2068"/>
      <c r="IQF9" s="1804"/>
      <c r="IQS9" s="2066"/>
      <c r="IQT9" s="2066"/>
      <c r="IQU9" s="667"/>
      <c r="IQV9" s="667"/>
      <c r="IQX9" s="2067"/>
      <c r="IQY9" s="1309"/>
      <c r="IQZ9" s="28"/>
      <c r="IRA9" s="2068"/>
      <c r="IRB9" s="2067"/>
      <c r="IRC9" s="2068"/>
      <c r="IRD9" s="1804"/>
      <c r="IRQ9" s="2066"/>
      <c r="IRR9" s="2066"/>
      <c r="IRS9" s="667"/>
      <c r="IRT9" s="667"/>
      <c r="IRV9" s="2067"/>
      <c r="IRW9" s="1309"/>
      <c r="IRX9" s="28"/>
      <c r="IRY9" s="2068"/>
      <c r="IRZ9" s="2067"/>
      <c r="ISA9" s="2068"/>
      <c r="ISB9" s="1804"/>
      <c r="ISO9" s="2066"/>
      <c r="ISP9" s="2066"/>
      <c r="ISQ9" s="667"/>
      <c r="ISR9" s="667"/>
      <c r="IST9" s="2067"/>
      <c r="ISU9" s="1309"/>
      <c r="ISV9" s="28"/>
      <c r="ISW9" s="2068"/>
      <c r="ISX9" s="2067"/>
      <c r="ISY9" s="2068"/>
      <c r="ISZ9" s="1804"/>
      <c r="ITM9" s="2066"/>
      <c r="ITN9" s="2066"/>
      <c r="ITO9" s="667"/>
      <c r="ITP9" s="667"/>
      <c r="ITR9" s="2067"/>
      <c r="ITS9" s="1309"/>
      <c r="ITT9" s="28"/>
      <c r="ITU9" s="2068"/>
      <c r="ITV9" s="2067"/>
      <c r="ITW9" s="2068"/>
      <c r="ITX9" s="1804"/>
      <c r="IUK9" s="2066"/>
      <c r="IUL9" s="2066"/>
      <c r="IUM9" s="667"/>
      <c r="IUN9" s="667"/>
      <c r="IUP9" s="2067"/>
      <c r="IUQ9" s="1309"/>
      <c r="IUR9" s="28"/>
      <c r="IUS9" s="2068"/>
      <c r="IUT9" s="2067"/>
      <c r="IUU9" s="2068"/>
      <c r="IUV9" s="1804"/>
      <c r="IVI9" s="2066"/>
      <c r="IVJ9" s="2066"/>
      <c r="IVK9" s="667"/>
      <c r="IVL9" s="667"/>
      <c r="IVN9" s="2067"/>
      <c r="IVO9" s="1309"/>
      <c r="IVP9" s="28"/>
      <c r="IVQ9" s="2068"/>
      <c r="IVR9" s="2067"/>
      <c r="IVS9" s="2068"/>
      <c r="IVT9" s="1804"/>
      <c r="IWG9" s="2066"/>
      <c r="IWH9" s="2066"/>
      <c r="IWI9" s="667"/>
      <c r="IWJ9" s="667"/>
      <c r="IWL9" s="2067"/>
      <c r="IWM9" s="1309"/>
      <c r="IWN9" s="28"/>
      <c r="IWO9" s="2068"/>
      <c r="IWP9" s="2067"/>
      <c r="IWQ9" s="2068"/>
      <c r="IWR9" s="1804"/>
      <c r="IXE9" s="2066"/>
      <c r="IXF9" s="2066"/>
      <c r="IXG9" s="667"/>
      <c r="IXH9" s="667"/>
      <c r="IXJ9" s="2067"/>
      <c r="IXK9" s="1309"/>
      <c r="IXL9" s="28"/>
      <c r="IXM9" s="2068"/>
      <c r="IXN9" s="2067"/>
      <c r="IXO9" s="2068"/>
      <c r="IXP9" s="1804"/>
      <c r="IYC9" s="2066"/>
      <c r="IYD9" s="2066"/>
      <c r="IYE9" s="667"/>
      <c r="IYF9" s="667"/>
      <c r="IYH9" s="2067"/>
      <c r="IYI9" s="1309"/>
      <c r="IYJ9" s="28"/>
      <c r="IYK9" s="2068"/>
      <c r="IYL9" s="2067"/>
      <c r="IYM9" s="2068"/>
      <c r="IYN9" s="1804"/>
      <c r="IZA9" s="2066"/>
      <c r="IZB9" s="2066"/>
      <c r="IZC9" s="667"/>
      <c r="IZD9" s="667"/>
      <c r="IZF9" s="2067"/>
      <c r="IZG9" s="1309"/>
      <c r="IZH9" s="28"/>
      <c r="IZI9" s="2068"/>
      <c r="IZJ9" s="2067"/>
      <c r="IZK9" s="2068"/>
      <c r="IZL9" s="1804"/>
      <c r="IZY9" s="2066"/>
      <c r="IZZ9" s="2066"/>
      <c r="JAA9" s="667"/>
      <c r="JAB9" s="667"/>
      <c r="JAD9" s="2067"/>
      <c r="JAE9" s="1309"/>
      <c r="JAF9" s="28"/>
      <c r="JAG9" s="2068"/>
      <c r="JAH9" s="2067"/>
      <c r="JAI9" s="2068"/>
      <c r="JAJ9" s="1804"/>
      <c r="JAW9" s="2066"/>
      <c r="JAX9" s="2066"/>
      <c r="JAY9" s="667"/>
      <c r="JAZ9" s="667"/>
      <c r="JBB9" s="2067"/>
      <c r="JBC9" s="1309"/>
      <c r="JBD9" s="28"/>
      <c r="JBE9" s="2068"/>
      <c r="JBF9" s="2067"/>
      <c r="JBG9" s="2068"/>
      <c r="JBH9" s="1804"/>
      <c r="JBU9" s="2066"/>
      <c r="JBV9" s="2066"/>
      <c r="JBW9" s="667"/>
      <c r="JBX9" s="667"/>
      <c r="JBZ9" s="2067"/>
      <c r="JCA9" s="1309"/>
      <c r="JCB9" s="28"/>
      <c r="JCC9" s="2068"/>
      <c r="JCD9" s="2067"/>
      <c r="JCE9" s="2068"/>
      <c r="JCF9" s="1804"/>
      <c r="JCS9" s="2066"/>
      <c r="JCT9" s="2066"/>
      <c r="JCU9" s="667"/>
      <c r="JCV9" s="667"/>
      <c r="JCX9" s="2067"/>
      <c r="JCY9" s="1309"/>
      <c r="JCZ9" s="28"/>
      <c r="JDA9" s="2068"/>
      <c r="JDB9" s="2067"/>
      <c r="JDC9" s="2068"/>
      <c r="JDD9" s="1804"/>
      <c r="JDQ9" s="2066"/>
      <c r="JDR9" s="2066"/>
      <c r="JDS9" s="667"/>
      <c r="JDT9" s="667"/>
      <c r="JDV9" s="2067"/>
      <c r="JDW9" s="1309"/>
      <c r="JDX9" s="28"/>
      <c r="JDY9" s="2068"/>
      <c r="JDZ9" s="2067"/>
      <c r="JEA9" s="2068"/>
      <c r="JEB9" s="1804"/>
      <c r="JEO9" s="2066"/>
      <c r="JEP9" s="2066"/>
      <c r="JEQ9" s="667"/>
      <c r="JER9" s="667"/>
      <c r="JET9" s="2067"/>
      <c r="JEU9" s="1309"/>
      <c r="JEV9" s="28"/>
      <c r="JEW9" s="2068"/>
      <c r="JEX9" s="2067"/>
      <c r="JEY9" s="2068"/>
      <c r="JEZ9" s="1804"/>
      <c r="JFM9" s="2066"/>
      <c r="JFN9" s="2066"/>
      <c r="JFO9" s="667"/>
      <c r="JFP9" s="667"/>
      <c r="JFR9" s="2067"/>
      <c r="JFS9" s="1309"/>
      <c r="JFT9" s="28"/>
      <c r="JFU9" s="2068"/>
      <c r="JFV9" s="2067"/>
      <c r="JFW9" s="2068"/>
      <c r="JFX9" s="1804"/>
      <c r="JGK9" s="2066"/>
      <c r="JGL9" s="2066"/>
      <c r="JGM9" s="667"/>
      <c r="JGN9" s="667"/>
      <c r="JGP9" s="2067"/>
      <c r="JGQ9" s="1309"/>
      <c r="JGR9" s="28"/>
      <c r="JGS9" s="2068"/>
      <c r="JGT9" s="2067"/>
      <c r="JGU9" s="2068"/>
      <c r="JGV9" s="1804"/>
      <c r="JHI9" s="2066"/>
      <c r="JHJ9" s="2066"/>
      <c r="JHK9" s="667"/>
      <c r="JHL9" s="667"/>
      <c r="JHN9" s="2067"/>
      <c r="JHO9" s="1309"/>
      <c r="JHP9" s="28"/>
      <c r="JHQ9" s="2068"/>
      <c r="JHR9" s="2067"/>
      <c r="JHS9" s="2068"/>
      <c r="JHT9" s="1804"/>
      <c r="JIG9" s="2066"/>
      <c r="JIH9" s="2066"/>
      <c r="JII9" s="667"/>
      <c r="JIJ9" s="667"/>
      <c r="JIL9" s="2067"/>
      <c r="JIM9" s="1309"/>
      <c r="JIN9" s="28"/>
      <c r="JIO9" s="2068"/>
      <c r="JIP9" s="2067"/>
      <c r="JIQ9" s="2068"/>
      <c r="JIR9" s="1804"/>
      <c r="JJE9" s="2066"/>
      <c r="JJF9" s="2066"/>
      <c r="JJG9" s="667"/>
      <c r="JJH9" s="667"/>
      <c r="JJJ9" s="2067"/>
      <c r="JJK9" s="1309"/>
      <c r="JJL9" s="28"/>
      <c r="JJM9" s="2068"/>
      <c r="JJN9" s="2067"/>
      <c r="JJO9" s="2068"/>
      <c r="JJP9" s="1804"/>
      <c r="JKC9" s="2066"/>
      <c r="JKD9" s="2066"/>
      <c r="JKE9" s="667"/>
      <c r="JKF9" s="667"/>
      <c r="JKH9" s="2067"/>
      <c r="JKI9" s="1309"/>
      <c r="JKJ9" s="28"/>
      <c r="JKK9" s="2068"/>
      <c r="JKL9" s="2067"/>
      <c r="JKM9" s="2068"/>
      <c r="JKN9" s="1804"/>
      <c r="JLA9" s="2066"/>
      <c r="JLB9" s="2066"/>
      <c r="JLC9" s="667"/>
      <c r="JLD9" s="667"/>
      <c r="JLF9" s="2067"/>
      <c r="JLG9" s="1309"/>
      <c r="JLH9" s="28"/>
      <c r="JLI9" s="2068"/>
      <c r="JLJ9" s="2067"/>
      <c r="JLK9" s="2068"/>
      <c r="JLL9" s="1804"/>
      <c r="JLY9" s="2066"/>
      <c r="JLZ9" s="2066"/>
      <c r="JMA9" s="667"/>
      <c r="JMB9" s="667"/>
      <c r="JMD9" s="2067"/>
      <c r="JME9" s="1309"/>
      <c r="JMF9" s="28"/>
      <c r="JMG9" s="2068"/>
      <c r="JMH9" s="2067"/>
      <c r="JMI9" s="2068"/>
      <c r="JMJ9" s="1804"/>
      <c r="JMW9" s="2066"/>
      <c r="JMX9" s="2066"/>
      <c r="JMY9" s="667"/>
      <c r="JMZ9" s="667"/>
      <c r="JNB9" s="2067"/>
      <c r="JNC9" s="1309"/>
      <c r="JND9" s="28"/>
      <c r="JNE9" s="2068"/>
      <c r="JNF9" s="2067"/>
      <c r="JNG9" s="2068"/>
      <c r="JNH9" s="1804"/>
      <c r="JNU9" s="2066"/>
      <c r="JNV9" s="2066"/>
      <c r="JNW9" s="667"/>
      <c r="JNX9" s="667"/>
      <c r="JNZ9" s="2067"/>
      <c r="JOA9" s="1309"/>
      <c r="JOB9" s="28"/>
      <c r="JOC9" s="2068"/>
      <c r="JOD9" s="2067"/>
      <c r="JOE9" s="2068"/>
      <c r="JOF9" s="1804"/>
      <c r="JOS9" s="2066"/>
      <c r="JOT9" s="2066"/>
      <c r="JOU9" s="667"/>
      <c r="JOV9" s="667"/>
      <c r="JOX9" s="2067"/>
      <c r="JOY9" s="1309"/>
      <c r="JOZ9" s="28"/>
      <c r="JPA9" s="2068"/>
      <c r="JPB9" s="2067"/>
      <c r="JPC9" s="2068"/>
      <c r="JPD9" s="1804"/>
      <c r="JPQ9" s="2066"/>
      <c r="JPR9" s="2066"/>
      <c r="JPS9" s="667"/>
      <c r="JPT9" s="667"/>
      <c r="JPV9" s="2067"/>
      <c r="JPW9" s="1309"/>
      <c r="JPX9" s="28"/>
      <c r="JPY9" s="2068"/>
      <c r="JPZ9" s="2067"/>
      <c r="JQA9" s="2068"/>
      <c r="JQB9" s="1804"/>
      <c r="JQO9" s="2066"/>
      <c r="JQP9" s="2066"/>
      <c r="JQQ9" s="667"/>
      <c r="JQR9" s="667"/>
      <c r="JQT9" s="2067"/>
      <c r="JQU9" s="1309"/>
      <c r="JQV9" s="28"/>
      <c r="JQW9" s="2068"/>
      <c r="JQX9" s="2067"/>
      <c r="JQY9" s="2068"/>
      <c r="JQZ9" s="1804"/>
      <c r="JRM9" s="2066"/>
      <c r="JRN9" s="2066"/>
      <c r="JRO9" s="667"/>
      <c r="JRP9" s="667"/>
      <c r="JRR9" s="2067"/>
      <c r="JRS9" s="1309"/>
      <c r="JRT9" s="28"/>
      <c r="JRU9" s="2068"/>
      <c r="JRV9" s="2067"/>
      <c r="JRW9" s="2068"/>
      <c r="JRX9" s="1804"/>
      <c r="JSK9" s="2066"/>
      <c r="JSL9" s="2066"/>
      <c r="JSM9" s="667"/>
      <c r="JSN9" s="667"/>
      <c r="JSP9" s="2067"/>
      <c r="JSQ9" s="1309"/>
      <c r="JSR9" s="28"/>
      <c r="JSS9" s="2068"/>
      <c r="JST9" s="2067"/>
      <c r="JSU9" s="2068"/>
      <c r="JSV9" s="1804"/>
      <c r="JTI9" s="2066"/>
      <c r="JTJ9" s="2066"/>
      <c r="JTK9" s="667"/>
      <c r="JTL9" s="667"/>
      <c r="JTN9" s="2067"/>
      <c r="JTO9" s="1309"/>
      <c r="JTP9" s="28"/>
      <c r="JTQ9" s="2068"/>
      <c r="JTR9" s="2067"/>
      <c r="JTS9" s="2068"/>
      <c r="JTT9" s="1804"/>
      <c r="JUG9" s="2066"/>
      <c r="JUH9" s="2066"/>
      <c r="JUI9" s="667"/>
      <c r="JUJ9" s="667"/>
      <c r="JUL9" s="2067"/>
      <c r="JUM9" s="1309"/>
      <c r="JUN9" s="28"/>
      <c r="JUO9" s="2068"/>
      <c r="JUP9" s="2067"/>
      <c r="JUQ9" s="2068"/>
      <c r="JUR9" s="1804"/>
      <c r="JVE9" s="2066"/>
      <c r="JVF9" s="2066"/>
      <c r="JVG9" s="667"/>
      <c r="JVH9" s="667"/>
      <c r="JVJ9" s="2067"/>
      <c r="JVK9" s="1309"/>
      <c r="JVL9" s="28"/>
      <c r="JVM9" s="2068"/>
      <c r="JVN9" s="2067"/>
      <c r="JVO9" s="2068"/>
      <c r="JVP9" s="1804"/>
      <c r="JWC9" s="2066"/>
      <c r="JWD9" s="2066"/>
      <c r="JWE9" s="667"/>
      <c r="JWF9" s="667"/>
      <c r="JWH9" s="2067"/>
      <c r="JWI9" s="1309"/>
      <c r="JWJ9" s="28"/>
      <c r="JWK9" s="2068"/>
      <c r="JWL9" s="2067"/>
      <c r="JWM9" s="2068"/>
      <c r="JWN9" s="1804"/>
      <c r="JXA9" s="2066"/>
      <c r="JXB9" s="2066"/>
      <c r="JXC9" s="667"/>
      <c r="JXD9" s="667"/>
      <c r="JXF9" s="2067"/>
      <c r="JXG9" s="1309"/>
      <c r="JXH9" s="28"/>
      <c r="JXI9" s="2068"/>
      <c r="JXJ9" s="2067"/>
      <c r="JXK9" s="2068"/>
      <c r="JXL9" s="1804"/>
      <c r="JXY9" s="2066"/>
      <c r="JXZ9" s="2066"/>
      <c r="JYA9" s="667"/>
      <c r="JYB9" s="667"/>
      <c r="JYD9" s="2067"/>
      <c r="JYE9" s="1309"/>
      <c r="JYF9" s="28"/>
      <c r="JYG9" s="2068"/>
      <c r="JYH9" s="2067"/>
      <c r="JYI9" s="2068"/>
      <c r="JYJ9" s="1804"/>
      <c r="JYW9" s="2066"/>
      <c r="JYX9" s="2066"/>
      <c r="JYY9" s="667"/>
      <c r="JYZ9" s="667"/>
      <c r="JZB9" s="2067"/>
      <c r="JZC9" s="1309"/>
      <c r="JZD9" s="28"/>
      <c r="JZE9" s="2068"/>
      <c r="JZF9" s="2067"/>
      <c r="JZG9" s="2068"/>
      <c r="JZH9" s="1804"/>
      <c r="JZU9" s="2066"/>
      <c r="JZV9" s="2066"/>
      <c r="JZW9" s="667"/>
      <c r="JZX9" s="667"/>
      <c r="JZZ9" s="2067"/>
      <c r="KAA9" s="1309"/>
      <c r="KAB9" s="28"/>
      <c r="KAC9" s="2068"/>
      <c r="KAD9" s="2067"/>
      <c r="KAE9" s="2068"/>
      <c r="KAF9" s="1804"/>
      <c r="KAS9" s="2066"/>
      <c r="KAT9" s="2066"/>
      <c r="KAU9" s="667"/>
      <c r="KAV9" s="667"/>
      <c r="KAX9" s="2067"/>
      <c r="KAY9" s="1309"/>
      <c r="KAZ9" s="28"/>
      <c r="KBA9" s="2068"/>
      <c r="KBB9" s="2067"/>
      <c r="KBC9" s="2068"/>
      <c r="KBD9" s="1804"/>
      <c r="KBQ9" s="2066"/>
      <c r="KBR9" s="2066"/>
      <c r="KBS9" s="667"/>
      <c r="KBT9" s="667"/>
      <c r="KBV9" s="2067"/>
      <c r="KBW9" s="1309"/>
      <c r="KBX9" s="28"/>
      <c r="KBY9" s="2068"/>
      <c r="KBZ9" s="2067"/>
      <c r="KCA9" s="2068"/>
      <c r="KCB9" s="1804"/>
      <c r="KCO9" s="2066"/>
      <c r="KCP9" s="2066"/>
      <c r="KCQ9" s="667"/>
      <c r="KCR9" s="667"/>
      <c r="KCT9" s="2067"/>
      <c r="KCU9" s="1309"/>
      <c r="KCV9" s="28"/>
      <c r="KCW9" s="2068"/>
      <c r="KCX9" s="2067"/>
      <c r="KCY9" s="2068"/>
      <c r="KCZ9" s="1804"/>
      <c r="KDM9" s="2066"/>
      <c r="KDN9" s="2066"/>
      <c r="KDO9" s="667"/>
      <c r="KDP9" s="667"/>
      <c r="KDR9" s="2067"/>
      <c r="KDS9" s="1309"/>
      <c r="KDT9" s="28"/>
      <c r="KDU9" s="2068"/>
      <c r="KDV9" s="2067"/>
      <c r="KDW9" s="2068"/>
      <c r="KDX9" s="1804"/>
      <c r="KEK9" s="2066"/>
      <c r="KEL9" s="2066"/>
      <c r="KEM9" s="667"/>
      <c r="KEN9" s="667"/>
      <c r="KEP9" s="2067"/>
      <c r="KEQ9" s="1309"/>
      <c r="KER9" s="28"/>
      <c r="KES9" s="2068"/>
      <c r="KET9" s="2067"/>
      <c r="KEU9" s="2068"/>
      <c r="KEV9" s="1804"/>
      <c r="KFI9" s="2066"/>
      <c r="KFJ9" s="2066"/>
      <c r="KFK9" s="667"/>
      <c r="KFL9" s="667"/>
      <c r="KFN9" s="2067"/>
      <c r="KFO9" s="1309"/>
      <c r="KFP9" s="28"/>
      <c r="KFQ9" s="2068"/>
      <c r="KFR9" s="2067"/>
      <c r="KFS9" s="2068"/>
      <c r="KFT9" s="1804"/>
      <c r="KGG9" s="2066"/>
      <c r="KGH9" s="2066"/>
      <c r="KGI9" s="667"/>
      <c r="KGJ9" s="667"/>
      <c r="KGL9" s="2067"/>
      <c r="KGM9" s="1309"/>
      <c r="KGN9" s="28"/>
      <c r="KGO9" s="2068"/>
      <c r="KGP9" s="2067"/>
      <c r="KGQ9" s="2068"/>
      <c r="KGR9" s="1804"/>
      <c r="KHE9" s="2066"/>
      <c r="KHF9" s="2066"/>
      <c r="KHG9" s="667"/>
      <c r="KHH9" s="667"/>
      <c r="KHJ9" s="2067"/>
      <c r="KHK9" s="1309"/>
      <c r="KHL9" s="28"/>
      <c r="KHM9" s="2068"/>
      <c r="KHN9" s="2067"/>
      <c r="KHO9" s="2068"/>
      <c r="KHP9" s="1804"/>
      <c r="KIC9" s="2066"/>
      <c r="KID9" s="2066"/>
      <c r="KIE9" s="667"/>
      <c r="KIF9" s="667"/>
      <c r="KIH9" s="2067"/>
      <c r="KII9" s="1309"/>
      <c r="KIJ9" s="28"/>
      <c r="KIK9" s="2068"/>
      <c r="KIL9" s="2067"/>
      <c r="KIM9" s="2068"/>
      <c r="KIN9" s="1804"/>
      <c r="KJA9" s="2066"/>
      <c r="KJB9" s="2066"/>
      <c r="KJC9" s="667"/>
      <c r="KJD9" s="667"/>
      <c r="KJF9" s="2067"/>
      <c r="KJG9" s="1309"/>
      <c r="KJH9" s="28"/>
      <c r="KJI9" s="2068"/>
      <c r="KJJ9" s="2067"/>
      <c r="KJK9" s="2068"/>
      <c r="KJL9" s="1804"/>
      <c r="KJY9" s="2066"/>
      <c r="KJZ9" s="2066"/>
      <c r="KKA9" s="667"/>
      <c r="KKB9" s="667"/>
      <c r="KKD9" s="2067"/>
      <c r="KKE9" s="1309"/>
      <c r="KKF9" s="28"/>
      <c r="KKG9" s="2068"/>
      <c r="KKH9" s="2067"/>
      <c r="KKI9" s="2068"/>
      <c r="KKJ9" s="1804"/>
      <c r="KKW9" s="2066"/>
      <c r="KKX9" s="2066"/>
      <c r="KKY9" s="667"/>
      <c r="KKZ9" s="667"/>
      <c r="KLB9" s="2067"/>
      <c r="KLC9" s="1309"/>
      <c r="KLD9" s="28"/>
      <c r="KLE9" s="2068"/>
      <c r="KLF9" s="2067"/>
      <c r="KLG9" s="2068"/>
      <c r="KLH9" s="1804"/>
      <c r="KLU9" s="2066"/>
      <c r="KLV9" s="2066"/>
      <c r="KLW9" s="667"/>
      <c r="KLX9" s="667"/>
      <c r="KLZ9" s="2067"/>
      <c r="KMA9" s="1309"/>
      <c r="KMB9" s="28"/>
      <c r="KMC9" s="2068"/>
      <c r="KMD9" s="2067"/>
      <c r="KME9" s="2068"/>
      <c r="KMF9" s="1804"/>
      <c r="KMS9" s="2066"/>
      <c r="KMT9" s="2066"/>
      <c r="KMU9" s="667"/>
      <c r="KMV9" s="667"/>
      <c r="KMX9" s="2067"/>
      <c r="KMY9" s="1309"/>
      <c r="KMZ9" s="28"/>
      <c r="KNA9" s="2068"/>
      <c r="KNB9" s="2067"/>
      <c r="KNC9" s="2068"/>
      <c r="KND9" s="1804"/>
      <c r="KNQ9" s="2066"/>
      <c r="KNR9" s="2066"/>
      <c r="KNS9" s="667"/>
      <c r="KNT9" s="667"/>
      <c r="KNV9" s="2067"/>
      <c r="KNW9" s="1309"/>
      <c r="KNX9" s="28"/>
      <c r="KNY9" s="2068"/>
      <c r="KNZ9" s="2067"/>
      <c r="KOA9" s="2068"/>
      <c r="KOB9" s="1804"/>
      <c r="KOO9" s="2066"/>
      <c r="KOP9" s="2066"/>
      <c r="KOQ9" s="667"/>
      <c r="KOR9" s="667"/>
      <c r="KOT9" s="2067"/>
      <c r="KOU9" s="1309"/>
      <c r="KOV9" s="28"/>
      <c r="KOW9" s="2068"/>
      <c r="KOX9" s="2067"/>
      <c r="KOY9" s="2068"/>
      <c r="KOZ9" s="1804"/>
      <c r="KPM9" s="2066"/>
      <c r="KPN9" s="2066"/>
      <c r="KPO9" s="667"/>
      <c r="KPP9" s="667"/>
      <c r="KPR9" s="2067"/>
      <c r="KPS9" s="1309"/>
      <c r="KPT9" s="28"/>
      <c r="KPU9" s="2068"/>
      <c r="KPV9" s="2067"/>
      <c r="KPW9" s="2068"/>
      <c r="KPX9" s="1804"/>
      <c r="KQK9" s="2066"/>
      <c r="KQL9" s="2066"/>
      <c r="KQM9" s="667"/>
      <c r="KQN9" s="667"/>
      <c r="KQP9" s="2067"/>
      <c r="KQQ9" s="1309"/>
      <c r="KQR9" s="28"/>
      <c r="KQS9" s="2068"/>
      <c r="KQT9" s="2067"/>
      <c r="KQU9" s="2068"/>
      <c r="KQV9" s="1804"/>
      <c r="KRI9" s="2066"/>
      <c r="KRJ9" s="2066"/>
      <c r="KRK9" s="667"/>
      <c r="KRL9" s="667"/>
      <c r="KRN9" s="2067"/>
      <c r="KRO9" s="1309"/>
      <c r="KRP9" s="28"/>
      <c r="KRQ9" s="2068"/>
      <c r="KRR9" s="2067"/>
      <c r="KRS9" s="2068"/>
      <c r="KRT9" s="1804"/>
      <c r="KSG9" s="2066"/>
      <c r="KSH9" s="2066"/>
      <c r="KSI9" s="667"/>
      <c r="KSJ9" s="667"/>
      <c r="KSL9" s="2067"/>
      <c r="KSM9" s="1309"/>
      <c r="KSN9" s="28"/>
      <c r="KSO9" s="2068"/>
      <c r="KSP9" s="2067"/>
      <c r="KSQ9" s="2068"/>
      <c r="KSR9" s="1804"/>
      <c r="KTE9" s="2066"/>
      <c r="KTF9" s="2066"/>
      <c r="KTG9" s="667"/>
      <c r="KTH9" s="667"/>
      <c r="KTJ9" s="2067"/>
      <c r="KTK9" s="1309"/>
      <c r="KTL9" s="28"/>
      <c r="KTM9" s="2068"/>
      <c r="KTN9" s="2067"/>
      <c r="KTO9" s="2068"/>
      <c r="KTP9" s="1804"/>
      <c r="KUC9" s="2066"/>
      <c r="KUD9" s="2066"/>
      <c r="KUE9" s="667"/>
      <c r="KUF9" s="667"/>
      <c r="KUH9" s="2067"/>
      <c r="KUI9" s="1309"/>
      <c r="KUJ9" s="28"/>
      <c r="KUK9" s="2068"/>
      <c r="KUL9" s="2067"/>
      <c r="KUM9" s="2068"/>
      <c r="KUN9" s="1804"/>
      <c r="KVA9" s="2066"/>
      <c r="KVB9" s="2066"/>
      <c r="KVC9" s="667"/>
      <c r="KVD9" s="667"/>
      <c r="KVF9" s="2067"/>
      <c r="KVG9" s="1309"/>
      <c r="KVH9" s="28"/>
      <c r="KVI9" s="2068"/>
      <c r="KVJ9" s="2067"/>
      <c r="KVK9" s="2068"/>
      <c r="KVL9" s="1804"/>
      <c r="KVY9" s="2066"/>
      <c r="KVZ9" s="2066"/>
      <c r="KWA9" s="667"/>
      <c r="KWB9" s="667"/>
      <c r="KWD9" s="2067"/>
      <c r="KWE9" s="1309"/>
      <c r="KWF9" s="28"/>
      <c r="KWG9" s="2068"/>
      <c r="KWH9" s="2067"/>
      <c r="KWI9" s="2068"/>
      <c r="KWJ9" s="1804"/>
      <c r="KWW9" s="2066"/>
      <c r="KWX9" s="2066"/>
      <c r="KWY9" s="667"/>
      <c r="KWZ9" s="667"/>
      <c r="KXB9" s="2067"/>
      <c r="KXC9" s="1309"/>
      <c r="KXD9" s="28"/>
      <c r="KXE9" s="2068"/>
      <c r="KXF9" s="2067"/>
      <c r="KXG9" s="2068"/>
      <c r="KXH9" s="1804"/>
      <c r="KXU9" s="2066"/>
      <c r="KXV9" s="2066"/>
      <c r="KXW9" s="667"/>
      <c r="KXX9" s="667"/>
      <c r="KXZ9" s="2067"/>
      <c r="KYA9" s="1309"/>
      <c r="KYB9" s="28"/>
      <c r="KYC9" s="2068"/>
      <c r="KYD9" s="2067"/>
      <c r="KYE9" s="2068"/>
      <c r="KYF9" s="1804"/>
      <c r="KYS9" s="2066"/>
      <c r="KYT9" s="2066"/>
      <c r="KYU9" s="667"/>
      <c r="KYV9" s="667"/>
      <c r="KYX9" s="2067"/>
      <c r="KYY9" s="1309"/>
      <c r="KYZ9" s="28"/>
      <c r="KZA9" s="2068"/>
      <c r="KZB9" s="2067"/>
      <c r="KZC9" s="2068"/>
      <c r="KZD9" s="1804"/>
      <c r="KZQ9" s="2066"/>
      <c r="KZR9" s="2066"/>
      <c r="KZS9" s="667"/>
      <c r="KZT9" s="667"/>
      <c r="KZV9" s="2067"/>
      <c r="KZW9" s="1309"/>
      <c r="KZX9" s="28"/>
      <c r="KZY9" s="2068"/>
      <c r="KZZ9" s="2067"/>
      <c r="LAA9" s="2068"/>
      <c r="LAB9" s="1804"/>
      <c r="LAO9" s="2066"/>
      <c r="LAP9" s="2066"/>
      <c r="LAQ9" s="667"/>
      <c r="LAR9" s="667"/>
      <c r="LAT9" s="2067"/>
      <c r="LAU9" s="1309"/>
      <c r="LAV9" s="28"/>
      <c r="LAW9" s="2068"/>
      <c r="LAX9" s="2067"/>
      <c r="LAY9" s="2068"/>
      <c r="LAZ9" s="1804"/>
      <c r="LBM9" s="2066"/>
      <c r="LBN9" s="2066"/>
      <c r="LBO9" s="667"/>
      <c r="LBP9" s="667"/>
      <c r="LBR9" s="2067"/>
      <c r="LBS9" s="1309"/>
      <c r="LBT9" s="28"/>
      <c r="LBU9" s="2068"/>
      <c r="LBV9" s="2067"/>
      <c r="LBW9" s="2068"/>
      <c r="LBX9" s="1804"/>
      <c r="LCK9" s="2066"/>
      <c r="LCL9" s="2066"/>
      <c r="LCM9" s="667"/>
      <c r="LCN9" s="667"/>
      <c r="LCP9" s="2067"/>
      <c r="LCQ9" s="1309"/>
      <c r="LCR9" s="28"/>
      <c r="LCS9" s="2068"/>
      <c r="LCT9" s="2067"/>
      <c r="LCU9" s="2068"/>
      <c r="LCV9" s="1804"/>
      <c r="LDI9" s="2066"/>
      <c r="LDJ9" s="2066"/>
      <c r="LDK9" s="667"/>
      <c r="LDL9" s="667"/>
      <c r="LDN9" s="2067"/>
      <c r="LDO9" s="1309"/>
      <c r="LDP9" s="28"/>
      <c r="LDQ9" s="2068"/>
      <c r="LDR9" s="2067"/>
      <c r="LDS9" s="2068"/>
      <c r="LDT9" s="1804"/>
      <c r="LEG9" s="2066"/>
      <c r="LEH9" s="2066"/>
      <c r="LEI9" s="667"/>
      <c r="LEJ9" s="667"/>
      <c r="LEL9" s="2067"/>
      <c r="LEM9" s="1309"/>
      <c r="LEN9" s="28"/>
      <c r="LEO9" s="2068"/>
      <c r="LEP9" s="2067"/>
      <c r="LEQ9" s="2068"/>
      <c r="LER9" s="1804"/>
      <c r="LFE9" s="2066"/>
      <c r="LFF9" s="2066"/>
      <c r="LFG9" s="667"/>
      <c r="LFH9" s="667"/>
      <c r="LFJ9" s="2067"/>
      <c r="LFK9" s="1309"/>
      <c r="LFL9" s="28"/>
      <c r="LFM9" s="2068"/>
      <c r="LFN9" s="2067"/>
      <c r="LFO9" s="2068"/>
      <c r="LFP9" s="1804"/>
      <c r="LGC9" s="2066"/>
      <c r="LGD9" s="2066"/>
      <c r="LGE9" s="667"/>
      <c r="LGF9" s="667"/>
      <c r="LGH9" s="2067"/>
      <c r="LGI9" s="1309"/>
      <c r="LGJ9" s="28"/>
      <c r="LGK9" s="2068"/>
      <c r="LGL9" s="2067"/>
      <c r="LGM9" s="2068"/>
      <c r="LGN9" s="1804"/>
      <c r="LHA9" s="2066"/>
      <c r="LHB9" s="2066"/>
      <c r="LHC9" s="667"/>
      <c r="LHD9" s="667"/>
      <c r="LHF9" s="2067"/>
      <c r="LHG9" s="1309"/>
      <c r="LHH9" s="28"/>
      <c r="LHI9" s="2068"/>
      <c r="LHJ9" s="2067"/>
      <c r="LHK9" s="2068"/>
      <c r="LHL9" s="1804"/>
      <c r="LHY9" s="2066"/>
      <c r="LHZ9" s="2066"/>
      <c r="LIA9" s="667"/>
      <c r="LIB9" s="667"/>
      <c r="LID9" s="2067"/>
      <c r="LIE9" s="1309"/>
      <c r="LIF9" s="28"/>
      <c r="LIG9" s="2068"/>
      <c r="LIH9" s="2067"/>
      <c r="LII9" s="2068"/>
      <c r="LIJ9" s="1804"/>
      <c r="LIW9" s="2066"/>
      <c r="LIX9" s="2066"/>
      <c r="LIY9" s="667"/>
      <c r="LIZ9" s="667"/>
      <c r="LJB9" s="2067"/>
      <c r="LJC9" s="1309"/>
      <c r="LJD9" s="28"/>
      <c r="LJE9" s="2068"/>
      <c r="LJF9" s="2067"/>
      <c r="LJG9" s="2068"/>
      <c r="LJH9" s="1804"/>
      <c r="LJU9" s="2066"/>
      <c r="LJV9" s="2066"/>
      <c r="LJW9" s="667"/>
      <c r="LJX9" s="667"/>
      <c r="LJZ9" s="2067"/>
      <c r="LKA9" s="1309"/>
      <c r="LKB9" s="28"/>
      <c r="LKC9" s="2068"/>
      <c r="LKD9" s="2067"/>
      <c r="LKE9" s="2068"/>
      <c r="LKF9" s="1804"/>
      <c r="LKS9" s="2066"/>
      <c r="LKT9" s="2066"/>
      <c r="LKU9" s="667"/>
      <c r="LKV9" s="667"/>
      <c r="LKX9" s="2067"/>
      <c r="LKY9" s="1309"/>
      <c r="LKZ9" s="28"/>
      <c r="LLA9" s="2068"/>
      <c r="LLB9" s="2067"/>
      <c r="LLC9" s="2068"/>
      <c r="LLD9" s="1804"/>
      <c r="LLQ9" s="2066"/>
      <c r="LLR9" s="2066"/>
      <c r="LLS9" s="667"/>
      <c r="LLT9" s="667"/>
      <c r="LLV9" s="2067"/>
      <c r="LLW9" s="1309"/>
      <c r="LLX9" s="28"/>
      <c r="LLY9" s="2068"/>
      <c r="LLZ9" s="2067"/>
      <c r="LMA9" s="2068"/>
      <c r="LMB9" s="1804"/>
      <c r="LMO9" s="2066"/>
      <c r="LMP9" s="2066"/>
      <c r="LMQ9" s="667"/>
      <c r="LMR9" s="667"/>
      <c r="LMT9" s="2067"/>
      <c r="LMU9" s="1309"/>
      <c r="LMV9" s="28"/>
      <c r="LMW9" s="2068"/>
      <c r="LMX9" s="2067"/>
      <c r="LMY9" s="2068"/>
      <c r="LMZ9" s="1804"/>
      <c r="LNM9" s="2066"/>
      <c r="LNN9" s="2066"/>
      <c r="LNO9" s="667"/>
      <c r="LNP9" s="667"/>
      <c r="LNR9" s="2067"/>
      <c r="LNS9" s="1309"/>
      <c r="LNT9" s="28"/>
      <c r="LNU9" s="2068"/>
      <c r="LNV9" s="2067"/>
      <c r="LNW9" s="2068"/>
      <c r="LNX9" s="1804"/>
      <c r="LOK9" s="2066"/>
      <c r="LOL9" s="2066"/>
      <c r="LOM9" s="667"/>
      <c r="LON9" s="667"/>
      <c r="LOP9" s="2067"/>
      <c r="LOQ9" s="1309"/>
      <c r="LOR9" s="28"/>
      <c r="LOS9" s="2068"/>
      <c r="LOT9" s="2067"/>
      <c r="LOU9" s="2068"/>
      <c r="LOV9" s="1804"/>
      <c r="LPI9" s="2066"/>
      <c r="LPJ9" s="2066"/>
      <c r="LPK9" s="667"/>
      <c r="LPL9" s="667"/>
      <c r="LPN9" s="2067"/>
      <c r="LPO9" s="1309"/>
      <c r="LPP9" s="28"/>
      <c r="LPQ9" s="2068"/>
      <c r="LPR9" s="2067"/>
      <c r="LPS9" s="2068"/>
      <c r="LPT9" s="1804"/>
      <c r="LQG9" s="2066"/>
      <c r="LQH9" s="2066"/>
      <c r="LQI9" s="667"/>
      <c r="LQJ9" s="667"/>
      <c r="LQL9" s="2067"/>
      <c r="LQM9" s="1309"/>
      <c r="LQN9" s="28"/>
      <c r="LQO9" s="2068"/>
      <c r="LQP9" s="2067"/>
      <c r="LQQ9" s="2068"/>
      <c r="LQR9" s="1804"/>
      <c r="LRE9" s="2066"/>
      <c r="LRF9" s="2066"/>
      <c r="LRG9" s="667"/>
      <c r="LRH9" s="667"/>
      <c r="LRJ9" s="2067"/>
      <c r="LRK9" s="1309"/>
      <c r="LRL9" s="28"/>
      <c r="LRM9" s="2068"/>
      <c r="LRN9" s="2067"/>
      <c r="LRO9" s="2068"/>
      <c r="LRP9" s="1804"/>
      <c r="LSC9" s="2066"/>
      <c r="LSD9" s="2066"/>
      <c r="LSE9" s="667"/>
      <c r="LSF9" s="667"/>
      <c r="LSH9" s="2067"/>
      <c r="LSI9" s="1309"/>
      <c r="LSJ9" s="28"/>
      <c r="LSK9" s="2068"/>
      <c r="LSL9" s="2067"/>
      <c r="LSM9" s="2068"/>
      <c r="LSN9" s="1804"/>
      <c r="LTA9" s="2066"/>
      <c r="LTB9" s="2066"/>
      <c r="LTC9" s="667"/>
      <c r="LTD9" s="667"/>
      <c r="LTF9" s="2067"/>
      <c r="LTG9" s="1309"/>
      <c r="LTH9" s="28"/>
      <c r="LTI9" s="2068"/>
      <c r="LTJ9" s="2067"/>
      <c r="LTK9" s="2068"/>
      <c r="LTL9" s="1804"/>
      <c r="LTY9" s="2066"/>
      <c r="LTZ9" s="2066"/>
      <c r="LUA9" s="667"/>
      <c r="LUB9" s="667"/>
      <c r="LUD9" s="2067"/>
      <c r="LUE9" s="1309"/>
      <c r="LUF9" s="28"/>
      <c r="LUG9" s="2068"/>
      <c r="LUH9" s="2067"/>
      <c r="LUI9" s="2068"/>
      <c r="LUJ9" s="1804"/>
      <c r="LUW9" s="2066"/>
      <c r="LUX9" s="2066"/>
      <c r="LUY9" s="667"/>
      <c r="LUZ9" s="667"/>
      <c r="LVB9" s="2067"/>
      <c r="LVC9" s="1309"/>
      <c r="LVD9" s="28"/>
      <c r="LVE9" s="2068"/>
      <c r="LVF9" s="2067"/>
      <c r="LVG9" s="2068"/>
      <c r="LVH9" s="1804"/>
      <c r="LVU9" s="2066"/>
      <c r="LVV9" s="2066"/>
      <c r="LVW9" s="667"/>
      <c r="LVX9" s="667"/>
      <c r="LVZ9" s="2067"/>
      <c r="LWA9" s="1309"/>
      <c r="LWB9" s="28"/>
      <c r="LWC9" s="2068"/>
      <c r="LWD9" s="2067"/>
      <c r="LWE9" s="2068"/>
      <c r="LWF9" s="1804"/>
      <c r="LWS9" s="2066"/>
      <c r="LWT9" s="2066"/>
      <c r="LWU9" s="667"/>
      <c r="LWV9" s="667"/>
      <c r="LWX9" s="2067"/>
      <c r="LWY9" s="1309"/>
      <c r="LWZ9" s="28"/>
      <c r="LXA9" s="2068"/>
      <c r="LXB9" s="2067"/>
      <c r="LXC9" s="2068"/>
      <c r="LXD9" s="1804"/>
      <c r="LXQ9" s="2066"/>
      <c r="LXR9" s="2066"/>
      <c r="LXS9" s="667"/>
      <c r="LXT9" s="667"/>
      <c r="LXV9" s="2067"/>
      <c r="LXW9" s="1309"/>
      <c r="LXX9" s="28"/>
      <c r="LXY9" s="2068"/>
      <c r="LXZ9" s="2067"/>
      <c r="LYA9" s="2068"/>
      <c r="LYB9" s="1804"/>
      <c r="LYO9" s="2066"/>
      <c r="LYP9" s="2066"/>
      <c r="LYQ9" s="667"/>
      <c r="LYR9" s="667"/>
      <c r="LYT9" s="2067"/>
      <c r="LYU9" s="1309"/>
      <c r="LYV9" s="28"/>
      <c r="LYW9" s="2068"/>
      <c r="LYX9" s="2067"/>
      <c r="LYY9" s="2068"/>
      <c r="LYZ9" s="1804"/>
      <c r="LZM9" s="2066"/>
      <c r="LZN9" s="2066"/>
      <c r="LZO9" s="667"/>
      <c r="LZP9" s="667"/>
      <c r="LZR9" s="2067"/>
      <c r="LZS9" s="1309"/>
      <c r="LZT9" s="28"/>
      <c r="LZU9" s="2068"/>
      <c r="LZV9" s="2067"/>
      <c r="LZW9" s="2068"/>
      <c r="LZX9" s="1804"/>
      <c r="MAK9" s="2066"/>
      <c r="MAL9" s="2066"/>
      <c r="MAM9" s="667"/>
      <c r="MAN9" s="667"/>
      <c r="MAP9" s="2067"/>
      <c r="MAQ9" s="1309"/>
      <c r="MAR9" s="28"/>
      <c r="MAS9" s="2068"/>
      <c r="MAT9" s="2067"/>
      <c r="MAU9" s="2068"/>
      <c r="MAV9" s="1804"/>
      <c r="MBI9" s="2066"/>
      <c r="MBJ9" s="2066"/>
      <c r="MBK9" s="667"/>
      <c r="MBL9" s="667"/>
      <c r="MBN9" s="2067"/>
      <c r="MBO9" s="1309"/>
      <c r="MBP9" s="28"/>
      <c r="MBQ9" s="2068"/>
      <c r="MBR9" s="2067"/>
      <c r="MBS9" s="2068"/>
      <c r="MBT9" s="1804"/>
      <c r="MCG9" s="2066"/>
      <c r="MCH9" s="2066"/>
      <c r="MCI9" s="667"/>
      <c r="MCJ9" s="667"/>
      <c r="MCL9" s="2067"/>
      <c r="MCM9" s="1309"/>
      <c r="MCN9" s="28"/>
      <c r="MCO9" s="2068"/>
      <c r="MCP9" s="2067"/>
      <c r="MCQ9" s="2068"/>
      <c r="MCR9" s="1804"/>
      <c r="MDE9" s="2066"/>
      <c r="MDF9" s="2066"/>
      <c r="MDG9" s="667"/>
      <c r="MDH9" s="667"/>
      <c r="MDJ9" s="2067"/>
      <c r="MDK9" s="1309"/>
      <c r="MDL9" s="28"/>
      <c r="MDM9" s="2068"/>
      <c r="MDN9" s="2067"/>
      <c r="MDO9" s="2068"/>
      <c r="MDP9" s="1804"/>
      <c r="MEC9" s="2066"/>
      <c r="MED9" s="2066"/>
      <c r="MEE9" s="667"/>
      <c r="MEF9" s="667"/>
      <c r="MEH9" s="2067"/>
      <c r="MEI9" s="1309"/>
      <c r="MEJ9" s="28"/>
      <c r="MEK9" s="2068"/>
      <c r="MEL9" s="2067"/>
      <c r="MEM9" s="2068"/>
      <c r="MEN9" s="1804"/>
      <c r="MFA9" s="2066"/>
      <c r="MFB9" s="2066"/>
      <c r="MFC9" s="667"/>
      <c r="MFD9" s="667"/>
      <c r="MFF9" s="2067"/>
      <c r="MFG9" s="1309"/>
      <c r="MFH9" s="28"/>
      <c r="MFI9" s="2068"/>
      <c r="MFJ9" s="2067"/>
      <c r="MFK9" s="2068"/>
      <c r="MFL9" s="1804"/>
      <c r="MFY9" s="2066"/>
      <c r="MFZ9" s="2066"/>
      <c r="MGA9" s="667"/>
      <c r="MGB9" s="667"/>
      <c r="MGD9" s="2067"/>
      <c r="MGE9" s="1309"/>
      <c r="MGF9" s="28"/>
      <c r="MGG9" s="2068"/>
      <c r="MGH9" s="2067"/>
      <c r="MGI9" s="2068"/>
      <c r="MGJ9" s="1804"/>
      <c r="MGW9" s="2066"/>
      <c r="MGX9" s="2066"/>
      <c r="MGY9" s="667"/>
      <c r="MGZ9" s="667"/>
      <c r="MHB9" s="2067"/>
      <c r="MHC9" s="1309"/>
      <c r="MHD9" s="28"/>
      <c r="MHE9" s="2068"/>
      <c r="MHF9" s="2067"/>
      <c r="MHG9" s="2068"/>
      <c r="MHH9" s="1804"/>
      <c r="MHU9" s="2066"/>
      <c r="MHV9" s="2066"/>
      <c r="MHW9" s="667"/>
      <c r="MHX9" s="667"/>
      <c r="MHZ9" s="2067"/>
      <c r="MIA9" s="1309"/>
      <c r="MIB9" s="28"/>
      <c r="MIC9" s="2068"/>
      <c r="MID9" s="2067"/>
      <c r="MIE9" s="2068"/>
      <c r="MIF9" s="1804"/>
      <c r="MIS9" s="2066"/>
      <c r="MIT9" s="2066"/>
      <c r="MIU9" s="667"/>
      <c r="MIV9" s="667"/>
      <c r="MIX9" s="2067"/>
      <c r="MIY9" s="1309"/>
      <c r="MIZ9" s="28"/>
      <c r="MJA9" s="2068"/>
      <c r="MJB9" s="2067"/>
      <c r="MJC9" s="2068"/>
      <c r="MJD9" s="1804"/>
      <c r="MJQ9" s="2066"/>
      <c r="MJR9" s="2066"/>
      <c r="MJS9" s="667"/>
      <c r="MJT9" s="667"/>
      <c r="MJV9" s="2067"/>
      <c r="MJW9" s="1309"/>
      <c r="MJX9" s="28"/>
      <c r="MJY9" s="2068"/>
      <c r="MJZ9" s="2067"/>
      <c r="MKA9" s="2068"/>
      <c r="MKB9" s="1804"/>
      <c r="MKO9" s="2066"/>
      <c r="MKP9" s="2066"/>
      <c r="MKQ9" s="667"/>
      <c r="MKR9" s="667"/>
      <c r="MKT9" s="2067"/>
      <c r="MKU9" s="1309"/>
      <c r="MKV9" s="28"/>
      <c r="MKW9" s="2068"/>
      <c r="MKX9" s="2067"/>
      <c r="MKY9" s="2068"/>
      <c r="MKZ9" s="1804"/>
      <c r="MLM9" s="2066"/>
      <c r="MLN9" s="2066"/>
      <c r="MLO9" s="667"/>
      <c r="MLP9" s="667"/>
      <c r="MLR9" s="2067"/>
      <c r="MLS9" s="1309"/>
      <c r="MLT9" s="28"/>
      <c r="MLU9" s="2068"/>
      <c r="MLV9" s="2067"/>
      <c r="MLW9" s="2068"/>
      <c r="MLX9" s="1804"/>
      <c r="MMK9" s="2066"/>
      <c r="MML9" s="2066"/>
      <c r="MMM9" s="667"/>
      <c r="MMN9" s="667"/>
      <c r="MMP9" s="2067"/>
      <c r="MMQ9" s="1309"/>
      <c r="MMR9" s="28"/>
      <c r="MMS9" s="2068"/>
      <c r="MMT9" s="2067"/>
      <c r="MMU9" s="2068"/>
      <c r="MMV9" s="1804"/>
      <c r="MNI9" s="2066"/>
      <c r="MNJ9" s="2066"/>
      <c r="MNK9" s="667"/>
      <c r="MNL9" s="667"/>
      <c r="MNN9" s="2067"/>
      <c r="MNO9" s="1309"/>
      <c r="MNP9" s="28"/>
      <c r="MNQ9" s="2068"/>
      <c r="MNR9" s="2067"/>
      <c r="MNS9" s="2068"/>
      <c r="MNT9" s="1804"/>
      <c r="MOG9" s="2066"/>
      <c r="MOH9" s="2066"/>
      <c r="MOI9" s="667"/>
      <c r="MOJ9" s="667"/>
      <c r="MOL9" s="2067"/>
      <c r="MOM9" s="1309"/>
      <c r="MON9" s="28"/>
      <c r="MOO9" s="2068"/>
      <c r="MOP9" s="2067"/>
      <c r="MOQ9" s="2068"/>
      <c r="MOR9" s="1804"/>
      <c r="MPE9" s="2066"/>
      <c r="MPF9" s="2066"/>
      <c r="MPG9" s="667"/>
      <c r="MPH9" s="667"/>
      <c r="MPJ9" s="2067"/>
      <c r="MPK9" s="1309"/>
      <c r="MPL9" s="28"/>
      <c r="MPM9" s="2068"/>
      <c r="MPN9" s="2067"/>
      <c r="MPO9" s="2068"/>
      <c r="MPP9" s="1804"/>
      <c r="MQC9" s="2066"/>
      <c r="MQD9" s="2066"/>
      <c r="MQE9" s="667"/>
      <c r="MQF9" s="667"/>
      <c r="MQH9" s="2067"/>
      <c r="MQI9" s="1309"/>
      <c r="MQJ9" s="28"/>
      <c r="MQK9" s="2068"/>
      <c r="MQL9" s="2067"/>
      <c r="MQM9" s="2068"/>
      <c r="MQN9" s="1804"/>
      <c r="MRA9" s="2066"/>
      <c r="MRB9" s="2066"/>
      <c r="MRC9" s="667"/>
      <c r="MRD9" s="667"/>
      <c r="MRF9" s="2067"/>
      <c r="MRG9" s="1309"/>
      <c r="MRH9" s="28"/>
      <c r="MRI9" s="2068"/>
      <c r="MRJ9" s="2067"/>
      <c r="MRK9" s="2068"/>
      <c r="MRL9" s="1804"/>
      <c r="MRY9" s="2066"/>
      <c r="MRZ9" s="2066"/>
      <c r="MSA9" s="667"/>
      <c r="MSB9" s="667"/>
      <c r="MSD9" s="2067"/>
      <c r="MSE9" s="1309"/>
      <c r="MSF9" s="28"/>
      <c r="MSG9" s="2068"/>
      <c r="MSH9" s="2067"/>
      <c r="MSI9" s="2068"/>
      <c r="MSJ9" s="1804"/>
      <c r="MSW9" s="2066"/>
      <c r="MSX9" s="2066"/>
      <c r="MSY9" s="667"/>
      <c r="MSZ9" s="667"/>
      <c r="MTB9" s="2067"/>
      <c r="MTC9" s="1309"/>
      <c r="MTD9" s="28"/>
      <c r="MTE9" s="2068"/>
      <c r="MTF9" s="2067"/>
      <c r="MTG9" s="2068"/>
      <c r="MTH9" s="1804"/>
      <c r="MTU9" s="2066"/>
      <c r="MTV9" s="2066"/>
      <c r="MTW9" s="667"/>
      <c r="MTX9" s="667"/>
      <c r="MTZ9" s="2067"/>
      <c r="MUA9" s="1309"/>
      <c r="MUB9" s="28"/>
      <c r="MUC9" s="2068"/>
      <c r="MUD9" s="2067"/>
      <c r="MUE9" s="2068"/>
      <c r="MUF9" s="1804"/>
      <c r="MUS9" s="2066"/>
      <c r="MUT9" s="2066"/>
      <c r="MUU9" s="667"/>
      <c r="MUV9" s="667"/>
      <c r="MUX9" s="2067"/>
      <c r="MUY9" s="1309"/>
      <c r="MUZ9" s="28"/>
      <c r="MVA9" s="2068"/>
      <c r="MVB9" s="2067"/>
      <c r="MVC9" s="2068"/>
      <c r="MVD9" s="1804"/>
      <c r="MVQ9" s="2066"/>
      <c r="MVR9" s="2066"/>
      <c r="MVS9" s="667"/>
      <c r="MVT9" s="667"/>
      <c r="MVV9" s="2067"/>
      <c r="MVW9" s="1309"/>
      <c r="MVX9" s="28"/>
      <c r="MVY9" s="2068"/>
      <c r="MVZ9" s="2067"/>
      <c r="MWA9" s="2068"/>
      <c r="MWB9" s="1804"/>
      <c r="MWO9" s="2066"/>
      <c r="MWP9" s="2066"/>
      <c r="MWQ9" s="667"/>
      <c r="MWR9" s="667"/>
      <c r="MWT9" s="2067"/>
      <c r="MWU9" s="1309"/>
      <c r="MWV9" s="28"/>
      <c r="MWW9" s="2068"/>
      <c r="MWX9" s="2067"/>
      <c r="MWY9" s="2068"/>
      <c r="MWZ9" s="1804"/>
      <c r="MXM9" s="2066"/>
      <c r="MXN9" s="2066"/>
      <c r="MXO9" s="667"/>
      <c r="MXP9" s="667"/>
      <c r="MXR9" s="2067"/>
      <c r="MXS9" s="1309"/>
      <c r="MXT9" s="28"/>
      <c r="MXU9" s="2068"/>
      <c r="MXV9" s="2067"/>
      <c r="MXW9" s="2068"/>
      <c r="MXX9" s="1804"/>
      <c r="MYK9" s="2066"/>
      <c r="MYL9" s="2066"/>
      <c r="MYM9" s="667"/>
      <c r="MYN9" s="667"/>
      <c r="MYP9" s="2067"/>
      <c r="MYQ9" s="1309"/>
      <c r="MYR9" s="28"/>
      <c r="MYS9" s="2068"/>
      <c r="MYT9" s="2067"/>
      <c r="MYU9" s="2068"/>
      <c r="MYV9" s="1804"/>
      <c r="MZI9" s="2066"/>
      <c r="MZJ9" s="2066"/>
      <c r="MZK9" s="667"/>
      <c r="MZL9" s="667"/>
      <c r="MZN9" s="2067"/>
      <c r="MZO9" s="1309"/>
      <c r="MZP9" s="28"/>
      <c r="MZQ9" s="2068"/>
      <c r="MZR9" s="2067"/>
      <c r="MZS9" s="2068"/>
      <c r="MZT9" s="1804"/>
      <c r="NAG9" s="2066"/>
      <c r="NAH9" s="2066"/>
      <c r="NAI9" s="667"/>
      <c r="NAJ9" s="667"/>
      <c r="NAL9" s="2067"/>
      <c r="NAM9" s="1309"/>
      <c r="NAN9" s="28"/>
      <c r="NAO9" s="2068"/>
      <c r="NAP9" s="2067"/>
      <c r="NAQ9" s="2068"/>
      <c r="NAR9" s="1804"/>
      <c r="NBE9" s="2066"/>
      <c r="NBF9" s="2066"/>
      <c r="NBG9" s="667"/>
      <c r="NBH9" s="667"/>
      <c r="NBJ9" s="2067"/>
      <c r="NBK9" s="1309"/>
      <c r="NBL9" s="28"/>
      <c r="NBM9" s="2068"/>
      <c r="NBN9" s="2067"/>
      <c r="NBO9" s="2068"/>
      <c r="NBP9" s="1804"/>
      <c r="NCC9" s="2066"/>
      <c r="NCD9" s="2066"/>
      <c r="NCE9" s="667"/>
      <c r="NCF9" s="667"/>
      <c r="NCH9" s="2067"/>
      <c r="NCI9" s="1309"/>
      <c r="NCJ9" s="28"/>
      <c r="NCK9" s="2068"/>
      <c r="NCL9" s="2067"/>
      <c r="NCM9" s="2068"/>
      <c r="NCN9" s="1804"/>
      <c r="NDA9" s="2066"/>
      <c r="NDB9" s="2066"/>
      <c r="NDC9" s="667"/>
      <c r="NDD9" s="667"/>
      <c r="NDF9" s="2067"/>
      <c r="NDG9" s="1309"/>
      <c r="NDH9" s="28"/>
      <c r="NDI9" s="2068"/>
      <c r="NDJ9" s="2067"/>
      <c r="NDK9" s="2068"/>
      <c r="NDL9" s="1804"/>
      <c r="NDY9" s="2066"/>
      <c r="NDZ9" s="2066"/>
      <c r="NEA9" s="667"/>
      <c r="NEB9" s="667"/>
      <c r="NED9" s="2067"/>
      <c r="NEE9" s="1309"/>
      <c r="NEF9" s="28"/>
      <c r="NEG9" s="2068"/>
      <c r="NEH9" s="2067"/>
      <c r="NEI9" s="2068"/>
      <c r="NEJ9" s="1804"/>
      <c r="NEW9" s="2066"/>
      <c r="NEX9" s="2066"/>
      <c r="NEY9" s="667"/>
      <c r="NEZ9" s="667"/>
      <c r="NFB9" s="2067"/>
      <c r="NFC9" s="1309"/>
      <c r="NFD9" s="28"/>
      <c r="NFE9" s="2068"/>
      <c r="NFF9" s="2067"/>
      <c r="NFG9" s="2068"/>
      <c r="NFH9" s="1804"/>
      <c r="NFU9" s="2066"/>
      <c r="NFV9" s="2066"/>
      <c r="NFW9" s="667"/>
      <c r="NFX9" s="667"/>
      <c r="NFZ9" s="2067"/>
      <c r="NGA9" s="1309"/>
      <c r="NGB9" s="28"/>
      <c r="NGC9" s="2068"/>
      <c r="NGD9" s="2067"/>
      <c r="NGE9" s="2068"/>
      <c r="NGF9" s="1804"/>
      <c r="NGS9" s="2066"/>
      <c r="NGT9" s="2066"/>
      <c r="NGU9" s="667"/>
      <c r="NGV9" s="667"/>
      <c r="NGX9" s="2067"/>
      <c r="NGY9" s="1309"/>
      <c r="NGZ9" s="28"/>
      <c r="NHA9" s="2068"/>
      <c r="NHB9" s="2067"/>
      <c r="NHC9" s="2068"/>
      <c r="NHD9" s="1804"/>
      <c r="NHQ9" s="2066"/>
      <c r="NHR9" s="2066"/>
      <c r="NHS9" s="667"/>
      <c r="NHT9" s="667"/>
      <c r="NHV9" s="2067"/>
      <c r="NHW9" s="1309"/>
      <c r="NHX9" s="28"/>
      <c r="NHY9" s="2068"/>
      <c r="NHZ9" s="2067"/>
      <c r="NIA9" s="2068"/>
      <c r="NIB9" s="1804"/>
      <c r="NIO9" s="2066"/>
      <c r="NIP9" s="2066"/>
      <c r="NIQ9" s="667"/>
      <c r="NIR9" s="667"/>
      <c r="NIT9" s="2067"/>
      <c r="NIU9" s="1309"/>
      <c r="NIV9" s="28"/>
      <c r="NIW9" s="2068"/>
      <c r="NIX9" s="2067"/>
      <c r="NIY9" s="2068"/>
      <c r="NIZ9" s="1804"/>
      <c r="NJM9" s="2066"/>
      <c r="NJN9" s="2066"/>
      <c r="NJO9" s="667"/>
      <c r="NJP9" s="667"/>
      <c r="NJR9" s="2067"/>
      <c r="NJS9" s="1309"/>
      <c r="NJT9" s="28"/>
      <c r="NJU9" s="2068"/>
      <c r="NJV9" s="2067"/>
      <c r="NJW9" s="2068"/>
      <c r="NJX9" s="1804"/>
      <c r="NKK9" s="2066"/>
      <c r="NKL9" s="2066"/>
      <c r="NKM9" s="667"/>
      <c r="NKN9" s="667"/>
      <c r="NKP9" s="2067"/>
      <c r="NKQ9" s="1309"/>
      <c r="NKR9" s="28"/>
      <c r="NKS9" s="2068"/>
      <c r="NKT9" s="2067"/>
      <c r="NKU9" s="2068"/>
      <c r="NKV9" s="1804"/>
      <c r="NLI9" s="2066"/>
      <c r="NLJ9" s="2066"/>
      <c r="NLK9" s="667"/>
      <c r="NLL9" s="667"/>
      <c r="NLN9" s="2067"/>
      <c r="NLO9" s="1309"/>
      <c r="NLP9" s="28"/>
      <c r="NLQ9" s="2068"/>
      <c r="NLR9" s="2067"/>
      <c r="NLS9" s="2068"/>
      <c r="NLT9" s="1804"/>
      <c r="NMG9" s="2066"/>
      <c r="NMH9" s="2066"/>
      <c r="NMI9" s="667"/>
      <c r="NMJ9" s="667"/>
      <c r="NML9" s="2067"/>
      <c r="NMM9" s="1309"/>
      <c r="NMN9" s="28"/>
      <c r="NMO9" s="2068"/>
      <c r="NMP9" s="2067"/>
      <c r="NMQ9" s="2068"/>
      <c r="NMR9" s="1804"/>
      <c r="NNE9" s="2066"/>
      <c r="NNF9" s="2066"/>
      <c r="NNG9" s="667"/>
      <c r="NNH9" s="667"/>
      <c r="NNJ9" s="2067"/>
      <c r="NNK9" s="1309"/>
      <c r="NNL9" s="28"/>
      <c r="NNM9" s="2068"/>
      <c r="NNN9" s="2067"/>
      <c r="NNO9" s="2068"/>
      <c r="NNP9" s="1804"/>
      <c r="NOC9" s="2066"/>
      <c r="NOD9" s="2066"/>
      <c r="NOE9" s="667"/>
      <c r="NOF9" s="667"/>
      <c r="NOH9" s="2067"/>
      <c r="NOI9" s="1309"/>
      <c r="NOJ9" s="28"/>
      <c r="NOK9" s="2068"/>
      <c r="NOL9" s="2067"/>
      <c r="NOM9" s="2068"/>
      <c r="NON9" s="1804"/>
      <c r="NPA9" s="2066"/>
      <c r="NPB9" s="2066"/>
      <c r="NPC9" s="667"/>
      <c r="NPD9" s="667"/>
      <c r="NPF9" s="2067"/>
      <c r="NPG9" s="1309"/>
      <c r="NPH9" s="28"/>
      <c r="NPI9" s="2068"/>
      <c r="NPJ9" s="2067"/>
      <c r="NPK9" s="2068"/>
      <c r="NPL9" s="1804"/>
      <c r="NPY9" s="2066"/>
      <c r="NPZ9" s="2066"/>
      <c r="NQA9" s="667"/>
      <c r="NQB9" s="667"/>
      <c r="NQD9" s="2067"/>
      <c r="NQE9" s="1309"/>
      <c r="NQF9" s="28"/>
      <c r="NQG9" s="2068"/>
      <c r="NQH9" s="2067"/>
      <c r="NQI9" s="2068"/>
      <c r="NQJ9" s="1804"/>
      <c r="NQW9" s="2066"/>
      <c r="NQX9" s="2066"/>
      <c r="NQY9" s="667"/>
      <c r="NQZ9" s="667"/>
      <c r="NRB9" s="2067"/>
      <c r="NRC9" s="1309"/>
      <c r="NRD9" s="28"/>
      <c r="NRE9" s="2068"/>
      <c r="NRF9" s="2067"/>
      <c r="NRG9" s="2068"/>
      <c r="NRH9" s="1804"/>
      <c r="NRU9" s="2066"/>
      <c r="NRV9" s="2066"/>
      <c r="NRW9" s="667"/>
      <c r="NRX9" s="667"/>
      <c r="NRZ9" s="2067"/>
      <c r="NSA9" s="1309"/>
      <c r="NSB9" s="28"/>
      <c r="NSC9" s="2068"/>
      <c r="NSD9" s="2067"/>
      <c r="NSE9" s="2068"/>
      <c r="NSF9" s="1804"/>
      <c r="NSS9" s="2066"/>
      <c r="NST9" s="2066"/>
      <c r="NSU9" s="667"/>
      <c r="NSV9" s="667"/>
      <c r="NSX9" s="2067"/>
      <c r="NSY9" s="1309"/>
      <c r="NSZ9" s="28"/>
      <c r="NTA9" s="2068"/>
      <c r="NTB9" s="2067"/>
      <c r="NTC9" s="2068"/>
      <c r="NTD9" s="1804"/>
      <c r="NTQ9" s="2066"/>
      <c r="NTR9" s="2066"/>
      <c r="NTS9" s="667"/>
      <c r="NTT9" s="667"/>
      <c r="NTV9" s="2067"/>
      <c r="NTW9" s="1309"/>
      <c r="NTX9" s="28"/>
      <c r="NTY9" s="2068"/>
      <c r="NTZ9" s="2067"/>
      <c r="NUA9" s="2068"/>
      <c r="NUB9" s="1804"/>
      <c r="NUO9" s="2066"/>
      <c r="NUP9" s="2066"/>
      <c r="NUQ9" s="667"/>
      <c r="NUR9" s="667"/>
      <c r="NUT9" s="2067"/>
      <c r="NUU9" s="1309"/>
      <c r="NUV9" s="28"/>
      <c r="NUW9" s="2068"/>
      <c r="NUX9" s="2067"/>
      <c r="NUY9" s="2068"/>
      <c r="NUZ9" s="1804"/>
      <c r="NVM9" s="2066"/>
      <c r="NVN9" s="2066"/>
      <c r="NVO9" s="667"/>
      <c r="NVP9" s="667"/>
      <c r="NVR9" s="2067"/>
      <c r="NVS9" s="1309"/>
      <c r="NVT9" s="28"/>
      <c r="NVU9" s="2068"/>
      <c r="NVV9" s="2067"/>
      <c r="NVW9" s="2068"/>
      <c r="NVX9" s="1804"/>
      <c r="NWK9" s="2066"/>
      <c r="NWL9" s="2066"/>
      <c r="NWM9" s="667"/>
      <c r="NWN9" s="667"/>
      <c r="NWP9" s="2067"/>
      <c r="NWQ9" s="1309"/>
      <c r="NWR9" s="28"/>
      <c r="NWS9" s="2068"/>
      <c r="NWT9" s="2067"/>
      <c r="NWU9" s="2068"/>
      <c r="NWV9" s="1804"/>
      <c r="NXI9" s="2066"/>
      <c r="NXJ9" s="2066"/>
      <c r="NXK9" s="667"/>
      <c r="NXL9" s="667"/>
      <c r="NXN9" s="2067"/>
      <c r="NXO9" s="1309"/>
      <c r="NXP9" s="28"/>
      <c r="NXQ9" s="2068"/>
      <c r="NXR9" s="2067"/>
      <c r="NXS9" s="2068"/>
      <c r="NXT9" s="1804"/>
      <c r="NYG9" s="2066"/>
      <c r="NYH9" s="2066"/>
      <c r="NYI9" s="667"/>
      <c r="NYJ9" s="667"/>
      <c r="NYL9" s="2067"/>
      <c r="NYM9" s="1309"/>
      <c r="NYN9" s="28"/>
      <c r="NYO9" s="2068"/>
      <c r="NYP9" s="2067"/>
      <c r="NYQ9" s="2068"/>
      <c r="NYR9" s="1804"/>
      <c r="NZE9" s="2066"/>
      <c r="NZF9" s="2066"/>
      <c r="NZG9" s="667"/>
      <c r="NZH9" s="667"/>
      <c r="NZJ9" s="2067"/>
      <c r="NZK9" s="1309"/>
      <c r="NZL9" s="28"/>
      <c r="NZM9" s="2068"/>
      <c r="NZN9" s="2067"/>
      <c r="NZO9" s="2068"/>
      <c r="NZP9" s="1804"/>
      <c r="OAC9" s="2066"/>
      <c r="OAD9" s="2066"/>
      <c r="OAE9" s="667"/>
      <c r="OAF9" s="667"/>
      <c r="OAH9" s="2067"/>
      <c r="OAI9" s="1309"/>
      <c r="OAJ9" s="28"/>
      <c r="OAK9" s="2068"/>
      <c r="OAL9" s="2067"/>
      <c r="OAM9" s="2068"/>
      <c r="OAN9" s="1804"/>
      <c r="OBA9" s="2066"/>
      <c r="OBB9" s="2066"/>
      <c r="OBC9" s="667"/>
      <c r="OBD9" s="667"/>
      <c r="OBF9" s="2067"/>
      <c r="OBG9" s="1309"/>
      <c r="OBH9" s="28"/>
      <c r="OBI9" s="2068"/>
      <c r="OBJ9" s="2067"/>
      <c r="OBK9" s="2068"/>
      <c r="OBL9" s="1804"/>
      <c r="OBY9" s="2066"/>
      <c r="OBZ9" s="2066"/>
      <c r="OCA9" s="667"/>
      <c r="OCB9" s="667"/>
      <c r="OCD9" s="2067"/>
      <c r="OCE9" s="1309"/>
      <c r="OCF9" s="28"/>
      <c r="OCG9" s="2068"/>
      <c r="OCH9" s="2067"/>
      <c r="OCI9" s="2068"/>
      <c r="OCJ9" s="1804"/>
      <c r="OCW9" s="2066"/>
      <c r="OCX9" s="2066"/>
      <c r="OCY9" s="667"/>
      <c r="OCZ9" s="667"/>
      <c r="ODB9" s="2067"/>
      <c r="ODC9" s="1309"/>
      <c r="ODD9" s="28"/>
      <c r="ODE9" s="2068"/>
      <c r="ODF9" s="2067"/>
      <c r="ODG9" s="2068"/>
      <c r="ODH9" s="1804"/>
      <c r="ODU9" s="2066"/>
      <c r="ODV9" s="2066"/>
      <c r="ODW9" s="667"/>
      <c r="ODX9" s="667"/>
      <c r="ODZ9" s="2067"/>
      <c r="OEA9" s="1309"/>
      <c r="OEB9" s="28"/>
      <c r="OEC9" s="2068"/>
      <c r="OED9" s="2067"/>
      <c r="OEE9" s="2068"/>
      <c r="OEF9" s="1804"/>
      <c r="OES9" s="2066"/>
      <c r="OET9" s="2066"/>
      <c r="OEU9" s="667"/>
      <c r="OEV9" s="667"/>
      <c r="OEX9" s="2067"/>
      <c r="OEY9" s="1309"/>
      <c r="OEZ9" s="28"/>
      <c r="OFA9" s="2068"/>
      <c r="OFB9" s="2067"/>
      <c r="OFC9" s="2068"/>
      <c r="OFD9" s="1804"/>
      <c r="OFQ9" s="2066"/>
      <c r="OFR9" s="2066"/>
      <c r="OFS9" s="667"/>
      <c r="OFT9" s="667"/>
      <c r="OFV9" s="2067"/>
      <c r="OFW9" s="1309"/>
      <c r="OFX9" s="28"/>
      <c r="OFY9" s="2068"/>
      <c r="OFZ9" s="2067"/>
      <c r="OGA9" s="2068"/>
      <c r="OGB9" s="1804"/>
      <c r="OGO9" s="2066"/>
      <c r="OGP9" s="2066"/>
      <c r="OGQ9" s="667"/>
      <c r="OGR9" s="667"/>
      <c r="OGT9" s="2067"/>
      <c r="OGU9" s="1309"/>
      <c r="OGV9" s="28"/>
      <c r="OGW9" s="2068"/>
      <c r="OGX9" s="2067"/>
      <c r="OGY9" s="2068"/>
      <c r="OGZ9" s="1804"/>
      <c r="OHM9" s="2066"/>
      <c r="OHN9" s="2066"/>
      <c r="OHO9" s="667"/>
      <c r="OHP9" s="667"/>
      <c r="OHR9" s="2067"/>
      <c r="OHS9" s="1309"/>
      <c r="OHT9" s="28"/>
      <c r="OHU9" s="2068"/>
      <c r="OHV9" s="2067"/>
      <c r="OHW9" s="2068"/>
      <c r="OHX9" s="1804"/>
      <c r="OIK9" s="2066"/>
      <c r="OIL9" s="2066"/>
      <c r="OIM9" s="667"/>
      <c r="OIN9" s="667"/>
      <c r="OIP9" s="2067"/>
      <c r="OIQ9" s="1309"/>
      <c r="OIR9" s="28"/>
      <c r="OIS9" s="2068"/>
      <c r="OIT9" s="2067"/>
      <c r="OIU9" s="2068"/>
      <c r="OIV9" s="1804"/>
      <c r="OJI9" s="2066"/>
      <c r="OJJ9" s="2066"/>
      <c r="OJK9" s="667"/>
      <c r="OJL9" s="667"/>
      <c r="OJN9" s="2067"/>
      <c r="OJO9" s="1309"/>
      <c r="OJP9" s="28"/>
      <c r="OJQ9" s="2068"/>
      <c r="OJR9" s="2067"/>
      <c r="OJS9" s="2068"/>
      <c r="OJT9" s="1804"/>
      <c r="OKG9" s="2066"/>
      <c r="OKH9" s="2066"/>
      <c r="OKI9" s="667"/>
      <c r="OKJ9" s="667"/>
      <c r="OKL9" s="2067"/>
      <c r="OKM9" s="1309"/>
      <c r="OKN9" s="28"/>
      <c r="OKO9" s="2068"/>
      <c r="OKP9" s="2067"/>
      <c r="OKQ9" s="2068"/>
      <c r="OKR9" s="1804"/>
      <c r="OLE9" s="2066"/>
      <c r="OLF9" s="2066"/>
      <c r="OLG9" s="667"/>
      <c r="OLH9" s="667"/>
      <c r="OLJ9" s="2067"/>
      <c r="OLK9" s="1309"/>
      <c r="OLL9" s="28"/>
      <c r="OLM9" s="2068"/>
      <c r="OLN9" s="2067"/>
      <c r="OLO9" s="2068"/>
      <c r="OLP9" s="1804"/>
      <c r="OMC9" s="2066"/>
      <c r="OMD9" s="2066"/>
      <c r="OME9" s="667"/>
      <c r="OMF9" s="667"/>
      <c r="OMH9" s="2067"/>
      <c r="OMI9" s="1309"/>
      <c r="OMJ9" s="28"/>
      <c r="OMK9" s="2068"/>
      <c r="OML9" s="2067"/>
      <c r="OMM9" s="2068"/>
      <c r="OMN9" s="1804"/>
      <c r="ONA9" s="2066"/>
      <c r="ONB9" s="2066"/>
      <c r="ONC9" s="667"/>
      <c r="OND9" s="667"/>
      <c r="ONF9" s="2067"/>
      <c r="ONG9" s="1309"/>
      <c r="ONH9" s="28"/>
      <c r="ONI9" s="2068"/>
      <c r="ONJ9" s="2067"/>
      <c r="ONK9" s="2068"/>
      <c r="ONL9" s="1804"/>
      <c r="ONY9" s="2066"/>
      <c r="ONZ9" s="2066"/>
      <c r="OOA9" s="667"/>
      <c r="OOB9" s="667"/>
      <c r="OOD9" s="2067"/>
      <c r="OOE9" s="1309"/>
      <c r="OOF9" s="28"/>
      <c r="OOG9" s="2068"/>
      <c r="OOH9" s="2067"/>
      <c r="OOI9" s="2068"/>
      <c r="OOJ9" s="1804"/>
      <c r="OOW9" s="2066"/>
      <c r="OOX9" s="2066"/>
      <c r="OOY9" s="667"/>
      <c r="OOZ9" s="667"/>
      <c r="OPB9" s="2067"/>
      <c r="OPC9" s="1309"/>
      <c r="OPD9" s="28"/>
      <c r="OPE9" s="2068"/>
      <c r="OPF9" s="2067"/>
      <c r="OPG9" s="2068"/>
      <c r="OPH9" s="1804"/>
      <c r="OPU9" s="2066"/>
      <c r="OPV9" s="2066"/>
      <c r="OPW9" s="667"/>
      <c r="OPX9" s="667"/>
      <c r="OPZ9" s="2067"/>
      <c r="OQA9" s="1309"/>
      <c r="OQB9" s="28"/>
      <c r="OQC9" s="2068"/>
      <c r="OQD9" s="2067"/>
      <c r="OQE9" s="2068"/>
      <c r="OQF9" s="1804"/>
      <c r="OQS9" s="2066"/>
      <c r="OQT9" s="2066"/>
      <c r="OQU9" s="667"/>
      <c r="OQV9" s="667"/>
      <c r="OQX9" s="2067"/>
      <c r="OQY9" s="1309"/>
      <c r="OQZ9" s="28"/>
      <c r="ORA9" s="2068"/>
      <c r="ORB9" s="2067"/>
      <c r="ORC9" s="2068"/>
      <c r="ORD9" s="1804"/>
      <c r="ORQ9" s="2066"/>
      <c r="ORR9" s="2066"/>
      <c r="ORS9" s="667"/>
      <c r="ORT9" s="667"/>
      <c r="ORV9" s="2067"/>
      <c r="ORW9" s="1309"/>
      <c r="ORX9" s="28"/>
      <c r="ORY9" s="2068"/>
      <c r="ORZ9" s="2067"/>
      <c r="OSA9" s="2068"/>
      <c r="OSB9" s="1804"/>
      <c r="OSO9" s="2066"/>
      <c r="OSP9" s="2066"/>
      <c r="OSQ9" s="667"/>
      <c r="OSR9" s="667"/>
      <c r="OST9" s="2067"/>
      <c r="OSU9" s="1309"/>
      <c r="OSV9" s="28"/>
      <c r="OSW9" s="2068"/>
      <c r="OSX9" s="2067"/>
      <c r="OSY9" s="2068"/>
      <c r="OSZ9" s="1804"/>
      <c r="OTM9" s="2066"/>
      <c r="OTN9" s="2066"/>
      <c r="OTO9" s="667"/>
      <c r="OTP9" s="667"/>
      <c r="OTR9" s="2067"/>
      <c r="OTS9" s="1309"/>
      <c r="OTT9" s="28"/>
      <c r="OTU9" s="2068"/>
      <c r="OTV9" s="2067"/>
      <c r="OTW9" s="2068"/>
      <c r="OTX9" s="1804"/>
      <c r="OUK9" s="2066"/>
      <c r="OUL9" s="2066"/>
      <c r="OUM9" s="667"/>
      <c r="OUN9" s="667"/>
      <c r="OUP9" s="2067"/>
      <c r="OUQ9" s="1309"/>
      <c r="OUR9" s="28"/>
      <c r="OUS9" s="2068"/>
      <c r="OUT9" s="2067"/>
      <c r="OUU9" s="2068"/>
      <c r="OUV9" s="1804"/>
      <c r="OVI9" s="2066"/>
      <c r="OVJ9" s="2066"/>
      <c r="OVK9" s="667"/>
      <c r="OVL9" s="667"/>
      <c r="OVN9" s="2067"/>
      <c r="OVO9" s="1309"/>
      <c r="OVP9" s="28"/>
      <c r="OVQ9" s="2068"/>
      <c r="OVR9" s="2067"/>
      <c r="OVS9" s="2068"/>
      <c r="OVT9" s="1804"/>
      <c r="OWG9" s="2066"/>
      <c r="OWH9" s="2066"/>
      <c r="OWI9" s="667"/>
      <c r="OWJ9" s="667"/>
      <c r="OWL9" s="2067"/>
      <c r="OWM9" s="1309"/>
      <c r="OWN9" s="28"/>
      <c r="OWO9" s="2068"/>
      <c r="OWP9" s="2067"/>
      <c r="OWQ9" s="2068"/>
      <c r="OWR9" s="1804"/>
      <c r="OXE9" s="2066"/>
      <c r="OXF9" s="2066"/>
      <c r="OXG9" s="667"/>
      <c r="OXH9" s="667"/>
      <c r="OXJ9" s="2067"/>
      <c r="OXK9" s="1309"/>
      <c r="OXL9" s="28"/>
      <c r="OXM9" s="2068"/>
      <c r="OXN9" s="2067"/>
      <c r="OXO9" s="2068"/>
      <c r="OXP9" s="1804"/>
      <c r="OYC9" s="2066"/>
      <c r="OYD9" s="2066"/>
      <c r="OYE9" s="667"/>
      <c r="OYF9" s="667"/>
      <c r="OYH9" s="2067"/>
      <c r="OYI9" s="1309"/>
      <c r="OYJ9" s="28"/>
      <c r="OYK9" s="2068"/>
      <c r="OYL9" s="2067"/>
      <c r="OYM9" s="2068"/>
      <c r="OYN9" s="1804"/>
      <c r="OZA9" s="2066"/>
      <c r="OZB9" s="2066"/>
      <c r="OZC9" s="667"/>
      <c r="OZD9" s="667"/>
      <c r="OZF9" s="2067"/>
      <c r="OZG9" s="1309"/>
      <c r="OZH9" s="28"/>
      <c r="OZI9" s="2068"/>
      <c r="OZJ9" s="2067"/>
      <c r="OZK9" s="2068"/>
      <c r="OZL9" s="1804"/>
      <c r="OZY9" s="2066"/>
      <c r="OZZ9" s="2066"/>
      <c r="PAA9" s="667"/>
      <c r="PAB9" s="667"/>
      <c r="PAD9" s="2067"/>
      <c r="PAE9" s="1309"/>
      <c r="PAF9" s="28"/>
      <c r="PAG9" s="2068"/>
      <c r="PAH9" s="2067"/>
      <c r="PAI9" s="2068"/>
      <c r="PAJ9" s="1804"/>
      <c r="PAW9" s="2066"/>
      <c r="PAX9" s="2066"/>
      <c r="PAY9" s="667"/>
      <c r="PAZ9" s="667"/>
      <c r="PBB9" s="2067"/>
      <c r="PBC9" s="1309"/>
      <c r="PBD9" s="28"/>
      <c r="PBE9" s="2068"/>
      <c r="PBF9" s="2067"/>
      <c r="PBG9" s="2068"/>
      <c r="PBH9" s="1804"/>
      <c r="PBU9" s="2066"/>
      <c r="PBV9" s="2066"/>
      <c r="PBW9" s="667"/>
      <c r="PBX9" s="667"/>
      <c r="PBZ9" s="2067"/>
      <c r="PCA9" s="1309"/>
      <c r="PCB9" s="28"/>
      <c r="PCC9" s="2068"/>
      <c r="PCD9" s="2067"/>
      <c r="PCE9" s="2068"/>
      <c r="PCF9" s="1804"/>
      <c r="PCS9" s="2066"/>
      <c r="PCT9" s="2066"/>
      <c r="PCU9" s="667"/>
      <c r="PCV9" s="667"/>
      <c r="PCX9" s="2067"/>
      <c r="PCY9" s="1309"/>
      <c r="PCZ9" s="28"/>
      <c r="PDA9" s="2068"/>
      <c r="PDB9" s="2067"/>
      <c r="PDC9" s="2068"/>
      <c r="PDD9" s="1804"/>
      <c r="PDQ9" s="2066"/>
      <c r="PDR9" s="2066"/>
      <c r="PDS9" s="667"/>
      <c r="PDT9" s="667"/>
      <c r="PDV9" s="2067"/>
      <c r="PDW9" s="1309"/>
      <c r="PDX9" s="28"/>
      <c r="PDY9" s="2068"/>
      <c r="PDZ9" s="2067"/>
      <c r="PEA9" s="2068"/>
      <c r="PEB9" s="1804"/>
      <c r="PEO9" s="2066"/>
      <c r="PEP9" s="2066"/>
      <c r="PEQ9" s="667"/>
      <c r="PER9" s="667"/>
      <c r="PET9" s="2067"/>
      <c r="PEU9" s="1309"/>
      <c r="PEV9" s="28"/>
      <c r="PEW9" s="2068"/>
      <c r="PEX9" s="2067"/>
      <c r="PEY9" s="2068"/>
      <c r="PEZ9" s="1804"/>
      <c r="PFM9" s="2066"/>
      <c r="PFN9" s="2066"/>
      <c r="PFO9" s="667"/>
      <c r="PFP9" s="667"/>
      <c r="PFR9" s="2067"/>
      <c r="PFS9" s="1309"/>
      <c r="PFT9" s="28"/>
      <c r="PFU9" s="2068"/>
      <c r="PFV9" s="2067"/>
      <c r="PFW9" s="2068"/>
      <c r="PFX9" s="1804"/>
      <c r="PGK9" s="2066"/>
      <c r="PGL9" s="2066"/>
      <c r="PGM9" s="667"/>
      <c r="PGN9" s="667"/>
      <c r="PGP9" s="2067"/>
      <c r="PGQ9" s="1309"/>
      <c r="PGR9" s="28"/>
      <c r="PGS9" s="2068"/>
      <c r="PGT9" s="2067"/>
      <c r="PGU9" s="2068"/>
      <c r="PGV9" s="1804"/>
      <c r="PHI9" s="2066"/>
      <c r="PHJ9" s="2066"/>
      <c r="PHK9" s="667"/>
      <c r="PHL9" s="667"/>
      <c r="PHN9" s="2067"/>
      <c r="PHO9" s="1309"/>
      <c r="PHP9" s="28"/>
      <c r="PHQ9" s="2068"/>
      <c r="PHR9" s="2067"/>
      <c r="PHS9" s="2068"/>
      <c r="PHT9" s="1804"/>
      <c r="PIG9" s="2066"/>
      <c r="PIH9" s="2066"/>
      <c r="PII9" s="667"/>
      <c r="PIJ9" s="667"/>
      <c r="PIL9" s="2067"/>
      <c r="PIM9" s="1309"/>
      <c r="PIN9" s="28"/>
      <c r="PIO9" s="2068"/>
      <c r="PIP9" s="2067"/>
      <c r="PIQ9" s="2068"/>
      <c r="PIR9" s="1804"/>
      <c r="PJE9" s="2066"/>
      <c r="PJF9" s="2066"/>
      <c r="PJG9" s="667"/>
      <c r="PJH9" s="667"/>
      <c r="PJJ9" s="2067"/>
      <c r="PJK9" s="1309"/>
      <c r="PJL9" s="28"/>
      <c r="PJM9" s="2068"/>
      <c r="PJN9" s="2067"/>
      <c r="PJO9" s="2068"/>
      <c r="PJP9" s="1804"/>
      <c r="PKC9" s="2066"/>
      <c r="PKD9" s="2066"/>
      <c r="PKE9" s="667"/>
      <c r="PKF9" s="667"/>
      <c r="PKH9" s="2067"/>
      <c r="PKI9" s="1309"/>
      <c r="PKJ9" s="28"/>
      <c r="PKK9" s="2068"/>
      <c r="PKL9" s="2067"/>
      <c r="PKM9" s="2068"/>
      <c r="PKN9" s="1804"/>
      <c r="PLA9" s="2066"/>
      <c r="PLB9" s="2066"/>
      <c r="PLC9" s="667"/>
      <c r="PLD9" s="667"/>
      <c r="PLF9" s="2067"/>
      <c r="PLG9" s="1309"/>
      <c r="PLH9" s="28"/>
      <c r="PLI9" s="2068"/>
      <c r="PLJ9" s="2067"/>
      <c r="PLK9" s="2068"/>
      <c r="PLL9" s="1804"/>
      <c r="PLY9" s="2066"/>
      <c r="PLZ9" s="2066"/>
      <c r="PMA9" s="667"/>
      <c r="PMB9" s="667"/>
      <c r="PMD9" s="2067"/>
      <c r="PME9" s="1309"/>
      <c r="PMF9" s="28"/>
      <c r="PMG9" s="2068"/>
      <c r="PMH9" s="2067"/>
      <c r="PMI9" s="2068"/>
      <c r="PMJ9" s="1804"/>
      <c r="PMW9" s="2066"/>
      <c r="PMX9" s="2066"/>
      <c r="PMY9" s="667"/>
      <c r="PMZ9" s="667"/>
      <c r="PNB9" s="2067"/>
      <c r="PNC9" s="1309"/>
      <c r="PND9" s="28"/>
      <c r="PNE9" s="2068"/>
      <c r="PNF9" s="2067"/>
      <c r="PNG9" s="2068"/>
      <c r="PNH9" s="1804"/>
      <c r="PNU9" s="2066"/>
      <c r="PNV9" s="2066"/>
      <c r="PNW9" s="667"/>
      <c r="PNX9" s="667"/>
      <c r="PNZ9" s="2067"/>
      <c r="POA9" s="1309"/>
      <c r="POB9" s="28"/>
      <c r="POC9" s="2068"/>
      <c r="POD9" s="2067"/>
      <c r="POE9" s="2068"/>
      <c r="POF9" s="1804"/>
      <c r="POS9" s="2066"/>
      <c r="POT9" s="2066"/>
      <c r="POU9" s="667"/>
      <c r="POV9" s="667"/>
      <c r="POX9" s="2067"/>
      <c r="POY9" s="1309"/>
      <c r="POZ9" s="28"/>
      <c r="PPA9" s="2068"/>
      <c r="PPB9" s="2067"/>
      <c r="PPC9" s="2068"/>
      <c r="PPD9" s="1804"/>
      <c r="PPQ9" s="2066"/>
      <c r="PPR9" s="2066"/>
      <c r="PPS9" s="667"/>
      <c r="PPT9" s="667"/>
      <c r="PPV9" s="2067"/>
      <c r="PPW9" s="1309"/>
      <c r="PPX9" s="28"/>
      <c r="PPY9" s="2068"/>
      <c r="PPZ9" s="2067"/>
      <c r="PQA9" s="2068"/>
      <c r="PQB9" s="1804"/>
      <c r="PQO9" s="2066"/>
      <c r="PQP9" s="2066"/>
      <c r="PQQ9" s="667"/>
      <c r="PQR9" s="667"/>
      <c r="PQT9" s="2067"/>
      <c r="PQU9" s="1309"/>
      <c r="PQV9" s="28"/>
      <c r="PQW9" s="2068"/>
      <c r="PQX9" s="2067"/>
      <c r="PQY9" s="2068"/>
      <c r="PQZ9" s="1804"/>
      <c r="PRM9" s="2066"/>
      <c r="PRN9" s="2066"/>
      <c r="PRO9" s="667"/>
      <c r="PRP9" s="667"/>
      <c r="PRR9" s="2067"/>
      <c r="PRS9" s="1309"/>
      <c r="PRT9" s="28"/>
      <c r="PRU9" s="2068"/>
      <c r="PRV9" s="2067"/>
      <c r="PRW9" s="2068"/>
      <c r="PRX9" s="1804"/>
      <c r="PSK9" s="2066"/>
      <c r="PSL9" s="2066"/>
      <c r="PSM9" s="667"/>
      <c r="PSN9" s="667"/>
      <c r="PSP9" s="2067"/>
      <c r="PSQ9" s="1309"/>
      <c r="PSR9" s="28"/>
      <c r="PSS9" s="2068"/>
      <c r="PST9" s="2067"/>
      <c r="PSU9" s="2068"/>
      <c r="PSV9" s="1804"/>
      <c r="PTI9" s="2066"/>
      <c r="PTJ9" s="2066"/>
      <c r="PTK9" s="667"/>
      <c r="PTL9" s="667"/>
      <c r="PTN9" s="2067"/>
      <c r="PTO9" s="1309"/>
      <c r="PTP9" s="28"/>
      <c r="PTQ9" s="2068"/>
      <c r="PTR9" s="2067"/>
      <c r="PTS9" s="2068"/>
      <c r="PTT9" s="1804"/>
      <c r="PUG9" s="2066"/>
      <c r="PUH9" s="2066"/>
      <c r="PUI9" s="667"/>
      <c r="PUJ9" s="667"/>
      <c r="PUL9" s="2067"/>
      <c r="PUM9" s="1309"/>
      <c r="PUN9" s="28"/>
      <c r="PUO9" s="2068"/>
      <c r="PUP9" s="2067"/>
      <c r="PUQ9" s="2068"/>
      <c r="PUR9" s="1804"/>
      <c r="PVE9" s="2066"/>
      <c r="PVF9" s="2066"/>
      <c r="PVG9" s="667"/>
      <c r="PVH9" s="667"/>
      <c r="PVJ9" s="2067"/>
      <c r="PVK9" s="1309"/>
      <c r="PVL9" s="28"/>
      <c r="PVM9" s="2068"/>
      <c r="PVN9" s="2067"/>
      <c r="PVO9" s="2068"/>
      <c r="PVP9" s="1804"/>
      <c r="PWC9" s="2066"/>
      <c r="PWD9" s="2066"/>
      <c r="PWE9" s="667"/>
      <c r="PWF9" s="667"/>
      <c r="PWH9" s="2067"/>
      <c r="PWI9" s="1309"/>
      <c r="PWJ9" s="28"/>
      <c r="PWK9" s="2068"/>
      <c r="PWL9" s="2067"/>
      <c r="PWM9" s="2068"/>
      <c r="PWN9" s="1804"/>
      <c r="PXA9" s="2066"/>
      <c r="PXB9" s="2066"/>
      <c r="PXC9" s="667"/>
      <c r="PXD9" s="667"/>
      <c r="PXF9" s="2067"/>
      <c r="PXG9" s="1309"/>
      <c r="PXH9" s="28"/>
      <c r="PXI9" s="2068"/>
      <c r="PXJ9" s="2067"/>
      <c r="PXK9" s="2068"/>
      <c r="PXL9" s="1804"/>
      <c r="PXY9" s="2066"/>
      <c r="PXZ9" s="2066"/>
      <c r="PYA9" s="667"/>
      <c r="PYB9" s="667"/>
      <c r="PYD9" s="2067"/>
      <c r="PYE9" s="1309"/>
      <c r="PYF9" s="28"/>
      <c r="PYG9" s="2068"/>
      <c r="PYH9" s="2067"/>
      <c r="PYI9" s="2068"/>
      <c r="PYJ9" s="1804"/>
      <c r="PYW9" s="2066"/>
      <c r="PYX9" s="2066"/>
      <c r="PYY9" s="667"/>
      <c r="PYZ9" s="667"/>
      <c r="PZB9" s="2067"/>
      <c r="PZC9" s="1309"/>
      <c r="PZD9" s="28"/>
      <c r="PZE9" s="2068"/>
      <c r="PZF9" s="2067"/>
      <c r="PZG9" s="2068"/>
      <c r="PZH9" s="1804"/>
      <c r="PZU9" s="2066"/>
      <c r="PZV9" s="2066"/>
      <c r="PZW9" s="667"/>
      <c r="PZX9" s="667"/>
      <c r="PZZ9" s="2067"/>
      <c r="QAA9" s="1309"/>
      <c r="QAB9" s="28"/>
      <c r="QAC9" s="2068"/>
      <c r="QAD9" s="2067"/>
      <c r="QAE9" s="2068"/>
      <c r="QAF9" s="1804"/>
      <c r="QAS9" s="2066"/>
      <c r="QAT9" s="2066"/>
      <c r="QAU9" s="667"/>
      <c r="QAV9" s="667"/>
      <c r="QAX9" s="2067"/>
      <c r="QAY9" s="1309"/>
      <c r="QAZ9" s="28"/>
      <c r="QBA9" s="2068"/>
      <c r="QBB9" s="2067"/>
      <c r="QBC9" s="2068"/>
      <c r="QBD9" s="1804"/>
      <c r="QBQ9" s="2066"/>
      <c r="QBR9" s="2066"/>
      <c r="QBS9" s="667"/>
      <c r="QBT9" s="667"/>
      <c r="QBV9" s="2067"/>
      <c r="QBW9" s="1309"/>
      <c r="QBX9" s="28"/>
      <c r="QBY9" s="2068"/>
      <c r="QBZ9" s="2067"/>
      <c r="QCA9" s="2068"/>
      <c r="QCB9" s="1804"/>
      <c r="QCO9" s="2066"/>
      <c r="QCP9" s="2066"/>
      <c r="QCQ9" s="667"/>
      <c r="QCR9" s="667"/>
      <c r="QCT9" s="2067"/>
      <c r="QCU9" s="1309"/>
      <c r="QCV9" s="28"/>
      <c r="QCW9" s="2068"/>
      <c r="QCX9" s="2067"/>
      <c r="QCY9" s="2068"/>
      <c r="QCZ9" s="1804"/>
      <c r="QDM9" s="2066"/>
      <c r="QDN9" s="2066"/>
      <c r="QDO9" s="667"/>
      <c r="QDP9" s="667"/>
      <c r="QDR9" s="2067"/>
      <c r="QDS9" s="1309"/>
      <c r="QDT9" s="28"/>
      <c r="QDU9" s="2068"/>
      <c r="QDV9" s="2067"/>
      <c r="QDW9" s="2068"/>
      <c r="QDX9" s="1804"/>
      <c r="QEK9" s="2066"/>
      <c r="QEL9" s="2066"/>
      <c r="QEM9" s="667"/>
      <c r="QEN9" s="667"/>
      <c r="QEP9" s="2067"/>
      <c r="QEQ9" s="1309"/>
      <c r="QER9" s="28"/>
      <c r="QES9" s="2068"/>
      <c r="QET9" s="2067"/>
      <c r="QEU9" s="2068"/>
      <c r="QEV9" s="1804"/>
      <c r="QFI9" s="2066"/>
      <c r="QFJ9" s="2066"/>
      <c r="QFK9" s="667"/>
      <c r="QFL9" s="667"/>
      <c r="QFN9" s="2067"/>
      <c r="QFO9" s="1309"/>
      <c r="QFP9" s="28"/>
      <c r="QFQ9" s="2068"/>
      <c r="QFR9" s="2067"/>
      <c r="QFS9" s="2068"/>
      <c r="QFT9" s="1804"/>
      <c r="QGG9" s="2066"/>
      <c r="QGH9" s="2066"/>
      <c r="QGI9" s="667"/>
      <c r="QGJ9" s="667"/>
      <c r="QGL9" s="2067"/>
      <c r="QGM9" s="1309"/>
      <c r="QGN9" s="28"/>
      <c r="QGO9" s="2068"/>
      <c r="QGP9" s="2067"/>
      <c r="QGQ9" s="2068"/>
      <c r="QGR9" s="1804"/>
      <c r="QHE9" s="2066"/>
      <c r="QHF9" s="2066"/>
      <c r="QHG9" s="667"/>
      <c r="QHH9" s="667"/>
      <c r="QHJ9" s="2067"/>
      <c r="QHK9" s="1309"/>
      <c r="QHL9" s="28"/>
      <c r="QHM9" s="2068"/>
      <c r="QHN9" s="2067"/>
      <c r="QHO9" s="2068"/>
      <c r="QHP9" s="1804"/>
      <c r="QIC9" s="2066"/>
      <c r="QID9" s="2066"/>
      <c r="QIE9" s="667"/>
      <c r="QIF9" s="667"/>
      <c r="QIH9" s="2067"/>
      <c r="QII9" s="1309"/>
      <c r="QIJ9" s="28"/>
      <c r="QIK9" s="2068"/>
      <c r="QIL9" s="2067"/>
      <c r="QIM9" s="2068"/>
      <c r="QIN9" s="1804"/>
      <c r="QJA9" s="2066"/>
      <c r="QJB9" s="2066"/>
      <c r="QJC9" s="667"/>
      <c r="QJD9" s="667"/>
      <c r="QJF9" s="2067"/>
      <c r="QJG9" s="1309"/>
      <c r="QJH9" s="28"/>
      <c r="QJI9" s="2068"/>
      <c r="QJJ9" s="2067"/>
      <c r="QJK9" s="2068"/>
      <c r="QJL9" s="1804"/>
      <c r="QJY9" s="2066"/>
      <c r="QJZ9" s="2066"/>
      <c r="QKA9" s="667"/>
      <c r="QKB9" s="667"/>
      <c r="QKD9" s="2067"/>
      <c r="QKE9" s="1309"/>
      <c r="QKF9" s="28"/>
      <c r="QKG9" s="2068"/>
      <c r="QKH9" s="2067"/>
      <c r="QKI9" s="2068"/>
      <c r="QKJ9" s="1804"/>
      <c r="QKW9" s="2066"/>
      <c r="QKX9" s="2066"/>
      <c r="QKY9" s="667"/>
      <c r="QKZ9" s="667"/>
      <c r="QLB9" s="2067"/>
      <c r="QLC9" s="1309"/>
      <c r="QLD9" s="28"/>
      <c r="QLE9" s="2068"/>
      <c r="QLF9" s="2067"/>
      <c r="QLG9" s="2068"/>
      <c r="QLH9" s="1804"/>
      <c r="QLU9" s="2066"/>
      <c r="QLV9" s="2066"/>
      <c r="QLW9" s="667"/>
      <c r="QLX9" s="667"/>
      <c r="QLZ9" s="2067"/>
      <c r="QMA9" s="1309"/>
      <c r="QMB9" s="28"/>
      <c r="QMC9" s="2068"/>
      <c r="QMD9" s="2067"/>
      <c r="QME9" s="2068"/>
      <c r="QMF9" s="1804"/>
      <c r="QMS9" s="2066"/>
      <c r="QMT9" s="2066"/>
      <c r="QMU9" s="667"/>
      <c r="QMV9" s="667"/>
      <c r="QMX9" s="2067"/>
      <c r="QMY9" s="1309"/>
      <c r="QMZ9" s="28"/>
      <c r="QNA9" s="2068"/>
      <c r="QNB9" s="2067"/>
      <c r="QNC9" s="2068"/>
      <c r="QND9" s="1804"/>
      <c r="QNQ9" s="2066"/>
      <c r="QNR9" s="2066"/>
      <c r="QNS9" s="667"/>
      <c r="QNT9" s="667"/>
      <c r="QNV9" s="2067"/>
      <c r="QNW9" s="1309"/>
      <c r="QNX9" s="28"/>
      <c r="QNY9" s="2068"/>
      <c r="QNZ9" s="2067"/>
      <c r="QOA9" s="2068"/>
      <c r="QOB9" s="1804"/>
      <c r="QOO9" s="2066"/>
      <c r="QOP9" s="2066"/>
      <c r="QOQ9" s="667"/>
      <c r="QOR9" s="667"/>
      <c r="QOT9" s="2067"/>
      <c r="QOU9" s="1309"/>
      <c r="QOV9" s="28"/>
      <c r="QOW9" s="2068"/>
      <c r="QOX9" s="2067"/>
      <c r="QOY9" s="2068"/>
      <c r="QOZ9" s="1804"/>
      <c r="QPM9" s="2066"/>
      <c r="QPN9" s="2066"/>
      <c r="QPO9" s="667"/>
      <c r="QPP9" s="667"/>
      <c r="QPR9" s="2067"/>
      <c r="QPS9" s="1309"/>
      <c r="QPT9" s="28"/>
      <c r="QPU9" s="2068"/>
      <c r="QPV9" s="2067"/>
      <c r="QPW9" s="2068"/>
      <c r="QPX9" s="1804"/>
      <c r="QQK9" s="2066"/>
      <c r="QQL9" s="2066"/>
      <c r="QQM9" s="667"/>
      <c r="QQN9" s="667"/>
      <c r="QQP9" s="2067"/>
      <c r="QQQ9" s="1309"/>
      <c r="QQR9" s="28"/>
      <c r="QQS9" s="2068"/>
      <c r="QQT9" s="2067"/>
      <c r="QQU9" s="2068"/>
      <c r="QQV9" s="1804"/>
      <c r="QRI9" s="2066"/>
      <c r="QRJ9" s="2066"/>
      <c r="QRK9" s="667"/>
      <c r="QRL9" s="667"/>
      <c r="QRN9" s="2067"/>
      <c r="QRO9" s="1309"/>
      <c r="QRP9" s="28"/>
      <c r="QRQ9" s="2068"/>
      <c r="QRR9" s="2067"/>
      <c r="QRS9" s="2068"/>
      <c r="QRT9" s="1804"/>
      <c r="QSG9" s="2066"/>
      <c r="QSH9" s="2066"/>
      <c r="QSI9" s="667"/>
      <c r="QSJ9" s="667"/>
      <c r="QSL9" s="2067"/>
      <c r="QSM9" s="1309"/>
      <c r="QSN9" s="28"/>
      <c r="QSO9" s="2068"/>
      <c r="QSP9" s="2067"/>
      <c r="QSQ9" s="2068"/>
      <c r="QSR9" s="1804"/>
      <c r="QTE9" s="2066"/>
      <c r="QTF9" s="2066"/>
      <c r="QTG9" s="667"/>
      <c r="QTH9" s="667"/>
      <c r="QTJ9" s="2067"/>
      <c r="QTK9" s="1309"/>
      <c r="QTL9" s="28"/>
      <c r="QTM9" s="2068"/>
      <c r="QTN9" s="2067"/>
      <c r="QTO9" s="2068"/>
      <c r="QTP9" s="1804"/>
      <c r="QUC9" s="2066"/>
      <c r="QUD9" s="2066"/>
      <c r="QUE9" s="667"/>
      <c r="QUF9" s="667"/>
      <c r="QUH9" s="2067"/>
      <c r="QUI9" s="1309"/>
      <c r="QUJ9" s="28"/>
      <c r="QUK9" s="2068"/>
      <c r="QUL9" s="2067"/>
      <c r="QUM9" s="2068"/>
      <c r="QUN9" s="1804"/>
      <c r="QVA9" s="2066"/>
      <c r="QVB9" s="2066"/>
      <c r="QVC9" s="667"/>
      <c r="QVD9" s="667"/>
      <c r="QVF9" s="2067"/>
      <c r="QVG9" s="1309"/>
      <c r="QVH9" s="28"/>
      <c r="QVI9" s="2068"/>
      <c r="QVJ9" s="2067"/>
      <c r="QVK9" s="2068"/>
      <c r="QVL9" s="1804"/>
      <c r="QVY9" s="2066"/>
      <c r="QVZ9" s="2066"/>
      <c r="QWA9" s="667"/>
      <c r="QWB9" s="667"/>
      <c r="QWD9" s="2067"/>
      <c r="QWE9" s="1309"/>
      <c r="QWF9" s="28"/>
      <c r="QWG9" s="2068"/>
      <c r="QWH9" s="2067"/>
      <c r="QWI9" s="2068"/>
      <c r="QWJ9" s="1804"/>
      <c r="QWW9" s="2066"/>
      <c r="QWX9" s="2066"/>
      <c r="QWY9" s="667"/>
      <c r="QWZ9" s="667"/>
      <c r="QXB9" s="2067"/>
      <c r="QXC9" s="1309"/>
      <c r="QXD9" s="28"/>
      <c r="QXE9" s="2068"/>
      <c r="QXF9" s="2067"/>
      <c r="QXG9" s="2068"/>
      <c r="QXH9" s="1804"/>
      <c r="QXU9" s="2066"/>
      <c r="QXV9" s="2066"/>
      <c r="QXW9" s="667"/>
      <c r="QXX9" s="667"/>
      <c r="QXZ9" s="2067"/>
      <c r="QYA9" s="1309"/>
      <c r="QYB9" s="28"/>
      <c r="QYC9" s="2068"/>
      <c r="QYD9" s="2067"/>
      <c r="QYE9" s="2068"/>
      <c r="QYF9" s="1804"/>
      <c r="QYS9" s="2066"/>
      <c r="QYT9" s="2066"/>
      <c r="QYU9" s="667"/>
      <c r="QYV9" s="667"/>
      <c r="QYX9" s="2067"/>
      <c r="QYY9" s="1309"/>
      <c r="QYZ9" s="28"/>
      <c r="QZA9" s="2068"/>
      <c r="QZB9" s="2067"/>
      <c r="QZC9" s="2068"/>
      <c r="QZD9" s="1804"/>
      <c r="QZQ9" s="2066"/>
      <c r="QZR9" s="2066"/>
      <c r="QZS9" s="667"/>
      <c r="QZT9" s="667"/>
      <c r="QZV9" s="2067"/>
      <c r="QZW9" s="1309"/>
      <c r="QZX9" s="28"/>
      <c r="QZY9" s="2068"/>
      <c r="QZZ9" s="2067"/>
      <c r="RAA9" s="2068"/>
      <c r="RAB9" s="1804"/>
      <c r="RAO9" s="2066"/>
      <c r="RAP9" s="2066"/>
      <c r="RAQ9" s="667"/>
      <c r="RAR9" s="667"/>
      <c r="RAT9" s="2067"/>
      <c r="RAU9" s="1309"/>
      <c r="RAV9" s="28"/>
      <c r="RAW9" s="2068"/>
      <c r="RAX9" s="2067"/>
      <c r="RAY9" s="2068"/>
      <c r="RAZ9" s="1804"/>
      <c r="RBM9" s="2066"/>
      <c r="RBN9" s="2066"/>
      <c r="RBO9" s="667"/>
      <c r="RBP9" s="667"/>
      <c r="RBR9" s="2067"/>
      <c r="RBS9" s="1309"/>
      <c r="RBT9" s="28"/>
      <c r="RBU9" s="2068"/>
      <c r="RBV9" s="2067"/>
      <c r="RBW9" s="2068"/>
      <c r="RBX9" s="1804"/>
      <c r="RCK9" s="2066"/>
      <c r="RCL9" s="2066"/>
      <c r="RCM9" s="667"/>
      <c r="RCN9" s="667"/>
      <c r="RCP9" s="2067"/>
      <c r="RCQ9" s="1309"/>
      <c r="RCR9" s="28"/>
      <c r="RCS9" s="2068"/>
      <c r="RCT9" s="2067"/>
      <c r="RCU9" s="2068"/>
      <c r="RCV9" s="1804"/>
      <c r="RDI9" s="2066"/>
      <c r="RDJ9" s="2066"/>
      <c r="RDK9" s="667"/>
      <c r="RDL9" s="667"/>
      <c r="RDN9" s="2067"/>
      <c r="RDO9" s="1309"/>
      <c r="RDP9" s="28"/>
      <c r="RDQ9" s="2068"/>
      <c r="RDR9" s="2067"/>
      <c r="RDS9" s="2068"/>
      <c r="RDT9" s="1804"/>
      <c r="REG9" s="2066"/>
      <c r="REH9" s="2066"/>
      <c r="REI9" s="667"/>
      <c r="REJ9" s="667"/>
      <c r="REL9" s="2067"/>
      <c r="REM9" s="1309"/>
      <c r="REN9" s="28"/>
      <c r="REO9" s="2068"/>
      <c r="REP9" s="2067"/>
      <c r="REQ9" s="2068"/>
      <c r="RER9" s="1804"/>
      <c r="RFE9" s="2066"/>
      <c r="RFF9" s="2066"/>
      <c r="RFG9" s="667"/>
      <c r="RFH9" s="667"/>
      <c r="RFJ9" s="2067"/>
      <c r="RFK9" s="1309"/>
      <c r="RFL9" s="28"/>
      <c r="RFM9" s="2068"/>
      <c r="RFN9" s="2067"/>
      <c r="RFO9" s="2068"/>
      <c r="RFP9" s="1804"/>
      <c r="RGC9" s="2066"/>
      <c r="RGD9" s="2066"/>
      <c r="RGE9" s="667"/>
      <c r="RGF9" s="667"/>
      <c r="RGH9" s="2067"/>
      <c r="RGI9" s="1309"/>
      <c r="RGJ9" s="28"/>
      <c r="RGK9" s="2068"/>
      <c r="RGL9" s="2067"/>
      <c r="RGM9" s="2068"/>
      <c r="RGN9" s="1804"/>
      <c r="RHA9" s="2066"/>
      <c r="RHB9" s="2066"/>
      <c r="RHC9" s="667"/>
      <c r="RHD9" s="667"/>
      <c r="RHF9" s="2067"/>
      <c r="RHG9" s="1309"/>
      <c r="RHH9" s="28"/>
      <c r="RHI9" s="2068"/>
      <c r="RHJ9" s="2067"/>
      <c r="RHK9" s="2068"/>
      <c r="RHL9" s="1804"/>
      <c r="RHY9" s="2066"/>
      <c r="RHZ9" s="2066"/>
      <c r="RIA9" s="667"/>
      <c r="RIB9" s="667"/>
      <c r="RID9" s="2067"/>
      <c r="RIE9" s="1309"/>
      <c r="RIF9" s="28"/>
      <c r="RIG9" s="2068"/>
      <c r="RIH9" s="2067"/>
      <c r="RII9" s="2068"/>
      <c r="RIJ9" s="1804"/>
      <c r="RIW9" s="2066"/>
      <c r="RIX9" s="2066"/>
      <c r="RIY9" s="667"/>
      <c r="RIZ9" s="667"/>
      <c r="RJB9" s="2067"/>
      <c r="RJC9" s="1309"/>
      <c r="RJD9" s="28"/>
      <c r="RJE9" s="2068"/>
      <c r="RJF9" s="2067"/>
      <c r="RJG9" s="2068"/>
      <c r="RJH9" s="1804"/>
      <c r="RJU9" s="2066"/>
      <c r="RJV9" s="2066"/>
      <c r="RJW9" s="667"/>
      <c r="RJX9" s="667"/>
      <c r="RJZ9" s="2067"/>
      <c r="RKA9" s="1309"/>
      <c r="RKB9" s="28"/>
      <c r="RKC9" s="2068"/>
      <c r="RKD9" s="2067"/>
      <c r="RKE9" s="2068"/>
      <c r="RKF9" s="1804"/>
      <c r="RKS9" s="2066"/>
      <c r="RKT9" s="2066"/>
      <c r="RKU9" s="667"/>
      <c r="RKV9" s="667"/>
      <c r="RKX9" s="2067"/>
      <c r="RKY9" s="1309"/>
      <c r="RKZ9" s="28"/>
      <c r="RLA9" s="2068"/>
      <c r="RLB9" s="2067"/>
      <c r="RLC9" s="2068"/>
      <c r="RLD9" s="1804"/>
      <c r="RLQ9" s="2066"/>
      <c r="RLR9" s="2066"/>
      <c r="RLS9" s="667"/>
      <c r="RLT9" s="667"/>
      <c r="RLV9" s="2067"/>
      <c r="RLW9" s="1309"/>
      <c r="RLX9" s="28"/>
      <c r="RLY9" s="2068"/>
      <c r="RLZ9" s="2067"/>
      <c r="RMA9" s="2068"/>
      <c r="RMB9" s="1804"/>
      <c r="RMO9" s="2066"/>
      <c r="RMP9" s="2066"/>
      <c r="RMQ9" s="667"/>
      <c r="RMR9" s="667"/>
      <c r="RMT9" s="2067"/>
      <c r="RMU9" s="1309"/>
      <c r="RMV9" s="28"/>
      <c r="RMW9" s="2068"/>
      <c r="RMX9" s="2067"/>
      <c r="RMY9" s="2068"/>
      <c r="RMZ9" s="1804"/>
      <c r="RNM9" s="2066"/>
      <c r="RNN9" s="2066"/>
      <c r="RNO9" s="667"/>
      <c r="RNP9" s="667"/>
      <c r="RNR9" s="2067"/>
      <c r="RNS9" s="1309"/>
      <c r="RNT9" s="28"/>
      <c r="RNU9" s="2068"/>
      <c r="RNV9" s="2067"/>
      <c r="RNW9" s="2068"/>
      <c r="RNX9" s="1804"/>
      <c r="ROK9" s="2066"/>
      <c r="ROL9" s="2066"/>
      <c r="ROM9" s="667"/>
      <c r="RON9" s="667"/>
      <c r="ROP9" s="2067"/>
      <c r="ROQ9" s="1309"/>
      <c r="ROR9" s="28"/>
      <c r="ROS9" s="2068"/>
      <c r="ROT9" s="2067"/>
      <c r="ROU9" s="2068"/>
      <c r="ROV9" s="1804"/>
      <c r="RPI9" s="2066"/>
      <c r="RPJ9" s="2066"/>
      <c r="RPK9" s="667"/>
      <c r="RPL9" s="667"/>
      <c r="RPN9" s="2067"/>
      <c r="RPO9" s="1309"/>
      <c r="RPP9" s="28"/>
      <c r="RPQ9" s="2068"/>
      <c r="RPR9" s="2067"/>
      <c r="RPS9" s="2068"/>
      <c r="RPT9" s="1804"/>
      <c r="RQG9" s="2066"/>
      <c r="RQH9" s="2066"/>
      <c r="RQI9" s="667"/>
      <c r="RQJ9" s="667"/>
      <c r="RQL9" s="2067"/>
      <c r="RQM9" s="1309"/>
      <c r="RQN9" s="28"/>
      <c r="RQO9" s="2068"/>
      <c r="RQP9" s="2067"/>
      <c r="RQQ9" s="2068"/>
      <c r="RQR9" s="1804"/>
      <c r="RRE9" s="2066"/>
      <c r="RRF9" s="2066"/>
      <c r="RRG9" s="667"/>
      <c r="RRH9" s="667"/>
      <c r="RRJ9" s="2067"/>
      <c r="RRK9" s="1309"/>
      <c r="RRL9" s="28"/>
      <c r="RRM9" s="2068"/>
      <c r="RRN9" s="2067"/>
      <c r="RRO9" s="2068"/>
      <c r="RRP9" s="1804"/>
      <c r="RSC9" s="2066"/>
      <c r="RSD9" s="2066"/>
      <c r="RSE9" s="667"/>
      <c r="RSF9" s="667"/>
      <c r="RSH9" s="2067"/>
      <c r="RSI9" s="1309"/>
      <c r="RSJ9" s="28"/>
      <c r="RSK9" s="2068"/>
      <c r="RSL9" s="2067"/>
      <c r="RSM9" s="2068"/>
      <c r="RSN9" s="1804"/>
      <c r="RTA9" s="2066"/>
      <c r="RTB9" s="2066"/>
      <c r="RTC9" s="667"/>
      <c r="RTD9" s="667"/>
      <c r="RTF9" s="2067"/>
      <c r="RTG9" s="1309"/>
      <c r="RTH9" s="28"/>
      <c r="RTI9" s="2068"/>
      <c r="RTJ9" s="2067"/>
      <c r="RTK9" s="2068"/>
      <c r="RTL9" s="1804"/>
      <c r="RTY9" s="2066"/>
      <c r="RTZ9" s="2066"/>
      <c r="RUA9" s="667"/>
      <c r="RUB9" s="667"/>
      <c r="RUD9" s="2067"/>
      <c r="RUE9" s="1309"/>
      <c r="RUF9" s="28"/>
      <c r="RUG9" s="2068"/>
      <c r="RUH9" s="2067"/>
      <c r="RUI9" s="2068"/>
      <c r="RUJ9" s="1804"/>
      <c r="RUW9" s="2066"/>
      <c r="RUX9" s="2066"/>
      <c r="RUY9" s="667"/>
      <c r="RUZ9" s="667"/>
      <c r="RVB9" s="2067"/>
      <c r="RVC9" s="1309"/>
      <c r="RVD9" s="28"/>
      <c r="RVE9" s="2068"/>
      <c r="RVF9" s="2067"/>
      <c r="RVG9" s="2068"/>
      <c r="RVH9" s="1804"/>
      <c r="RVU9" s="2066"/>
      <c r="RVV9" s="2066"/>
      <c r="RVW9" s="667"/>
      <c r="RVX9" s="667"/>
      <c r="RVZ9" s="2067"/>
      <c r="RWA9" s="1309"/>
      <c r="RWB9" s="28"/>
      <c r="RWC9" s="2068"/>
      <c r="RWD9" s="2067"/>
      <c r="RWE9" s="2068"/>
      <c r="RWF9" s="1804"/>
      <c r="RWS9" s="2066"/>
      <c r="RWT9" s="2066"/>
      <c r="RWU9" s="667"/>
      <c r="RWV9" s="667"/>
      <c r="RWX9" s="2067"/>
      <c r="RWY9" s="1309"/>
      <c r="RWZ9" s="28"/>
      <c r="RXA9" s="2068"/>
      <c r="RXB9" s="2067"/>
      <c r="RXC9" s="2068"/>
      <c r="RXD9" s="1804"/>
      <c r="RXQ9" s="2066"/>
      <c r="RXR9" s="2066"/>
      <c r="RXS9" s="667"/>
      <c r="RXT9" s="667"/>
      <c r="RXV9" s="2067"/>
      <c r="RXW9" s="1309"/>
      <c r="RXX9" s="28"/>
      <c r="RXY9" s="2068"/>
      <c r="RXZ9" s="2067"/>
      <c r="RYA9" s="2068"/>
      <c r="RYB9" s="1804"/>
      <c r="RYO9" s="2066"/>
      <c r="RYP9" s="2066"/>
      <c r="RYQ9" s="667"/>
      <c r="RYR9" s="667"/>
      <c r="RYT9" s="2067"/>
      <c r="RYU9" s="1309"/>
      <c r="RYV9" s="28"/>
      <c r="RYW9" s="2068"/>
      <c r="RYX9" s="2067"/>
      <c r="RYY9" s="2068"/>
      <c r="RYZ9" s="1804"/>
      <c r="RZM9" s="2066"/>
      <c r="RZN9" s="2066"/>
      <c r="RZO9" s="667"/>
      <c r="RZP9" s="667"/>
      <c r="RZR9" s="2067"/>
      <c r="RZS9" s="1309"/>
      <c r="RZT9" s="28"/>
      <c r="RZU9" s="2068"/>
      <c r="RZV9" s="2067"/>
      <c r="RZW9" s="2068"/>
      <c r="RZX9" s="1804"/>
      <c r="SAK9" s="2066"/>
      <c r="SAL9" s="2066"/>
      <c r="SAM9" s="667"/>
      <c r="SAN9" s="667"/>
      <c r="SAP9" s="2067"/>
      <c r="SAQ9" s="1309"/>
      <c r="SAR9" s="28"/>
      <c r="SAS9" s="2068"/>
      <c r="SAT9" s="2067"/>
      <c r="SAU9" s="2068"/>
      <c r="SAV9" s="1804"/>
      <c r="SBI9" s="2066"/>
      <c r="SBJ9" s="2066"/>
      <c r="SBK9" s="667"/>
      <c r="SBL9" s="667"/>
      <c r="SBN9" s="2067"/>
      <c r="SBO9" s="1309"/>
      <c r="SBP9" s="28"/>
      <c r="SBQ9" s="2068"/>
      <c r="SBR9" s="2067"/>
      <c r="SBS9" s="2068"/>
      <c r="SBT9" s="1804"/>
      <c r="SCG9" s="2066"/>
      <c r="SCH9" s="2066"/>
      <c r="SCI9" s="667"/>
      <c r="SCJ9" s="667"/>
      <c r="SCL9" s="2067"/>
      <c r="SCM9" s="1309"/>
      <c r="SCN9" s="28"/>
      <c r="SCO9" s="2068"/>
      <c r="SCP9" s="2067"/>
      <c r="SCQ9" s="2068"/>
      <c r="SCR9" s="1804"/>
      <c r="SDE9" s="2066"/>
      <c r="SDF9" s="2066"/>
      <c r="SDG9" s="667"/>
      <c r="SDH9" s="667"/>
      <c r="SDJ9" s="2067"/>
      <c r="SDK9" s="1309"/>
      <c r="SDL9" s="28"/>
      <c r="SDM9" s="2068"/>
      <c r="SDN9" s="2067"/>
      <c r="SDO9" s="2068"/>
      <c r="SDP9" s="1804"/>
      <c r="SEC9" s="2066"/>
      <c r="SED9" s="2066"/>
      <c r="SEE9" s="667"/>
      <c r="SEF9" s="667"/>
      <c r="SEH9" s="2067"/>
      <c r="SEI9" s="1309"/>
      <c r="SEJ9" s="28"/>
      <c r="SEK9" s="2068"/>
      <c r="SEL9" s="2067"/>
      <c r="SEM9" s="2068"/>
      <c r="SEN9" s="1804"/>
      <c r="SFA9" s="2066"/>
      <c r="SFB9" s="2066"/>
      <c r="SFC9" s="667"/>
      <c r="SFD9" s="667"/>
      <c r="SFF9" s="2067"/>
      <c r="SFG9" s="1309"/>
      <c r="SFH9" s="28"/>
      <c r="SFI9" s="2068"/>
      <c r="SFJ9" s="2067"/>
      <c r="SFK9" s="2068"/>
      <c r="SFL9" s="1804"/>
      <c r="SFY9" s="2066"/>
      <c r="SFZ9" s="2066"/>
      <c r="SGA9" s="667"/>
      <c r="SGB9" s="667"/>
      <c r="SGD9" s="2067"/>
      <c r="SGE9" s="1309"/>
      <c r="SGF9" s="28"/>
      <c r="SGG9" s="2068"/>
      <c r="SGH9" s="2067"/>
      <c r="SGI9" s="2068"/>
      <c r="SGJ9" s="1804"/>
      <c r="SGW9" s="2066"/>
      <c r="SGX9" s="2066"/>
      <c r="SGY9" s="667"/>
      <c r="SGZ9" s="667"/>
      <c r="SHB9" s="2067"/>
      <c r="SHC9" s="1309"/>
      <c r="SHD9" s="28"/>
      <c r="SHE9" s="2068"/>
      <c r="SHF9" s="2067"/>
      <c r="SHG9" s="2068"/>
      <c r="SHH9" s="1804"/>
      <c r="SHU9" s="2066"/>
      <c r="SHV9" s="2066"/>
      <c r="SHW9" s="667"/>
      <c r="SHX9" s="667"/>
      <c r="SHZ9" s="2067"/>
      <c r="SIA9" s="1309"/>
      <c r="SIB9" s="28"/>
      <c r="SIC9" s="2068"/>
      <c r="SID9" s="2067"/>
      <c r="SIE9" s="2068"/>
      <c r="SIF9" s="1804"/>
      <c r="SIS9" s="2066"/>
      <c r="SIT9" s="2066"/>
      <c r="SIU9" s="667"/>
      <c r="SIV9" s="667"/>
      <c r="SIX9" s="2067"/>
      <c r="SIY9" s="1309"/>
      <c r="SIZ9" s="28"/>
      <c r="SJA9" s="2068"/>
      <c r="SJB9" s="2067"/>
      <c r="SJC9" s="2068"/>
      <c r="SJD9" s="1804"/>
      <c r="SJQ9" s="2066"/>
      <c r="SJR9" s="2066"/>
      <c r="SJS9" s="667"/>
      <c r="SJT9" s="667"/>
      <c r="SJV9" s="2067"/>
      <c r="SJW9" s="1309"/>
      <c r="SJX9" s="28"/>
      <c r="SJY9" s="2068"/>
      <c r="SJZ9" s="2067"/>
      <c r="SKA9" s="2068"/>
      <c r="SKB9" s="1804"/>
      <c r="SKO9" s="2066"/>
      <c r="SKP9" s="2066"/>
      <c r="SKQ9" s="667"/>
      <c r="SKR9" s="667"/>
      <c r="SKT9" s="2067"/>
      <c r="SKU9" s="1309"/>
      <c r="SKV9" s="28"/>
      <c r="SKW9" s="2068"/>
      <c r="SKX9" s="2067"/>
      <c r="SKY9" s="2068"/>
      <c r="SKZ9" s="1804"/>
      <c r="SLM9" s="2066"/>
      <c r="SLN9" s="2066"/>
      <c r="SLO9" s="667"/>
      <c r="SLP9" s="667"/>
      <c r="SLR9" s="2067"/>
      <c r="SLS9" s="1309"/>
      <c r="SLT9" s="28"/>
      <c r="SLU9" s="2068"/>
      <c r="SLV9" s="2067"/>
      <c r="SLW9" s="2068"/>
      <c r="SLX9" s="1804"/>
      <c r="SMK9" s="2066"/>
      <c r="SML9" s="2066"/>
      <c r="SMM9" s="667"/>
      <c r="SMN9" s="667"/>
      <c r="SMP9" s="2067"/>
      <c r="SMQ9" s="1309"/>
      <c r="SMR9" s="28"/>
      <c r="SMS9" s="2068"/>
      <c r="SMT9" s="2067"/>
      <c r="SMU9" s="2068"/>
      <c r="SMV9" s="1804"/>
      <c r="SNI9" s="2066"/>
      <c r="SNJ9" s="2066"/>
      <c r="SNK9" s="667"/>
      <c r="SNL9" s="667"/>
      <c r="SNN9" s="2067"/>
      <c r="SNO9" s="1309"/>
      <c r="SNP9" s="28"/>
      <c r="SNQ9" s="2068"/>
      <c r="SNR9" s="2067"/>
      <c r="SNS9" s="2068"/>
      <c r="SNT9" s="1804"/>
      <c r="SOG9" s="2066"/>
      <c r="SOH9" s="2066"/>
      <c r="SOI9" s="667"/>
      <c r="SOJ9" s="667"/>
      <c r="SOL9" s="2067"/>
      <c r="SOM9" s="1309"/>
      <c r="SON9" s="28"/>
      <c r="SOO9" s="2068"/>
      <c r="SOP9" s="2067"/>
      <c r="SOQ9" s="2068"/>
      <c r="SOR9" s="1804"/>
      <c r="SPE9" s="2066"/>
      <c r="SPF9" s="2066"/>
      <c r="SPG9" s="667"/>
      <c r="SPH9" s="667"/>
      <c r="SPJ9" s="2067"/>
      <c r="SPK9" s="1309"/>
      <c r="SPL9" s="28"/>
      <c r="SPM9" s="2068"/>
      <c r="SPN9" s="2067"/>
      <c r="SPO9" s="2068"/>
      <c r="SPP9" s="1804"/>
      <c r="SQC9" s="2066"/>
      <c r="SQD9" s="2066"/>
      <c r="SQE9" s="667"/>
      <c r="SQF9" s="667"/>
      <c r="SQH9" s="2067"/>
      <c r="SQI9" s="1309"/>
      <c r="SQJ9" s="28"/>
      <c r="SQK9" s="2068"/>
      <c r="SQL9" s="2067"/>
      <c r="SQM9" s="2068"/>
      <c r="SQN9" s="1804"/>
      <c r="SRA9" s="2066"/>
      <c r="SRB9" s="2066"/>
      <c r="SRC9" s="667"/>
      <c r="SRD9" s="667"/>
      <c r="SRF9" s="2067"/>
      <c r="SRG9" s="1309"/>
      <c r="SRH9" s="28"/>
      <c r="SRI9" s="2068"/>
      <c r="SRJ9" s="2067"/>
      <c r="SRK9" s="2068"/>
      <c r="SRL9" s="1804"/>
      <c r="SRY9" s="2066"/>
      <c r="SRZ9" s="2066"/>
      <c r="SSA9" s="667"/>
      <c r="SSB9" s="667"/>
      <c r="SSD9" s="2067"/>
      <c r="SSE9" s="1309"/>
      <c r="SSF9" s="28"/>
      <c r="SSG9" s="2068"/>
      <c r="SSH9" s="2067"/>
      <c r="SSI9" s="2068"/>
      <c r="SSJ9" s="1804"/>
      <c r="SSW9" s="2066"/>
      <c r="SSX9" s="2066"/>
      <c r="SSY9" s="667"/>
      <c r="SSZ9" s="667"/>
      <c r="STB9" s="2067"/>
      <c r="STC9" s="1309"/>
      <c r="STD9" s="28"/>
      <c r="STE9" s="2068"/>
      <c r="STF9" s="2067"/>
      <c r="STG9" s="2068"/>
      <c r="STH9" s="1804"/>
      <c r="STU9" s="2066"/>
      <c r="STV9" s="2066"/>
      <c r="STW9" s="667"/>
      <c r="STX9" s="667"/>
      <c r="STZ9" s="2067"/>
      <c r="SUA9" s="1309"/>
      <c r="SUB9" s="28"/>
      <c r="SUC9" s="2068"/>
      <c r="SUD9" s="2067"/>
      <c r="SUE9" s="2068"/>
      <c r="SUF9" s="1804"/>
      <c r="SUS9" s="2066"/>
      <c r="SUT9" s="2066"/>
      <c r="SUU9" s="667"/>
      <c r="SUV9" s="667"/>
      <c r="SUX9" s="2067"/>
      <c r="SUY9" s="1309"/>
      <c r="SUZ9" s="28"/>
      <c r="SVA9" s="2068"/>
      <c r="SVB9" s="2067"/>
      <c r="SVC9" s="2068"/>
      <c r="SVD9" s="1804"/>
      <c r="SVQ9" s="2066"/>
      <c r="SVR9" s="2066"/>
      <c r="SVS9" s="667"/>
      <c r="SVT9" s="667"/>
      <c r="SVV9" s="2067"/>
      <c r="SVW9" s="1309"/>
      <c r="SVX9" s="28"/>
      <c r="SVY9" s="2068"/>
      <c r="SVZ9" s="2067"/>
      <c r="SWA9" s="2068"/>
      <c r="SWB9" s="1804"/>
      <c r="SWO9" s="2066"/>
      <c r="SWP9" s="2066"/>
      <c r="SWQ9" s="667"/>
      <c r="SWR9" s="667"/>
      <c r="SWT9" s="2067"/>
      <c r="SWU9" s="1309"/>
      <c r="SWV9" s="28"/>
      <c r="SWW9" s="2068"/>
      <c r="SWX9" s="2067"/>
      <c r="SWY9" s="2068"/>
      <c r="SWZ9" s="1804"/>
      <c r="SXM9" s="2066"/>
      <c r="SXN9" s="2066"/>
      <c r="SXO9" s="667"/>
      <c r="SXP9" s="667"/>
      <c r="SXR9" s="2067"/>
      <c r="SXS9" s="1309"/>
      <c r="SXT9" s="28"/>
      <c r="SXU9" s="2068"/>
      <c r="SXV9" s="2067"/>
      <c r="SXW9" s="2068"/>
      <c r="SXX9" s="1804"/>
      <c r="SYK9" s="2066"/>
      <c r="SYL9" s="2066"/>
      <c r="SYM9" s="667"/>
      <c r="SYN9" s="667"/>
      <c r="SYP9" s="2067"/>
      <c r="SYQ9" s="1309"/>
      <c r="SYR9" s="28"/>
      <c r="SYS9" s="2068"/>
      <c r="SYT9" s="2067"/>
      <c r="SYU9" s="2068"/>
      <c r="SYV9" s="1804"/>
      <c r="SZI9" s="2066"/>
      <c r="SZJ9" s="2066"/>
      <c r="SZK9" s="667"/>
      <c r="SZL9" s="667"/>
      <c r="SZN9" s="2067"/>
      <c r="SZO9" s="1309"/>
      <c r="SZP9" s="28"/>
      <c r="SZQ9" s="2068"/>
      <c r="SZR9" s="2067"/>
      <c r="SZS9" s="2068"/>
      <c r="SZT9" s="1804"/>
      <c r="TAG9" s="2066"/>
      <c r="TAH9" s="2066"/>
      <c r="TAI9" s="667"/>
      <c r="TAJ9" s="667"/>
      <c r="TAL9" s="2067"/>
      <c r="TAM9" s="1309"/>
      <c r="TAN9" s="28"/>
      <c r="TAO9" s="2068"/>
      <c r="TAP9" s="2067"/>
      <c r="TAQ9" s="2068"/>
      <c r="TAR9" s="1804"/>
      <c r="TBE9" s="2066"/>
      <c r="TBF9" s="2066"/>
      <c r="TBG9" s="667"/>
      <c r="TBH9" s="667"/>
      <c r="TBJ9" s="2067"/>
      <c r="TBK9" s="1309"/>
      <c r="TBL9" s="28"/>
      <c r="TBM9" s="2068"/>
      <c r="TBN9" s="2067"/>
      <c r="TBO9" s="2068"/>
      <c r="TBP9" s="1804"/>
      <c r="TCC9" s="2066"/>
      <c r="TCD9" s="2066"/>
      <c r="TCE9" s="667"/>
      <c r="TCF9" s="667"/>
      <c r="TCH9" s="2067"/>
      <c r="TCI9" s="1309"/>
      <c r="TCJ9" s="28"/>
      <c r="TCK9" s="2068"/>
      <c r="TCL9" s="2067"/>
      <c r="TCM9" s="2068"/>
      <c r="TCN9" s="1804"/>
      <c r="TDA9" s="2066"/>
      <c r="TDB9" s="2066"/>
      <c r="TDC9" s="667"/>
      <c r="TDD9" s="667"/>
      <c r="TDF9" s="2067"/>
      <c r="TDG9" s="1309"/>
      <c r="TDH9" s="28"/>
      <c r="TDI9" s="2068"/>
      <c r="TDJ9" s="2067"/>
      <c r="TDK9" s="2068"/>
      <c r="TDL9" s="1804"/>
      <c r="TDY9" s="2066"/>
      <c r="TDZ9" s="2066"/>
      <c r="TEA9" s="667"/>
      <c r="TEB9" s="667"/>
      <c r="TED9" s="2067"/>
      <c r="TEE9" s="1309"/>
      <c r="TEF9" s="28"/>
      <c r="TEG9" s="2068"/>
      <c r="TEH9" s="2067"/>
      <c r="TEI9" s="2068"/>
      <c r="TEJ9" s="1804"/>
      <c r="TEW9" s="2066"/>
      <c r="TEX9" s="2066"/>
      <c r="TEY9" s="667"/>
      <c r="TEZ9" s="667"/>
      <c r="TFB9" s="2067"/>
      <c r="TFC9" s="1309"/>
      <c r="TFD9" s="28"/>
      <c r="TFE9" s="2068"/>
      <c r="TFF9" s="2067"/>
      <c r="TFG9" s="2068"/>
      <c r="TFH9" s="1804"/>
      <c r="TFU9" s="2066"/>
      <c r="TFV9" s="2066"/>
      <c r="TFW9" s="667"/>
      <c r="TFX9" s="667"/>
      <c r="TFZ9" s="2067"/>
      <c r="TGA9" s="1309"/>
      <c r="TGB9" s="28"/>
      <c r="TGC9" s="2068"/>
      <c r="TGD9" s="2067"/>
      <c r="TGE9" s="2068"/>
      <c r="TGF9" s="1804"/>
      <c r="TGS9" s="2066"/>
      <c r="TGT9" s="2066"/>
      <c r="TGU9" s="667"/>
      <c r="TGV9" s="667"/>
      <c r="TGX9" s="2067"/>
      <c r="TGY9" s="1309"/>
      <c r="TGZ9" s="28"/>
      <c r="THA9" s="2068"/>
      <c r="THB9" s="2067"/>
      <c r="THC9" s="2068"/>
      <c r="THD9" s="1804"/>
      <c r="THQ9" s="2066"/>
      <c r="THR9" s="2066"/>
      <c r="THS9" s="667"/>
      <c r="THT9" s="667"/>
      <c r="THV9" s="2067"/>
      <c r="THW9" s="1309"/>
      <c r="THX9" s="28"/>
      <c r="THY9" s="2068"/>
      <c r="THZ9" s="2067"/>
      <c r="TIA9" s="2068"/>
      <c r="TIB9" s="1804"/>
      <c r="TIO9" s="2066"/>
      <c r="TIP9" s="2066"/>
      <c r="TIQ9" s="667"/>
      <c r="TIR9" s="667"/>
      <c r="TIT9" s="2067"/>
      <c r="TIU9" s="1309"/>
      <c r="TIV9" s="28"/>
      <c r="TIW9" s="2068"/>
      <c r="TIX9" s="2067"/>
      <c r="TIY9" s="2068"/>
      <c r="TIZ9" s="1804"/>
      <c r="TJM9" s="2066"/>
      <c r="TJN9" s="2066"/>
      <c r="TJO9" s="667"/>
      <c r="TJP9" s="667"/>
      <c r="TJR9" s="2067"/>
      <c r="TJS9" s="1309"/>
      <c r="TJT9" s="28"/>
      <c r="TJU9" s="2068"/>
      <c r="TJV9" s="2067"/>
      <c r="TJW9" s="2068"/>
      <c r="TJX9" s="1804"/>
      <c r="TKK9" s="2066"/>
      <c r="TKL9" s="2066"/>
      <c r="TKM9" s="667"/>
      <c r="TKN9" s="667"/>
      <c r="TKP9" s="2067"/>
      <c r="TKQ9" s="1309"/>
      <c r="TKR9" s="28"/>
      <c r="TKS9" s="2068"/>
      <c r="TKT9" s="2067"/>
      <c r="TKU9" s="2068"/>
      <c r="TKV9" s="1804"/>
      <c r="TLI9" s="2066"/>
      <c r="TLJ9" s="2066"/>
      <c r="TLK9" s="667"/>
      <c r="TLL9" s="667"/>
      <c r="TLN9" s="2067"/>
      <c r="TLO9" s="1309"/>
      <c r="TLP9" s="28"/>
      <c r="TLQ9" s="2068"/>
      <c r="TLR9" s="2067"/>
      <c r="TLS9" s="2068"/>
      <c r="TLT9" s="1804"/>
      <c r="TMG9" s="2066"/>
      <c r="TMH9" s="2066"/>
      <c r="TMI9" s="667"/>
      <c r="TMJ9" s="667"/>
      <c r="TML9" s="2067"/>
      <c r="TMM9" s="1309"/>
      <c r="TMN9" s="28"/>
      <c r="TMO9" s="2068"/>
      <c r="TMP9" s="2067"/>
      <c r="TMQ9" s="2068"/>
      <c r="TMR9" s="1804"/>
      <c r="TNE9" s="2066"/>
      <c r="TNF9" s="2066"/>
      <c r="TNG9" s="667"/>
      <c r="TNH9" s="667"/>
      <c r="TNJ9" s="2067"/>
      <c r="TNK9" s="1309"/>
      <c r="TNL9" s="28"/>
      <c r="TNM9" s="2068"/>
      <c r="TNN9" s="2067"/>
      <c r="TNO9" s="2068"/>
      <c r="TNP9" s="1804"/>
      <c r="TOC9" s="2066"/>
      <c r="TOD9" s="2066"/>
      <c r="TOE9" s="667"/>
      <c r="TOF9" s="667"/>
      <c r="TOH9" s="2067"/>
      <c r="TOI9" s="1309"/>
      <c r="TOJ9" s="28"/>
      <c r="TOK9" s="2068"/>
      <c r="TOL9" s="2067"/>
      <c r="TOM9" s="2068"/>
      <c r="TON9" s="1804"/>
      <c r="TPA9" s="2066"/>
      <c r="TPB9" s="2066"/>
      <c r="TPC9" s="667"/>
      <c r="TPD9" s="667"/>
      <c r="TPF9" s="2067"/>
      <c r="TPG9" s="1309"/>
      <c r="TPH9" s="28"/>
      <c r="TPI9" s="2068"/>
      <c r="TPJ9" s="2067"/>
      <c r="TPK9" s="2068"/>
      <c r="TPL9" s="1804"/>
      <c r="TPY9" s="2066"/>
      <c r="TPZ9" s="2066"/>
      <c r="TQA9" s="667"/>
      <c r="TQB9" s="667"/>
      <c r="TQD9" s="2067"/>
      <c r="TQE9" s="1309"/>
      <c r="TQF9" s="28"/>
      <c r="TQG9" s="2068"/>
      <c r="TQH9" s="2067"/>
      <c r="TQI9" s="2068"/>
      <c r="TQJ9" s="1804"/>
      <c r="TQW9" s="2066"/>
      <c r="TQX9" s="2066"/>
      <c r="TQY9" s="667"/>
      <c r="TQZ9" s="667"/>
      <c r="TRB9" s="2067"/>
      <c r="TRC9" s="1309"/>
      <c r="TRD9" s="28"/>
      <c r="TRE9" s="2068"/>
      <c r="TRF9" s="2067"/>
      <c r="TRG9" s="2068"/>
      <c r="TRH9" s="1804"/>
      <c r="TRU9" s="2066"/>
      <c r="TRV9" s="2066"/>
      <c r="TRW9" s="667"/>
      <c r="TRX9" s="667"/>
      <c r="TRZ9" s="2067"/>
      <c r="TSA9" s="1309"/>
      <c r="TSB9" s="28"/>
      <c r="TSC9" s="2068"/>
      <c r="TSD9" s="2067"/>
      <c r="TSE9" s="2068"/>
      <c r="TSF9" s="1804"/>
      <c r="TSS9" s="2066"/>
      <c r="TST9" s="2066"/>
      <c r="TSU9" s="667"/>
      <c r="TSV9" s="667"/>
      <c r="TSX9" s="2067"/>
      <c r="TSY9" s="1309"/>
      <c r="TSZ9" s="28"/>
      <c r="TTA9" s="2068"/>
      <c r="TTB9" s="2067"/>
      <c r="TTC9" s="2068"/>
      <c r="TTD9" s="1804"/>
      <c r="TTQ9" s="2066"/>
      <c r="TTR9" s="2066"/>
      <c r="TTS9" s="667"/>
      <c r="TTT9" s="667"/>
      <c r="TTV9" s="2067"/>
      <c r="TTW9" s="1309"/>
      <c r="TTX9" s="28"/>
      <c r="TTY9" s="2068"/>
      <c r="TTZ9" s="2067"/>
      <c r="TUA9" s="2068"/>
      <c r="TUB9" s="1804"/>
      <c r="TUO9" s="2066"/>
      <c r="TUP9" s="2066"/>
      <c r="TUQ9" s="667"/>
      <c r="TUR9" s="667"/>
      <c r="TUT9" s="2067"/>
      <c r="TUU9" s="1309"/>
      <c r="TUV9" s="28"/>
      <c r="TUW9" s="2068"/>
      <c r="TUX9" s="2067"/>
      <c r="TUY9" s="2068"/>
      <c r="TUZ9" s="1804"/>
      <c r="TVM9" s="2066"/>
      <c r="TVN9" s="2066"/>
      <c r="TVO9" s="667"/>
      <c r="TVP9" s="667"/>
      <c r="TVR9" s="2067"/>
      <c r="TVS9" s="1309"/>
      <c r="TVT9" s="28"/>
      <c r="TVU9" s="2068"/>
      <c r="TVV9" s="2067"/>
      <c r="TVW9" s="2068"/>
      <c r="TVX9" s="1804"/>
      <c r="TWK9" s="2066"/>
      <c r="TWL9" s="2066"/>
      <c r="TWM9" s="667"/>
      <c r="TWN9" s="667"/>
      <c r="TWP9" s="2067"/>
      <c r="TWQ9" s="1309"/>
      <c r="TWR9" s="28"/>
      <c r="TWS9" s="2068"/>
      <c r="TWT9" s="2067"/>
      <c r="TWU9" s="2068"/>
      <c r="TWV9" s="1804"/>
      <c r="TXI9" s="2066"/>
      <c r="TXJ9" s="2066"/>
      <c r="TXK9" s="667"/>
      <c r="TXL9" s="667"/>
      <c r="TXN9" s="2067"/>
      <c r="TXO9" s="1309"/>
      <c r="TXP9" s="28"/>
      <c r="TXQ9" s="2068"/>
      <c r="TXR9" s="2067"/>
      <c r="TXS9" s="2068"/>
      <c r="TXT9" s="1804"/>
      <c r="TYG9" s="2066"/>
      <c r="TYH9" s="2066"/>
      <c r="TYI9" s="667"/>
      <c r="TYJ9" s="667"/>
      <c r="TYL9" s="2067"/>
      <c r="TYM9" s="1309"/>
      <c r="TYN9" s="28"/>
      <c r="TYO9" s="2068"/>
      <c r="TYP9" s="2067"/>
      <c r="TYQ9" s="2068"/>
      <c r="TYR9" s="1804"/>
      <c r="TZE9" s="2066"/>
      <c r="TZF9" s="2066"/>
      <c r="TZG9" s="667"/>
      <c r="TZH9" s="667"/>
      <c r="TZJ9" s="2067"/>
      <c r="TZK9" s="1309"/>
      <c r="TZL9" s="28"/>
      <c r="TZM9" s="2068"/>
      <c r="TZN9" s="2067"/>
      <c r="TZO9" s="2068"/>
      <c r="TZP9" s="1804"/>
      <c r="UAC9" s="2066"/>
      <c r="UAD9" s="2066"/>
      <c r="UAE9" s="667"/>
      <c r="UAF9" s="667"/>
      <c r="UAH9" s="2067"/>
      <c r="UAI9" s="1309"/>
      <c r="UAJ9" s="28"/>
      <c r="UAK9" s="2068"/>
      <c r="UAL9" s="2067"/>
      <c r="UAM9" s="2068"/>
      <c r="UAN9" s="1804"/>
      <c r="UBA9" s="2066"/>
      <c r="UBB9" s="2066"/>
      <c r="UBC9" s="667"/>
      <c r="UBD9" s="667"/>
      <c r="UBF9" s="2067"/>
      <c r="UBG9" s="1309"/>
      <c r="UBH9" s="28"/>
      <c r="UBI9" s="2068"/>
      <c r="UBJ9" s="2067"/>
      <c r="UBK9" s="2068"/>
      <c r="UBL9" s="1804"/>
      <c r="UBY9" s="2066"/>
      <c r="UBZ9" s="2066"/>
      <c r="UCA9" s="667"/>
      <c r="UCB9" s="667"/>
      <c r="UCD9" s="2067"/>
      <c r="UCE9" s="1309"/>
      <c r="UCF9" s="28"/>
      <c r="UCG9" s="2068"/>
      <c r="UCH9" s="2067"/>
      <c r="UCI9" s="2068"/>
      <c r="UCJ9" s="1804"/>
      <c r="UCW9" s="2066"/>
      <c r="UCX9" s="2066"/>
      <c r="UCY9" s="667"/>
      <c r="UCZ9" s="667"/>
      <c r="UDB9" s="2067"/>
      <c r="UDC9" s="1309"/>
      <c r="UDD9" s="28"/>
      <c r="UDE9" s="2068"/>
      <c r="UDF9" s="2067"/>
      <c r="UDG9" s="2068"/>
      <c r="UDH9" s="1804"/>
      <c r="UDU9" s="2066"/>
      <c r="UDV9" s="2066"/>
      <c r="UDW9" s="667"/>
      <c r="UDX9" s="667"/>
      <c r="UDZ9" s="2067"/>
      <c r="UEA9" s="1309"/>
      <c r="UEB9" s="28"/>
      <c r="UEC9" s="2068"/>
      <c r="UED9" s="2067"/>
      <c r="UEE9" s="2068"/>
      <c r="UEF9" s="1804"/>
      <c r="UES9" s="2066"/>
      <c r="UET9" s="2066"/>
      <c r="UEU9" s="667"/>
      <c r="UEV9" s="667"/>
      <c r="UEX9" s="2067"/>
      <c r="UEY9" s="1309"/>
      <c r="UEZ9" s="28"/>
      <c r="UFA9" s="2068"/>
      <c r="UFB9" s="2067"/>
      <c r="UFC9" s="2068"/>
      <c r="UFD9" s="1804"/>
      <c r="UFQ9" s="2066"/>
      <c r="UFR9" s="2066"/>
      <c r="UFS9" s="667"/>
      <c r="UFT9" s="667"/>
      <c r="UFV9" s="2067"/>
      <c r="UFW9" s="1309"/>
      <c r="UFX9" s="28"/>
      <c r="UFY9" s="2068"/>
      <c r="UFZ9" s="2067"/>
      <c r="UGA9" s="2068"/>
      <c r="UGB9" s="1804"/>
      <c r="UGO9" s="2066"/>
      <c r="UGP9" s="2066"/>
      <c r="UGQ9" s="667"/>
      <c r="UGR9" s="667"/>
      <c r="UGT9" s="2067"/>
      <c r="UGU9" s="1309"/>
      <c r="UGV9" s="28"/>
      <c r="UGW9" s="2068"/>
      <c r="UGX9" s="2067"/>
      <c r="UGY9" s="2068"/>
      <c r="UGZ9" s="1804"/>
      <c r="UHM9" s="2066"/>
      <c r="UHN9" s="2066"/>
      <c r="UHO9" s="667"/>
      <c r="UHP9" s="667"/>
      <c r="UHR9" s="2067"/>
      <c r="UHS9" s="1309"/>
      <c r="UHT9" s="28"/>
      <c r="UHU9" s="2068"/>
      <c r="UHV9" s="2067"/>
      <c r="UHW9" s="2068"/>
      <c r="UHX9" s="1804"/>
      <c r="UIK9" s="2066"/>
      <c r="UIL9" s="2066"/>
      <c r="UIM9" s="667"/>
      <c r="UIN9" s="667"/>
      <c r="UIP9" s="2067"/>
      <c r="UIQ9" s="1309"/>
      <c r="UIR9" s="28"/>
      <c r="UIS9" s="2068"/>
      <c r="UIT9" s="2067"/>
      <c r="UIU9" s="2068"/>
      <c r="UIV9" s="1804"/>
      <c r="UJI9" s="2066"/>
      <c r="UJJ9" s="2066"/>
      <c r="UJK9" s="667"/>
      <c r="UJL9" s="667"/>
      <c r="UJN9" s="2067"/>
      <c r="UJO9" s="1309"/>
      <c r="UJP9" s="28"/>
      <c r="UJQ9" s="2068"/>
      <c r="UJR9" s="2067"/>
      <c r="UJS9" s="2068"/>
      <c r="UJT9" s="1804"/>
      <c r="UKG9" s="2066"/>
      <c r="UKH9" s="2066"/>
      <c r="UKI9" s="667"/>
      <c r="UKJ9" s="667"/>
      <c r="UKL9" s="2067"/>
      <c r="UKM9" s="1309"/>
      <c r="UKN9" s="28"/>
      <c r="UKO9" s="2068"/>
      <c r="UKP9" s="2067"/>
      <c r="UKQ9" s="2068"/>
      <c r="UKR9" s="1804"/>
      <c r="ULE9" s="2066"/>
      <c r="ULF9" s="2066"/>
      <c r="ULG9" s="667"/>
      <c r="ULH9" s="667"/>
      <c r="ULJ9" s="2067"/>
      <c r="ULK9" s="1309"/>
      <c r="ULL9" s="28"/>
      <c r="ULM9" s="2068"/>
      <c r="ULN9" s="2067"/>
      <c r="ULO9" s="2068"/>
      <c r="ULP9" s="1804"/>
      <c r="UMC9" s="2066"/>
      <c r="UMD9" s="2066"/>
      <c r="UME9" s="667"/>
      <c r="UMF9" s="667"/>
      <c r="UMH9" s="2067"/>
      <c r="UMI9" s="1309"/>
      <c r="UMJ9" s="28"/>
      <c r="UMK9" s="2068"/>
      <c r="UML9" s="2067"/>
      <c r="UMM9" s="2068"/>
      <c r="UMN9" s="1804"/>
      <c r="UNA9" s="2066"/>
      <c r="UNB9" s="2066"/>
      <c r="UNC9" s="667"/>
      <c r="UND9" s="667"/>
      <c r="UNF9" s="2067"/>
      <c r="UNG9" s="1309"/>
      <c r="UNH9" s="28"/>
      <c r="UNI9" s="2068"/>
      <c r="UNJ9" s="2067"/>
      <c r="UNK9" s="2068"/>
      <c r="UNL9" s="1804"/>
      <c r="UNY9" s="2066"/>
      <c r="UNZ9" s="2066"/>
      <c r="UOA9" s="667"/>
      <c r="UOB9" s="667"/>
      <c r="UOD9" s="2067"/>
      <c r="UOE9" s="1309"/>
      <c r="UOF9" s="28"/>
      <c r="UOG9" s="2068"/>
      <c r="UOH9" s="2067"/>
      <c r="UOI9" s="2068"/>
      <c r="UOJ9" s="1804"/>
      <c r="UOW9" s="2066"/>
      <c r="UOX9" s="2066"/>
      <c r="UOY9" s="667"/>
      <c r="UOZ9" s="667"/>
      <c r="UPB9" s="2067"/>
      <c r="UPC9" s="1309"/>
      <c r="UPD9" s="28"/>
      <c r="UPE9" s="2068"/>
      <c r="UPF9" s="2067"/>
      <c r="UPG9" s="2068"/>
      <c r="UPH9" s="1804"/>
      <c r="UPU9" s="2066"/>
      <c r="UPV9" s="2066"/>
      <c r="UPW9" s="667"/>
      <c r="UPX9" s="667"/>
      <c r="UPZ9" s="2067"/>
      <c r="UQA9" s="1309"/>
      <c r="UQB9" s="28"/>
      <c r="UQC9" s="2068"/>
      <c r="UQD9" s="2067"/>
      <c r="UQE9" s="2068"/>
      <c r="UQF9" s="1804"/>
      <c r="UQS9" s="2066"/>
      <c r="UQT9" s="2066"/>
      <c r="UQU9" s="667"/>
      <c r="UQV9" s="667"/>
      <c r="UQX9" s="2067"/>
      <c r="UQY9" s="1309"/>
      <c r="UQZ9" s="28"/>
      <c r="URA9" s="2068"/>
      <c r="URB9" s="2067"/>
      <c r="URC9" s="2068"/>
      <c r="URD9" s="1804"/>
      <c r="URQ9" s="2066"/>
      <c r="URR9" s="2066"/>
      <c r="URS9" s="667"/>
      <c r="URT9" s="667"/>
      <c r="URV9" s="2067"/>
      <c r="URW9" s="1309"/>
      <c r="URX9" s="28"/>
      <c r="URY9" s="2068"/>
      <c r="URZ9" s="2067"/>
      <c r="USA9" s="2068"/>
      <c r="USB9" s="1804"/>
      <c r="USO9" s="2066"/>
      <c r="USP9" s="2066"/>
      <c r="USQ9" s="667"/>
      <c r="USR9" s="667"/>
      <c r="UST9" s="2067"/>
      <c r="USU9" s="1309"/>
      <c r="USV9" s="28"/>
      <c r="USW9" s="2068"/>
      <c r="USX9" s="2067"/>
      <c r="USY9" s="2068"/>
      <c r="USZ9" s="1804"/>
      <c r="UTM9" s="2066"/>
      <c r="UTN9" s="2066"/>
      <c r="UTO9" s="667"/>
      <c r="UTP9" s="667"/>
      <c r="UTR9" s="2067"/>
      <c r="UTS9" s="1309"/>
      <c r="UTT9" s="28"/>
      <c r="UTU9" s="2068"/>
      <c r="UTV9" s="2067"/>
      <c r="UTW9" s="2068"/>
      <c r="UTX9" s="1804"/>
      <c r="UUK9" s="2066"/>
      <c r="UUL9" s="2066"/>
      <c r="UUM9" s="667"/>
      <c r="UUN9" s="667"/>
      <c r="UUP9" s="2067"/>
      <c r="UUQ9" s="1309"/>
      <c r="UUR9" s="28"/>
      <c r="UUS9" s="2068"/>
      <c r="UUT9" s="2067"/>
      <c r="UUU9" s="2068"/>
      <c r="UUV9" s="1804"/>
      <c r="UVI9" s="2066"/>
      <c r="UVJ9" s="2066"/>
      <c r="UVK9" s="667"/>
      <c r="UVL9" s="667"/>
      <c r="UVN9" s="2067"/>
      <c r="UVO9" s="1309"/>
      <c r="UVP9" s="28"/>
      <c r="UVQ9" s="2068"/>
      <c r="UVR9" s="2067"/>
      <c r="UVS9" s="2068"/>
      <c r="UVT9" s="1804"/>
      <c r="UWG9" s="2066"/>
      <c r="UWH9" s="2066"/>
      <c r="UWI9" s="667"/>
      <c r="UWJ9" s="667"/>
      <c r="UWL9" s="2067"/>
      <c r="UWM9" s="1309"/>
      <c r="UWN9" s="28"/>
      <c r="UWO9" s="2068"/>
      <c r="UWP9" s="2067"/>
      <c r="UWQ9" s="2068"/>
      <c r="UWR9" s="1804"/>
      <c r="UXE9" s="2066"/>
      <c r="UXF9" s="2066"/>
      <c r="UXG9" s="667"/>
      <c r="UXH9" s="667"/>
      <c r="UXJ9" s="2067"/>
      <c r="UXK9" s="1309"/>
      <c r="UXL9" s="28"/>
      <c r="UXM9" s="2068"/>
      <c r="UXN9" s="2067"/>
      <c r="UXO9" s="2068"/>
      <c r="UXP9" s="1804"/>
      <c r="UYC9" s="2066"/>
      <c r="UYD9" s="2066"/>
      <c r="UYE9" s="667"/>
      <c r="UYF9" s="667"/>
      <c r="UYH9" s="2067"/>
      <c r="UYI9" s="1309"/>
      <c r="UYJ9" s="28"/>
      <c r="UYK9" s="2068"/>
      <c r="UYL9" s="2067"/>
      <c r="UYM9" s="2068"/>
      <c r="UYN9" s="1804"/>
      <c r="UZA9" s="2066"/>
      <c r="UZB9" s="2066"/>
      <c r="UZC9" s="667"/>
      <c r="UZD9" s="667"/>
      <c r="UZF9" s="2067"/>
      <c r="UZG9" s="1309"/>
      <c r="UZH9" s="28"/>
      <c r="UZI9" s="2068"/>
      <c r="UZJ9" s="2067"/>
      <c r="UZK9" s="2068"/>
      <c r="UZL9" s="1804"/>
      <c r="UZY9" s="2066"/>
      <c r="UZZ9" s="2066"/>
      <c r="VAA9" s="667"/>
      <c r="VAB9" s="667"/>
      <c r="VAD9" s="2067"/>
      <c r="VAE9" s="1309"/>
      <c r="VAF9" s="28"/>
      <c r="VAG9" s="2068"/>
      <c r="VAH9" s="2067"/>
      <c r="VAI9" s="2068"/>
      <c r="VAJ9" s="1804"/>
      <c r="VAW9" s="2066"/>
      <c r="VAX9" s="2066"/>
      <c r="VAY9" s="667"/>
      <c r="VAZ9" s="667"/>
      <c r="VBB9" s="2067"/>
      <c r="VBC9" s="1309"/>
      <c r="VBD9" s="28"/>
      <c r="VBE9" s="2068"/>
      <c r="VBF9" s="2067"/>
      <c r="VBG9" s="2068"/>
      <c r="VBH9" s="1804"/>
      <c r="VBU9" s="2066"/>
      <c r="VBV9" s="2066"/>
      <c r="VBW9" s="667"/>
      <c r="VBX9" s="667"/>
      <c r="VBZ9" s="2067"/>
      <c r="VCA9" s="1309"/>
      <c r="VCB9" s="28"/>
      <c r="VCC9" s="2068"/>
      <c r="VCD9" s="2067"/>
      <c r="VCE9" s="2068"/>
      <c r="VCF9" s="1804"/>
      <c r="VCS9" s="2066"/>
      <c r="VCT9" s="2066"/>
      <c r="VCU9" s="667"/>
      <c r="VCV9" s="667"/>
      <c r="VCX9" s="2067"/>
      <c r="VCY9" s="1309"/>
      <c r="VCZ9" s="28"/>
      <c r="VDA9" s="2068"/>
      <c r="VDB9" s="2067"/>
      <c r="VDC9" s="2068"/>
      <c r="VDD9" s="1804"/>
      <c r="VDQ9" s="2066"/>
      <c r="VDR9" s="2066"/>
      <c r="VDS9" s="667"/>
      <c r="VDT9" s="667"/>
      <c r="VDV9" s="2067"/>
      <c r="VDW9" s="1309"/>
      <c r="VDX9" s="28"/>
      <c r="VDY9" s="2068"/>
      <c r="VDZ9" s="2067"/>
      <c r="VEA9" s="2068"/>
      <c r="VEB9" s="1804"/>
      <c r="VEO9" s="2066"/>
      <c r="VEP9" s="2066"/>
      <c r="VEQ9" s="667"/>
      <c r="VER9" s="667"/>
      <c r="VET9" s="2067"/>
      <c r="VEU9" s="1309"/>
      <c r="VEV9" s="28"/>
      <c r="VEW9" s="2068"/>
      <c r="VEX9" s="2067"/>
      <c r="VEY9" s="2068"/>
      <c r="VEZ9" s="1804"/>
      <c r="VFM9" s="2066"/>
      <c r="VFN9" s="2066"/>
      <c r="VFO9" s="667"/>
      <c r="VFP9" s="667"/>
      <c r="VFR9" s="2067"/>
      <c r="VFS9" s="1309"/>
      <c r="VFT9" s="28"/>
      <c r="VFU9" s="2068"/>
      <c r="VFV9" s="2067"/>
      <c r="VFW9" s="2068"/>
      <c r="VFX9" s="1804"/>
      <c r="VGK9" s="2066"/>
      <c r="VGL9" s="2066"/>
      <c r="VGM9" s="667"/>
      <c r="VGN9" s="667"/>
      <c r="VGP9" s="2067"/>
      <c r="VGQ9" s="1309"/>
      <c r="VGR9" s="28"/>
      <c r="VGS9" s="2068"/>
      <c r="VGT9" s="2067"/>
      <c r="VGU9" s="2068"/>
      <c r="VGV9" s="1804"/>
      <c r="VHI9" s="2066"/>
      <c r="VHJ9" s="2066"/>
      <c r="VHK9" s="667"/>
      <c r="VHL9" s="667"/>
      <c r="VHN9" s="2067"/>
      <c r="VHO9" s="1309"/>
      <c r="VHP9" s="28"/>
      <c r="VHQ9" s="2068"/>
      <c r="VHR9" s="2067"/>
      <c r="VHS9" s="2068"/>
      <c r="VHT9" s="1804"/>
      <c r="VIG9" s="2066"/>
      <c r="VIH9" s="2066"/>
      <c r="VII9" s="667"/>
      <c r="VIJ9" s="667"/>
      <c r="VIL9" s="2067"/>
      <c r="VIM9" s="1309"/>
      <c r="VIN9" s="28"/>
      <c r="VIO9" s="2068"/>
      <c r="VIP9" s="2067"/>
      <c r="VIQ9" s="2068"/>
      <c r="VIR9" s="1804"/>
      <c r="VJE9" s="2066"/>
      <c r="VJF9" s="2066"/>
      <c r="VJG9" s="667"/>
      <c r="VJH9" s="667"/>
      <c r="VJJ9" s="2067"/>
      <c r="VJK9" s="1309"/>
      <c r="VJL9" s="28"/>
      <c r="VJM9" s="2068"/>
      <c r="VJN9" s="2067"/>
      <c r="VJO9" s="2068"/>
      <c r="VJP9" s="1804"/>
      <c r="VKC9" s="2066"/>
      <c r="VKD9" s="2066"/>
      <c r="VKE9" s="667"/>
      <c r="VKF9" s="667"/>
      <c r="VKH9" s="2067"/>
      <c r="VKI9" s="1309"/>
      <c r="VKJ9" s="28"/>
      <c r="VKK9" s="2068"/>
      <c r="VKL9" s="2067"/>
      <c r="VKM9" s="2068"/>
      <c r="VKN9" s="1804"/>
      <c r="VLA9" s="2066"/>
      <c r="VLB9" s="2066"/>
      <c r="VLC9" s="667"/>
      <c r="VLD9" s="667"/>
      <c r="VLF9" s="2067"/>
      <c r="VLG9" s="1309"/>
      <c r="VLH9" s="28"/>
      <c r="VLI9" s="2068"/>
      <c r="VLJ9" s="2067"/>
      <c r="VLK9" s="2068"/>
      <c r="VLL9" s="1804"/>
      <c r="VLY9" s="2066"/>
      <c r="VLZ9" s="2066"/>
      <c r="VMA9" s="667"/>
      <c r="VMB9" s="667"/>
      <c r="VMD9" s="2067"/>
      <c r="VME9" s="1309"/>
      <c r="VMF9" s="28"/>
      <c r="VMG9" s="2068"/>
      <c r="VMH9" s="2067"/>
      <c r="VMI9" s="2068"/>
      <c r="VMJ9" s="1804"/>
      <c r="VMW9" s="2066"/>
      <c r="VMX9" s="2066"/>
      <c r="VMY9" s="667"/>
      <c r="VMZ9" s="667"/>
      <c r="VNB9" s="2067"/>
      <c r="VNC9" s="1309"/>
      <c r="VND9" s="28"/>
      <c r="VNE9" s="2068"/>
      <c r="VNF9" s="2067"/>
      <c r="VNG9" s="2068"/>
      <c r="VNH9" s="1804"/>
      <c r="VNU9" s="2066"/>
      <c r="VNV9" s="2066"/>
      <c r="VNW9" s="667"/>
      <c r="VNX9" s="667"/>
      <c r="VNZ9" s="2067"/>
      <c r="VOA9" s="1309"/>
      <c r="VOB9" s="28"/>
      <c r="VOC9" s="2068"/>
      <c r="VOD9" s="2067"/>
      <c r="VOE9" s="2068"/>
      <c r="VOF9" s="1804"/>
      <c r="VOS9" s="2066"/>
      <c r="VOT9" s="2066"/>
      <c r="VOU9" s="667"/>
      <c r="VOV9" s="667"/>
      <c r="VOX9" s="2067"/>
      <c r="VOY9" s="1309"/>
      <c r="VOZ9" s="28"/>
      <c r="VPA9" s="2068"/>
      <c r="VPB9" s="2067"/>
      <c r="VPC9" s="2068"/>
      <c r="VPD9" s="1804"/>
      <c r="VPQ9" s="2066"/>
      <c r="VPR9" s="2066"/>
      <c r="VPS9" s="667"/>
      <c r="VPT9" s="667"/>
      <c r="VPV9" s="2067"/>
      <c r="VPW9" s="1309"/>
      <c r="VPX9" s="28"/>
      <c r="VPY9" s="2068"/>
      <c r="VPZ9" s="2067"/>
      <c r="VQA9" s="2068"/>
      <c r="VQB9" s="1804"/>
      <c r="VQO9" s="2066"/>
      <c r="VQP9" s="2066"/>
      <c r="VQQ9" s="667"/>
      <c r="VQR9" s="667"/>
      <c r="VQT9" s="2067"/>
      <c r="VQU9" s="1309"/>
      <c r="VQV9" s="28"/>
      <c r="VQW9" s="2068"/>
      <c r="VQX9" s="2067"/>
      <c r="VQY9" s="2068"/>
      <c r="VQZ9" s="1804"/>
      <c r="VRM9" s="2066"/>
      <c r="VRN9" s="2066"/>
      <c r="VRO9" s="667"/>
      <c r="VRP9" s="667"/>
      <c r="VRR9" s="2067"/>
      <c r="VRS9" s="1309"/>
      <c r="VRT9" s="28"/>
      <c r="VRU9" s="2068"/>
      <c r="VRV9" s="2067"/>
      <c r="VRW9" s="2068"/>
      <c r="VRX9" s="1804"/>
      <c r="VSK9" s="2066"/>
      <c r="VSL9" s="2066"/>
      <c r="VSM9" s="667"/>
      <c r="VSN9" s="667"/>
      <c r="VSP9" s="2067"/>
      <c r="VSQ9" s="1309"/>
      <c r="VSR9" s="28"/>
      <c r="VSS9" s="2068"/>
      <c r="VST9" s="2067"/>
      <c r="VSU9" s="2068"/>
      <c r="VSV9" s="1804"/>
      <c r="VTI9" s="2066"/>
      <c r="VTJ9" s="2066"/>
      <c r="VTK9" s="667"/>
      <c r="VTL9" s="667"/>
      <c r="VTN9" s="2067"/>
      <c r="VTO9" s="1309"/>
      <c r="VTP9" s="28"/>
      <c r="VTQ9" s="2068"/>
      <c r="VTR9" s="2067"/>
      <c r="VTS9" s="2068"/>
      <c r="VTT9" s="1804"/>
      <c r="VUG9" s="2066"/>
      <c r="VUH9" s="2066"/>
      <c r="VUI9" s="667"/>
      <c r="VUJ9" s="667"/>
      <c r="VUL9" s="2067"/>
      <c r="VUM9" s="1309"/>
      <c r="VUN9" s="28"/>
      <c r="VUO9" s="2068"/>
      <c r="VUP9" s="2067"/>
      <c r="VUQ9" s="2068"/>
      <c r="VUR9" s="1804"/>
      <c r="VVE9" s="2066"/>
      <c r="VVF9" s="2066"/>
      <c r="VVG9" s="667"/>
      <c r="VVH9" s="667"/>
      <c r="VVJ9" s="2067"/>
      <c r="VVK9" s="1309"/>
      <c r="VVL9" s="28"/>
      <c r="VVM9" s="2068"/>
      <c r="VVN9" s="2067"/>
      <c r="VVO9" s="2068"/>
      <c r="VVP9" s="1804"/>
      <c r="VWC9" s="2066"/>
      <c r="VWD9" s="2066"/>
      <c r="VWE9" s="667"/>
      <c r="VWF9" s="667"/>
      <c r="VWH9" s="2067"/>
      <c r="VWI9" s="1309"/>
      <c r="VWJ9" s="28"/>
      <c r="VWK9" s="2068"/>
      <c r="VWL9" s="2067"/>
      <c r="VWM9" s="2068"/>
      <c r="VWN9" s="1804"/>
      <c r="VXA9" s="2066"/>
      <c r="VXB9" s="2066"/>
      <c r="VXC9" s="667"/>
      <c r="VXD9" s="667"/>
      <c r="VXF9" s="2067"/>
      <c r="VXG9" s="1309"/>
      <c r="VXH9" s="28"/>
      <c r="VXI9" s="2068"/>
      <c r="VXJ9" s="2067"/>
      <c r="VXK9" s="2068"/>
      <c r="VXL9" s="1804"/>
      <c r="VXY9" s="2066"/>
      <c r="VXZ9" s="2066"/>
      <c r="VYA9" s="667"/>
      <c r="VYB9" s="667"/>
      <c r="VYD9" s="2067"/>
      <c r="VYE9" s="1309"/>
      <c r="VYF9" s="28"/>
      <c r="VYG9" s="2068"/>
      <c r="VYH9" s="2067"/>
      <c r="VYI9" s="2068"/>
      <c r="VYJ9" s="1804"/>
      <c r="VYW9" s="2066"/>
      <c r="VYX9" s="2066"/>
      <c r="VYY9" s="667"/>
      <c r="VYZ9" s="667"/>
      <c r="VZB9" s="2067"/>
      <c r="VZC9" s="1309"/>
      <c r="VZD9" s="28"/>
      <c r="VZE9" s="2068"/>
      <c r="VZF9" s="2067"/>
      <c r="VZG9" s="2068"/>
      <c r="VZH9" s="1804"/>
      <c r="VZU9" s="2066"/>
      <c r="VZV9" s="2066"/>
      <c r="VZW9" s="667"/>
      <c r="VZX9" s="667"/>
      <c r="VZZ9" s="2067"/>
      <c r="WAA9" s="1309"/>
      <c r="WAB9" s="28"/>
      <c r="WAC9" s="2068"/>
      <c r="WAD9" s="2067"/>
      <c r="WAE9" s="2068"/>
      <c r="WAF9" s="1804"/>
      <c r="WAS9" s="2066"/>
      <c r="WAT9" s="2066"/>
      <c r="WAU9" s="667"/>
      <c r="WAV9" s="667"/>
      <c r="WAX9" s="2067"/>
      <c r="WAY9" s="1309"/>
      <c r="WAZ9" s="28"/>
      <c r="WBA9" s="2068"/>
      <c r="WBB9" s="2067"/>
      <c r="WBC9" s="2068"/>
      <c r="WBD9" s="1804"/>
      <c r="WBQ9" s="2066"/>
      <c r="WBR9" s="2066"/>
      <c r="WBS9" s="667"/>
      <c r="WBT9" s="667"/>
      <c r="WBV9" s="2067"/>
      <c r="WBW9" s="1309"/>
      <c r="WBX9" s="28"/>
      <c r="WBY9" s="2068"/>
      <c r="WBZ9" s="2067"/>
      <c r="WCA9" s="2068"/>
      <c r="WCB9" s="1804"/>
      <c r="WCO9" s="2066"/>
      <c r="WCP9" s="2066"/>
      <c r="WCQ9" s="667"/>
      <c r="WCR9" s="667"/>
      <c r="WCT9" s="2067"/>
      <c r="WCU9" s="1309"/>
      <c r="WCV9" s="28"/>
      <c r="WCW9" s="2068"/>
      <c r="WCX9" s="2067"/>
      <c r="WCY9" s="2068"/>
      <c r="WCZ9" s="1804"/>
      <c r="WDM9" s="2066"/>
      <c r="WDN9" s="2066"/>
      <c r="WDO9" s="667"/>
      <c r="WDP9" s="667"/>
      <c r="WDR9" s="2067"/>
      <c r="WDS9" s="1309"/>
      <c r="WDT9" s="28"/>
      <c r="WDU9" s="2068"/>
      <c r="WDV9" s="2067"/>
      <c r="WDW9" s="2068"/>
      <c r="WDX9" s="1804"/>
      <c r="WEK9" s="2066"/>
      <c r="WEL9" s="2066"/>
      <c r="WEM9" s="667"/>
      <c r="WEN9" s="667"/>
      <c r="WEP9" s="2067"/>
      <c r="WEQ9" s="1309"/>
      <c r="WER9" s="28"/>
      <c r="WES9" s="2068"/>
      <c r="WET9" s="2067"/>
      <c r="WEU9" s="2068"/>
      <c r="WEV9" s="1804"/>
      <c r="WFI9" s="2066"/>
      <c r="WFJ9" s="2066"/>
      <c r="WFK9" s="667"/>
      <c r="WFL9" s="667"/>
      <c r="WFN9" s="2067"/>
      <c r="WFO9" s="1309"/>
      <c r="WFP9" s="28"/>
      <c r="WFQ9" s="2068"/>
      <c r="WFR9" s="2067"/>
      <c r="WFS9" s="2068"/>
      <c r="WFT9" s="1804"/>
      <c r="WGG9" s="2066"/>
      <c r="WGH9" s="2066"/>
      <c r="WGI9" s="667"/>
      <c r="WGJ9" s="667"/>
      <c r="WGL9" s="2067"/>
      <c r="WGM9" s="1309"/>
      <c r="WGN9" s="28"/>
      <c r="WGO9" s="2068"/>
      <c r="WGP9" s="2067"/>
      <c r="WGQ9" s="2068"/>
      <c r="WGR9" s="1804"/>
      <c r="WHE9" s="2066"/>
      <c r="WHF9" s="2066"/>
      <c r="WHG9" s="667"/>
      <c r="WHH9" s="667"/>
      <c r="WHJ9" s="2067"/>
      <c r="WHK9" s="1309"/>
      <c r="WHL9" s="28"/>
      <c r="WHM9" s="2068"/>
      <c r="WHN9" s="2067"/>
      <c r="WHO9" s="2068"/>
      <c r="WHP9" s="1804"/>
      <c r="WIC9" s="2066"/>
      <c r="WID9" s="2066"/>
      <c r="WIE9" s="667"/>
      <c r="WIF9" s="667"/>
      <c r="WIH9" s="2067"/>
      <c r="WII9" s="1309"/>
      <c r="WIJ9" s="28"/>
      <c r="WIK9" s="2068"/>
      <c r="WIL9" s="2067"/>
      <c r="WIM9" s="2068"/>
      <c r="WIN9" s="1804"/>
      <c r="WJA9" s="2066"/>
      <c r="WJB9" s="2066"/>
      <c r="WJC9" s="667"/>
      <c r="WJD9" s="667"/>
      <c r="WJF9" s="2067"/>
      <c r="WJG9" s="1309"/>
      <c r="WJH9" s="28"/>
      <c r="WJI9" s="2068"/>
      <c r="WJJ9" s="2067"/>
      <c r="WJK9" s="2068"/>
      <c r="WJL9" s="1804"/>
      <c r="WJY9" s="2066"/>
      <c r="WJZ9" s="2066"/>
      <c r="WKA9" s="667"/>
      <c r="WKB9" s="667"/>
      <c r="WKD9" s="2067"/>
      <c r="WKE9" s="1309"/>
      <c r="WKF9" s="28"/>
      <c r="WKG9" s="2068"/>
      <c r="WKH9" s="2067"/>
      <c r="WKI9" s="2068"/>
      <c r="WKJ9" s="1804"/>
      <c r="WKW9" s="2066"/>
      <c r="WKX9" s="2066"/>
      <c r="WKY9" s="667"/>
      <c r="WKZ9" s="667"/>
      <c r="WLB9" s="2067"/>
      <c r="WLC9" s="1309"/>
      <c r="WLD9" s="28"/>
      <c r="WLE9" s="2068"/>
      <c r="WLF9" s="2067"/>
      <c r="WLG9" s="2068"/>
      <c r="WLH9" s="1804"/>
      <c r="WLU9" s="2066"/>
      <c r="WLV9" s="2066"/>
      <c r="WLW9" s="667"/>
      <c r="WLX9" s="667"/>
      <c r="WLZ9" s="2067"/>
      <c r="WMA9" s="1309"/>
      <c r="WMB9" s="28"/>
      <c r="WMC9" s="2068"/>
      <c r="WMD9" s="2067"/>
      <c r="WME9" s="2068"/>
      <c r="WMF9" s="1804"/>
      <c r="WMS9" s="2066"/>
      <c r="WMT9" s="2066"/>
      <c r="WMU9" s="667"/>
      <c r="WMV9" s="667"/>
      <c r="WMX9" s="2067"/>
      <c r="WMY9" s="1309"/>
      <c r="WMZ9" s="28"/>
      <c r="WNA9" s="2068"/>
      <c r="WNB9" s="2067"/>
      <c r="WNC9" s="2068"/>
      <c r="WND9" s="1804"/>
      <c r="WNQ9" s="2066"/>
      <c r="WNR9" s="2066"/>
      <c r="WNS9" s="667"/>
      <c r="WNT9" s="667"/>
      <c r="WNV9" s="2067"/>
      <c r="WNW9" s="1309"/>
      <c r="WNX9" s="28"/>
      <c r="WNY9" s="2068"/>
      <c r="WNZ9" s="2067"/>
      <c r="WOA9" s="2068"/>
      <c r="WOB9" s="1804"/>
      <c r="WOO9" s="2066"/>
      <c r="WOP9" s="2066"/>
      <c r="WOQ9" s="667"/>
      <c r="WOR9" s="667"/>
      <c r="WOT9" s="2067"/>
      <c r="WOU9" s="1309"/>
      <c r="WOV9" s="28"/>
      <c r="WOW9" s="2068"/>
      <c r="WOX9" s="2067"/>
      <c r="WOY9" s="2068"/>
      <c r="WOZ9" s="1804"/>
      <c r="WPM9" s="2066"/>
      <c r="WPN9" s="2066"/>
      <c r="WPO9" s="667"/>
      <c r="WPP9" s="667"/>
      <c r="WPR9" s="2067"/>
      <c r="WPS9" s="1309"/>
      <c r="WPT9" s="28"/>
      <c r="WPU9" s="2068"/>
      <c r="WPV9" s="2067"/>
      <c r="WPW9" s="2068"/>
      <c r="WPX9" s="1804"/>
      <c r="WQK9" s="2066"/>
      <c r="WQL9" s="2066"/>
      <c r="WQM9" s="667"/>
      <c r="WQN9" s="667"/>
      <c r="WQP9" s="2067"/>
      <c r="WQQ9" s="1309"/>
      <c r="WQR9" s="28"/>
      <c r="WQS9" s="2068"/>
      <c r="WQT9" s="2067"/>
      <c r="WQU9" s="2068"/>
      <c r="WQV9" s="1804"/>
      <c r="WRI9" s="2066"/>
      <c r="WRJ9" s="2066"/>
      <c r="WRK9" s="667"/>
      <c r="WRL9" s="667"/>
      <c r="WRN9" s="2067"/>
      <c r="WRO9" s="1309"/>
      <c r="WRP9" s="28"/>
      <c r="WRQ9" s="2068"/>
      <c r="WRR9" s="2067"/>
      <c r="WRS9" s="2068"/>
      <c r="WRT9" s="1804"/>
      <c r="WSG9" s="2066"/>
      <c r="WSH9" s="2066"/>
      <c r="WSI9" s="667"/>
      <c r="WSJ9" s="667"/>
      <c r="WSL9" s="2067"/>
      <c r="WSM9" s="1309"/>
      <c r="WSN9" s="28"/>
      <c r="WSO9" s="2068"/>
      <c r="WSP9" s="2067"/>
      <c r="WSQ9" s="2068"/>
      <c r="WSR9" s="1804"/>
      <c r="WTE9" s="2066"/>
      <c r="WTF9" s="2066"/>
      <c r="WTG9" s="667"/>
      <c r="WTH9" s="667"/>
      <c r="WTJ9" s="2067"/>
      <c r="WTK9" s="1309"/>
      <c r="WTL9" s="28"/>
      <c r="WTM9" s="2068"/>
      <c r="WTN9" s="2067"/>
      <c r="WTO9" s="2068"/>
      <c r="WTP9" s="1804"/>
      <c r="WUC9" s="2066"/>
      <c r="WUD9" s="2066"/>
      <c r="WUE9" s="667"/>
      <c r="WUF9" s="667"/>
      <c r="WUH9" s="2067"/>
      <c r="WUI9" s="1309"/>
      <c r="WUJ9" s="28"/>
      <c r="WUK9" s="2068"/>
      <c r="WUL9" s="2067"/>
      <c r="WUM9" s="2068"/>
      <c r="WUN9" s="1804"/>
      <c r="WVA9" s="2066"/>
      <c r="WVB9" s="2066"/>
      <c r="WVC9" s="667"/>
      <c r="WVD9" s="667"/>
      <c r="WVF9" s="2067"/>
      <c r="WVG9" s="1309"/>
      <c r="WVH9" s="28"/>
      <c r="WVI9" s="2068"/>
      <c r="WVJ9" s="2067"/>
      <c r="WVK9" s="2068"/>
      <c r="WVL9" s="1804"/>
      <c r="WVY9" s="2066"/>
      <c r="WVZ9" s="2066"/>
      <c r="WWA9" s="667"/>
      <c r="WWB9" s="667"/>
      <c r="WWD9" s="2067"/>
      <c r="WWE9" s="1309"/>
      <c r="WWF9" s="28"/>
      <c r="WWG9" s="2068"/>
      <c r="WWH9" s="2067"/>
      <c r="WWI9" s="2068"/>
      <c r="WWJ9" s="1804"/>
      <c r="WWW9" s="2066"/>
      <c r="WWX9" s="2066"/>
      <c r="WWY9" s="667"/>
      <c r="WWZ9" s="667"/>
      <c r="WXB9" s="2067"/>
      <c r="WXC9" s="1309"/>
      <c r="WXD9" s="28"/>
      <c r="WXE9" s="2068"/>
      <c r="WXF9" s="2067"/>
      <c r="WXG9" s="2068"/>
      <c r="WXH9" s="1804"/>
      <c r="WXU9" s="2066"/>
      <c r="WXV9" s="2066"/>
      <c r="WXW9" s="667"/>
      <c r="WXX9" s="667"/>
      <c r="WXZ9" s="2067"/>
      <c r="WYA9" s="1309"/>
      <c r="WYB9" s="28"/>
      <c r="WYC9" s="2068"/>
      <c r="WYD9" s="2067"/>
      <c r="WYE9" s="2068"/>
      <c r="WYF9" s="1804"/>
      <c r="WYS9" s="2066"/>
      <c r="WYT9" s="2066"/>
      <c r="WYU9" s="667"/>
      <c r="WYV9" s="667"/>
      <c r="WYX9" s="2067"/>
      <c r="WYY9" s="1309"/>
      <c r="WYZ9" s="28"/>
      <c r="WZA9" s="2068"/>
      <c r="WZB9" s="2067"/>
      <c r="WZC9" s="2068"/>
      <c r="WZD9" s="1804"/>
      <c r="WZQ9" s="2066"/>
      <c r="WZR9" s="2066"/>
      <c r="WZS9" s="667"/>
      <c r="WZT9" s="667"/>
      <c r="WZV9" s="2067"/>
      <c r="WZW9" s="1309"/>
      <c r="WZX9" s="28"/>
      <c r="WZY9" s="2068"/>
      <c r="WZZ9" s="2067"/>
      <c r="XAA9" s="2068"/>
      <c r="XAB9" s="1804"/>
      <c r="XAO9" s="2066"/>
      <c r="XAP9" s="2066"/>
      <c r="XAQ9" s="667"/>
      <c r="XAR9" s="667"/>
      <c r="XAT9" s="2067"/>
      <c r="XAU9" s="1309"/>
      <c r="XAV9" s="28"/>
      <c r="XAW9" s="2068"/>
      <c r="XAX9" s="2067"/>
      <c r="XAY9" s="2068"/>
      <c r="XAZ9" s="1804"/>
      <c r="XBM9" s="2066"/>
      <c r="XBN9" s="2066"/>
      <c r="XBO9" s="667"/>
      <c r="XBP9" s="667"/>
      <c r="XBR9" s="2067"/>
      <c r="XBS9" s="1309"/>
      <c r="XBT9" s="28"/>
      <c r="XBU9" s="2068"/>
      <c r="XBV9" s="2067"/>
      <c r="XBW9" s="2068"/>
      <c r="XBX9" s="1804"/>
      <c r="XCK9" s="2066"/>
      <c r="XCL9" s="2066"/>
      <c r="XCM9" s="667"/>
      <c r="XCN9" s="667"/>
      <c r="XCP9" s="2067"/>
      <c r="XCQ9" s="1309"/>
      <c r="XCR9" s="28"/>
      <c r="XCS9" s="2068"/>
      <c r="XCT9" s="2067"/>
      <c r="XCU9" s="2068"/>
      <c r="XCV9" s="1804"/>
      <c r="XDI9" s="2066"/>
      <c r="XDJ9" s="2066"/>
      <c r="XDK9" s="667"/>
      <c r="XDL9" s="667"/>
      <c r="XDN9" s="2067"/>
      <c r="XDO9" s="1309"/>
      <c r="XDP9" s="28"/>
      <c r="XDQ9" s="2068"/>
      <c r="XDR9" s="2067"/>
      <c r="XDS9" s="2068"/>
      <c r="XDT9" s="1804"/>
      <c r="XEG9" s="2066"/>
      <c r="XEH9" s="2066"/>
      <c r="XEI9" s="667"/>
      <c r="XEJ9" s="667"/>
      <c r="XEL9" s="2067"/>
      <c r="XEM9" s="1309"/>
      <c r="XEN9" s="28"/>
      <c r="XEO9" s="2068"/>
      <c r="XEP9" s="2067"/>
      <c r="XEQ9" s="2068"/>
      <c r="XER9" s="1804"/>
    </row>
    <row r="10" spans="1:1012 1025:2044 2057:4084 4097:5116 5129:7156 7169:8188 8201:10228 10241:11260 11273:13300 13313:14332 14345:16372" s="1071" customFormat="1" ht="78.75" customHeight="1">
      <c r="A10" s="2363">
        <v>4</v>
      </c>
      <c r="B10" s="1693" t="s">
        <v>2506</v>
      </c>
      <c r="C10" s="2360" t="s">
        <v>2682</v>
      </c>
      <c r="D10" s="2319" t="s">
        <v>2476</v>
      </c>
      <c r="E10" s="2316">
        <v>339030</v>
      </c>
      <c r="F10" s="2316">
        <v>237680</v>
      </c>
      <c r="G10" s="2376" t="s">
        <v>2497</v>
      </c>
      <c r="H10" s="384"/>
      <c r="I10" s="384"/>
      <c r="J10" s="384"/>
      <c r="K10" s="384"/>
      <c r="L10" s="384"/>
      <c r="M10" s="384"/>
      <c r="N10" s="384"/>
      <c r="O10" s="384"/>
      <c r="P10" s="384"/>
      <c r="Q10" s="384"/>
      <c r="R10" s="384"/>
      <c r="S10" s="384"/>
      <c r="T10" s="384"/>
      <c r="U10" s="384"/>
      <c r="V10" s="1072"/>
      <c r="W10" s="384"/>
      <c r="X10" s="384"/>
      <c r="Y10" s="384"/>
      <c r="Z10" s="384"/>
      <c r="AA10" s="384"/>
    </row>
    <row r="11" spans="1:1012 1025:2044 2057:4084 4097:5116 5129:7156 7169:8188 8201:10228 10241:11260 11273:13300 13313:14332 14345:16372" s="1177" customFormat="1" ht="78.75" customHeight="1">
      <c r="A11" s="2364"/>
      <c r="B11" s="2039" t="s">
        <v>2700</v>
      </c>
      <c r="C11" s="2361"/>
      <c r="D11" s="2320"/>
      <c r="E11" s="2317"/>
      <c r="F11" s="2317"/>
      <c r="G11" s="2377"/>
      <c r="H11" s="2070"/>
      <c r="I11" s="2070"/>
      <c r="J11" s="2070"/>
      <c r="K11" s="2070"/>
      <c r="L11" s="2070"/>
      <c r="M11" s="2070"/>
      <c r="N11" s="2070"/>
      <c r="O11" s="2070"/>
      <c r="P11" s="2070"/>
      <c r="Q11" s="2070"/>
      <c r="R11" s="2070"/>
      <c r="S11" s="2070"/>
      <c r="T11" s="2070"/>
      <c r="U11" s="2070"/>
      <c r="V11" s="2071"/>
      <c r="W11" s="2070"/>
      <c r="X11" s="2070"/>
      <c r="Y11" s="2070"/>
      <c r="Z11" s="2070"/>
      <c r="AA11" s="2070"/>
      <c r="AH11" s="1177" t="s">
        <v>2701</v>
      </c>
    </row>
    <row r="12" spans="1:1012 1025:2044 2057:4084 4097:5116 5129:7156 7169:8188 8201:10228 10241:11260 11273:13300 13313:14332 14345:16372" s="1177" customFormat="1" ht="78.75" customHeight="1">
      <c r="A12" s="2365"/>
      <c r="B12" s="2039" t="s">
        <v>2689</v>
      </c>
      <c r="C12" s="2362"/>
      <c r="D12" s="2321"/>
      <c r="E12" s="2318"/>
      <c r="F12" s="2318"/>
      <c r="G12" s="2378"/>
      <c r="H12" s="2070"/>
      <c r="I12" s="2070"/>
      <c r="J12" s="2070"/>
      <c r="K12" s="2070"/>
      <c r="L12" s="2070"/>
      <c r="M12" s="2070"/>
      <c r="N12" s="2070"/>
      <c r="O12" s="2070"/>
      <c r="P12" s="2070"/>
      <c r="Q12" s="2070"/>
      <c r="R12" s="2070"/>
      <c r="S12" s="2070"/>
      <c r="T12" s="2070"/>
      <c r="U12" s="2070"/>
      <c r="V12" s="2071"/>
      <c r="W12" s="2070"/>
      <c r="X12" s="2070"/>
      <c r="Y12" s="2070"/>
      <c r="Z12" s="2070"/>
      <c r="AA12" s="2070"/>
    </row>
    <row r="13" spans="1:1012 1025:2044 2057:4084 4097:5116 5129:7156 7169:8188 8201:10228 10241:11260 11273:13300 13313:14332 14345:16372" s="1071" customFormat="1" ht="78.75" customHeight="1">
      <c r="A13" s="1698">
        <v>5</v>
      </c>
      <c r="B13" s="1693" t="s">
        <v>2498</v>
      </c>
      <c r="C13" s="1702"/>
      <c r="D13" s="2357" t="s">
        <v>2501</v>
      </c>
      <c r="E13" s="1690"/>
      <c r="F13" s="1805">
        <v>2297752.11</v>
      </c>
      <c r="G13" s="1704"/>
      <c r="H13" s="1806"/>
      <c r="I13" s="1806"/>
      <c r="J13" s="1806"/>
      <c r="K13" s="1806"/>
      <c r="L13" s="1806"/>
      <c r="M13" s="1806"/>
      <c r="N13" s="1806"/>
      <c r="O13" s="1806"/>
      <c r="P13" s="1806"/>
      <c r="Q13" s="1806"/>
      <c r="R13" s="1806"/>
      <c r="S13" s="1806"/>
      <c r="T13" s="1806"/>
      <c r="U13" s="1806"/>
      <c r="V13" s="1807"/>
      <c r="W13" s="1806"/>
      <c r="X13" s="1806"/>
      <c r="Y13" s="1806"/>
      <c r="Z13" s="1806"/>
      <c r="AA13" s="1806"/>
    </row>
    <row r="14" spans="1:1012 1025:2044 2057:4084 4097:5116 5129:7156 7169:8188 8201:10228 10241:11260 11273:13300 13313:14332 14345:16372" s="1071" customFormat="1" ht="78.75" customHeight="1">
      <c r="A14" s="1698">
        <v>6</v>
      </c>
      <c r="B14" s="1693" t="s">
        <v>2500</v>
      </c>
      <c r="C14" s="1692" t="s">
        <v>142</v>
      </c>
      <c r="D14" s="2358"/>
      <c r="E14" s="1172" t="s">
        <v>2826</v>
      </c>
      <c r="F14" s="1172">
        <v>160459.81</v>
      </c>
      <c r="G14" s="1704" t="s">
        <v>2502</v>
      </c>
      <c r="H14" s="1806"/>
      <c r="I14" s="1806"/>
      <c r="J14" s="1806"/>
      <c r="K14" s="1806"/>
      <c r="L14" s="1806"/>
      <c r="M14" s="1806"/>
      <c r="N14" s="1806"/>
      <c r="O14" s="1806"/>
      <c r="P14" s="1806"/>
      <c r="Q14" s="1806"/>
      <c r="R14" s="1806"/>
      <c r="S14" s="1806"/>
      <c r="T14" s="1806"/>
      <c r="U14" s="1806"/>
      <c r="V14" s="1807"/>
      <c r="W14" s="1806"/>
      <c r="X14" s="1806"/>
      <c r="Y14" s="1806"/>
      <c r="Z14" s="1806"/>
      <c r="AA14" s="1806"/>
    </row>
    <row r="15" spans="1:1012 1025:2044 2057:4084 4097:5116 5129:7156 7169:8188 8201:10228 10241:11260 11273:13300 13313:14332 14345:16372" s="1071" customFormat="1" ht="78.75" customHeight="1">
      <c r="A15" s="2181">
        <v>7</v>
      </c>
      <c r="B15" s="1693" t="s">
        <v>2499</v>
      </c>
      <c r="C15" s="1692" t="s">
        <v>122</v>
      </c>
      <c r="D15" s="2359"/>
      <c r="E15" s="1172">
        <v>2258930</v>
      </c>
      <c r="F15" s="1172">
        <v>2258930</v>
      </c>
      <c r="G15" s="1704" t="s">
        <v>2503</v>
      </c>
      <c r="H15" s="1806"/>
      <c r="I15" s="1806"/>
      <c r="J15" s="1806"/>
      <c r="K15" s="1806"/>
      <c r="L15" s="1806"/>
      <c r="M15" s="1806"/>
      <c r="N15" s="1806"/>
      <c r="O15" s="1806"/>
      <c r="P15" s="1806"/>
      <c r="Q15" s="1806"/>
      <c r="R15" s="1806"/>
      <c r="S15" s="1806"/>
      <c r="T15" s="1806"/>
      <c r="U15" s="1806"/>
      <c r="V15" s="1807"/>
      <c r="W15" s="1806"/>
      <c r="X15" s="1806"/>
      <c r="Y15" s="1806"/>
      <c r="Z15" s="1806"/>
      <c r="AA15" s="1806"/>
    </row>
    <row r="16" spans="1:1012 1025:2044 2057:4084 4097:5116 5129:7156 7169:8188 8201:10228 10241:11260 11273:13300 13313:14332 14345:16372" s="1071" customFormat="1" ht="117.75" customHeight="1">
      <c r="A16" s="2181">
        <v>8</v>
      </c>
      <c r="B16" s="2172" t="s">
        <v>2504</v>
      </c>
      <c r="C16" s="2146" t="s">
        <v>122</v>
      </c>
      <c r="D16" s="2151" t="s">
        <v>2616</v>
      </c>
      <c r="E16" s="2148">
        <v>50019.76</v>
      </c>
      <c r="F16" s="2148">
        <v>50019.76</v>
      </c>
      <c r="G16" s="2145" t="s">
        <v>2505</v>
      </c>
      <c r="H16" s="1806"/>
      <c r="I16" s="1806"/>
      <c r="J16" s="1806"/>
      <c r="K16" s="1806"/>
      <c r="L16" s="1806"/>
      <c r="M16" s="1806"/>
      <c r="N16" s="1806"/>
      <c r="O16" s="1806"/>
      <c r="P16" s="1806"/>
      <c r="Q16" s="1806"/>
      <c r="R16" s="1806"/>
      <c r="S16" s="1806"/>
      <c r="T16" s="1806"/>
      <c r="U16" s="1806"/>
      <c r="V16" s="1807"/>
      <c r="W16" s="1806"/>
      <c r="X16" s="1806"/>
      <c r="Y16" s="1806"/>
      <c r="Z16" s="1806"/>
      <c r="AA16" s="1806"/>
    </row>
    <row r="17" spans="1:16381" s="2055" customFormat="1" ht="86.25" customHeight="1">
      <c r="A17" s="2181">
        <v>9</v>
      </c>
      <c r="B17" s="1813" t="s">
        <v>2629</v>
      </c>
      <c r="C17" s="1155" t="s">
        <v>145</v>
      </c>
      <c r="D17" s="1990" t="s">
        <v>2616</v>
      </c>
      <c r="E17" s="2038">
        <v>23400</v>
      </c>
      <c r="F17" s="2038">
        <v>23400</v>
      </c>
      <c r="G17" s="2069" t="s">
        <v>286</v>
      </c>
      <c r="H17" s="1990"/>
      <c r="I17" s="1990"/>
      <c r="J17" s="1990"/>
      <c r="K17" s="1990"/>
      <c r="L17" s="1990"/>
      <c r="M17" s="1990"/>
      <c r="N17" s="1990"/>
      <c r="O17" s="1990"/>
      <c r="P17" s="1990"/>
      <c r="Q17" s="1990"/>
      <c r="R17" s="1990"/>
      <c r="S17" s="1990"/>
      <c r="T17" s="1990"/>
      <c r="U17" s="1990"/>
      <c r="V17" s="1990"/>
      <c r="W17" s="1990"/>
      <c r="X17" s="1990"/>
      <c r="Y17" s="1990"/>
      <c r="Z17" s="2061"/>
      <c r="AA17" s="2062"/>
      <c r="AB17" s="2062"/>
      <c r="AC17" s="2062"/>
      <c r="AF17" s="1535"/>
      <c r="AG17" s="668"/>
      <c r="AH17" s="1917"/>
      <c r="AI17" s="1535"/>
      <c r="AJ17" s="668"/>
      <c r="AK17" s="1917"/>
      <c r="AL17" s="1918"/>
      <c r="AM17" s="1535"/>
      <c r="AN17" s="1535"/>
      <c r="AO17" s="1535"/>
      <c r="AP17" s="1919"/>
      <c r="AQ17" s="1920"/>
      <c r="AR17" s="1920"/>
      <c r="AS17" s="1920"/>
      <c r="AT17" s="1921"/>
      <c r="AU17" s="1921"/>
      <c r="AV17" s="1922"/>
      <c r="AW17" s="1922"/>
      <c r="AX17" s="1921"/>
      <c r="AY17" s="1923"/>
      <c r="AZ17" s="1924"/>
      <c r="BA17" s="1299"/>
    </row>
    <row r="18" spans="1:16381" s="2055" customFormat="1" ht="86.25" customHeight="1">
      <c r="A18" s="2181">
        <v>10</v>
      </c>
      <c r="B18" s="1813" t="s">
        <v>2827</v>
      </c>
      <c r="C18" s="1155" t="s">
        <v>2828</v>
      </c>
      <c r="D18" s="1990" t="s">
        <v>2616</v>
      </c>
      <c r="E18" s="2038">
        <v>70200</v>
      </c>
      <c r="F18" s="2038">
        <v>70200</v>
      </c>
      <c r="G18" s="2141" t="s">
        <v>2758</v>
      </c>
      <c r="H18" s="1990"/>
      <c r="I18" s="1990"/>
      <c r="J18" s="1990"/>
      <c r="K18" s="1990"/>
      <c r="L18" s="1990"/>
      <c r="M18" s="1990"/>
      <c r="N18" s="1990"/>
      <c r="O18" s="1990"/>
      <c r="P18" s="1990"/>
      <c r="Q18" s="1990"/>
      <c r="R18" s="1990"/>
      <c r="S18" s="1990"/>
      <c r="T18" s="1990"/>
      <c r="U18" s="1990"/>
      <c r="V18" s="1990"/>
      <c r="W18" s="1990"/>
      <c r="X18" s="1990"/>
      <c r="Y18" s="1990"/>
      <c r="Z18" s="2061"/>
      <c r="AA18" s="2062"/>
      <c r="AB18" s="2075"/>
      <c r="AC18" s="2062"/>
      <c r="AF18" s="1535"/>
      <c r="AG18" s="668"/>
      <c r="AH18" s="1917"/>
      <c r="AI18" s="1535"/>
      <c r="AJ18" s="668"/>
      <c r="AK18" s="1917"/>
      <c r="AL18" s="1918"/>
      <c r="AM18" s="1535"/>
      <c r="AN18" s="1535"/>
      <c r="AO18" s="1535"/>
      <c r="AP18" s="1919"/>
      <c r="AQ18" s="1920"/>
      <c r="AR18" s="1920"/>
      <c r="AS18" s="1920"/>
      <c r="AT18" s="1921"/>
      <c r="AU18" s="1921"/>
      <c r="AV18" s="1922"/>
      <c r="AW18" s="1922"/>
      <c r="AX18" s="1921"/>
      <c r="AY18" s="1923"/>
      <c r="AZ18" s="1924"/>
      <c r="BA18" s="1299"/>
    </row>
    <row r="19" spans="1:16381" s="2160" customFormat="1" ht="86.25" customHeight="1">
      <c r="A19" s="2181">
        <v>11</v>
      </c>
      <c r="B19" s="1161" t="s">
        <v>2644</v>
      </c>
      <c r="C19" s="2146" t="s">
        <v>122</v>
      </c>
      <c r="D19" s="2151" t="s">
        <v>2616</v>
      </c>
      <c r="E19" s="1912">
        <v>27000</v>
      </c>
      <c r="F19" s="1912">
        <v>26263.47</v>
      </c>
      <c r="G19" s="2145" t="s">
        <v>157</v>
      </c>
      <c r="H19" s="2151"/>
      <c r="I19" s="2151"/>
      <c r="J19" s="2151"/>
      <c r="K19" s="2151"/>
      <c r="L19" s="2151"/>
      <c r="M19" s="2151"/>
      <c r="N19" s="2151"/>
      <c r="O19" s="2151"/>
      <c r="P19" s="2151"/>
      <c r="Q19" s="2151"/>
      <c r="R19" s="2151"/>
      <c r="S19" s="2151"/>
      <c r="T19" s="2151"/>
      <c r="U19" s="2151"/>
      <c r="V19" s="2151"/>
      <c r="W19" s="2151"/>
      <c r="X19" s="2151"/>
      <c r="Y19" s="2151"/>
      <c r="Z19" s="2171"/>
      <c r="AA19" s="1915"/>
      <c r="AB19" s="1915"/>
      <c r="AC19" s="1915"/>
      <c r="AF19" s="2161"/>
      <c r="AG19" s="2162"/>
      <c r="AH19" s="2163"/>
      <c r="AI19" s="2161"/>
      <c r="AJ19" s="2162"/>
      <c r="AK19" s="2163"/>
      <c r="AL19" s="2164"/>
      <c r="AM19" s="2161"/>
      <c r="AN19" s="2161"/>
      <c r="AO19" s="2161"/>
      <c r="AP19" s="2165"/>
      <c r="AQ19" s="2166"/>
      <c r="AR19" s="2166"/>
      <c r="AS19" s="2166"/>
      <c r="AT19" s="2167"/>
      <c r="AU19" s="2167"/>
      <c r="AV19" s="2168"/>
      <c r="AW19" s="2168"/>
      <c r="AX19" s="2167"/>
      <c r="AY19" s="2169"/>
      <c r="AZ19" s="2170"/>
      <c r="BA19" s="1900"/>
    </row>
    <row r="20" spans="1:16381" s="2055" customFormat="1" ht="86.25" customHeight="1">
      <c r="A20" s="2181">
        <v>12</v>
      </c>
      <c r="B20" s="1813" t="s">
        <v>2640</v>
      </c>
      <c r="C20" s="1155" t="s">
        <v>122</v>
      </c>
      <c r="D20" s="1990" t="s">
        <v>2616</v>
      </c>
      <c r="E20" s="2038">
        <v>70200</v>
      </c>
      <c r="F20" s="2038">
        <v>70200</v>
      </c>
      <c r="G20" s="2069" t="s">
        <v>2650</v>
      </c>
      <c r="H20" s="1990"/>
      <c r="I20" s="1990"/>
      <c r="J20" s="1990"/>
      <c r="K20" s="1990"/>
      <c r="L20" s="1990"/>
      <c r="M20" s="1990"/>
      <c r="N20" s="1990"/>
      <c r="O20" s="1990"/>
      <c r="P20" s="1990"/>
      <c r="Q20" s="1990"/>
      <c r="R20" s="1990"/>
      <c r="S20" s="1990"/>
      <c r="T20" s="1990"/>
      <c r="U20" s="1990"/>
      <c r="V20" s="1990"/>
      <c r="W20" s="1990"/>
      <c r="X20" s="1990"/>
      <c r="Y20" s="1990"/>
      <c r="Z20" s="2061"/>
      <c r="AA20" s="2062"/>
      <c r="AB20" s="2075"/>
      <c r="AC20" s="2062"/>
      <c r="AF20" s="1535"/>
      <c r="AG20" s="668"/>
      <c r="AH20" s="1917"/>
      <c r="AI20" s="1535"/>
      <c r="AJ20" s="668"/>
      <c r="AK20" s="1917"/>
      <c r="AL20" s="1918"/>
      <c r="AM20" s="1535"/>
      <c r="AN20" s="1535"/>
      <c r="AO20" s="1535"/>
      <c r="AP20" s="1919"/>
      <c r="AQ20" s="1920"/>
      <c r="AR20" s="1920"/>
      <c r="AS20" s="1920"/>
      <c r="AT20" s="1921"/>
      <c r="AU20" s="1921"/>
      <c r="AV20" s="1922"/>
      <c r="AW20" s="1922"/>
      <c r="AX20" s="1921"/>
      <c r="AY20" s="1923"/>
      <c r="AZ20" s="1924"/>
      <c r="BA20" s="1299"/>
    </row>
    <row r="21" spans="1:16381" s="7" customFormat="1" ht="44.25" customHeight="1">
      <c r="A21" s="1798"/>
      <c r="B21" s="2352" t="s">
        <v>1372</v>
      </c>
      <c r="C21" s="2352"/>
      <c r="D21" s="1788"/>
      <c r="E21" s="1788">
        <f>SUM(E5:E20)</f>
        <v>2866054.5799999996</v>
      </c>
      <c r="F21" s="1788">
        <f>SUM(F5:F20)</f>
        <v>5686717.2599999988</v>
      </c>
      <c r="G21" s="1799"/>
      <c r="H21" s="1799"/>
      <c r="I21" s="1799"/>
      <c r="J21" s="1799"/>
      <c r="K21" s="1799"/>
      <c r="L21" s="1799"/>
      <c r="M21" s="1799"/>
      <c r="N21" s="1799"/>
      <c r="O21" s="1799"/>
      <c r="P21" s="1799"/>
      <c r="Q21" s="1799"/>
      <c r="R21" s="1799"/>
      <c r="S21" s="1799"/>
      <c r="T21" s="1799"/>
      <c r="U21" s="1799"/>
      <c r="V21" s="1799"/>
      <c r="W21" s="1799"/>
      <c r="X21" s="1799"/>
      <c r="Y21" s="1799"/>
      <c r="Z21" s="1799"/>
      <c r="AA21" s="1685"/>
      <c r="AC21" s="1097"/>
      <c r="AD21" s="1103"/>
      <c r="AE21" s="624"/>
      <c r="AF21" s="1103"/>
      <c r="AG21" s="1103"/>
      <c r="AH21" s="624"/>
    </row>
    <row r="22" spans="1:16381" s="1564" customFormat="1" ht="44.25" customHeight="1">
      <c r="A22" s="1166"/>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1180"/>
      <c r="AC22" s="1180"/>
      <c r="AD22" s="1180"/>
      <c r="AE22" s="1180"/>
      <c r="AF22" s="1180"/>
      <c r="AG22" s="1180"/>
      <c r="AH22" s="1180"/>
      <c r="AI22" s="1180"/>
      <c r="AJ22" s="1180"/>
      <c r="AK22" s="1180"/>
      <c r="AL22" s="1180"/>
      <c r="AM22" s="1180"/>
      <c r="AN22" s="1180"/>
      <c r="AO22" s="1180"/>
      <c r="AP22" s="1180"/>
      <c r="AQ22" s="1180"/>
      <c r="AR22" s="1180"/>
      <c r="AS22" s="1180"/>
      <c r="AT22" s="1180"/>
      <c r="AU22" s="1180"/>
      <c r="AV22" s="1180"/>
      <c r="AW22" s="1180"/>
      <c r="AX22" s="1180"/>
      <c r="AY22" s="1180"/>
      <c r="AZ22" s="1180"/>
      <c r="BA22" s="1180"/>
      <c r="BB22" s="1180"/>
      <c r="BC22" s="1180"/>
      <c r="BD22" s="1180"/>
      <c r="BE22" s="1180"/>
      <c r="BF22" s="1180"/>
      <c r="BG22" s="1180"/>
      <c r="BH22" s="1180"/>
      <c r="BI22" s="1180"/>
      <c r="BJ22" s="1180"/>
      <c r="BK22" s="1180"/>
      <c r="BL22" s="1180"/>
      <c r="BM22" s="1180"/>
      <c r="BN22" s="1180"/>
      <c r="BO22" s="1180"/>
      <c r="BP22" s="1180"/>
      <c r="BQ22" s="1180"/>
      <c r="BR22" s="1180"/>
      <c r="BS22" s="1180"/>
      <c r="BT22" s="1180"/>
      <c r="BU22" s="1180"/>
      <c r="BV22" s="1180"/>
      <c r="BW22" s="1180"/>
      <c r="BX22" s="1180"/>
      <c r="BY22" s="1180"/>
      <c r="BZ22" s="1180"/>
      <c r="CA22" s="1180"/>
      <c r="CB22" s="1180"/>
      <c r="CC22" s="1180"/>
      <c r="CD22" s="1180"/>
      <c r="CE22" s="1180"/>
      <c r="CF22" s="1180"/>
      <c r="CG22" s="1180"/>
      <c r="CH22" s="1180"/>
      <c r="CI22" s="1180"/>
      <c r="CJ22" s="1180"/>
      <c r="CK22" s="1180"/>
      <c r="CL22" s="1180"/>
      <c r="CM22" s="1180"/>
      <c r="CN22" s="1180"/>
      <c r="CO22" s="1180"/>
      <c r="CP22" s="1180"/>
      <c r="CQ22" s="1180"/>
      <c r="CR22" s="1180"/>
      <c r="CS22" s="1180"/>
      <c r="CT22" s="1180"/>
      <c r="CU22" s="1180"/>
      <c r="CV22" s="1180"/>
      <c r="CW22" s="1180"/>
      <c r="CX22" s="1180"/>
      <c r="CY22" s="1180"/>
      <c r="CZ22" s="1180"/>
      <c r="DA22" s="1180"/>
      <c r="DB22" s="1180"/>
      <c r="DC22" s="1180"/>
      <c r="DD22" s="1180"/>
      <c r="DE22" s="1180"/>
      <c r="DF22" s="1180"/>
      <c r="DG22" s="1180"/>
      <c r="DH22" s="1180"/>
      <c r="DI22" s="1180"/>
      <c r="DJ22" s="1180"/>
      <c r="DK22" s="1180"/>
      <c r="DL22" s="1180"/>
      <c r="DM22" s="1180"/>
      <c r="DN22" s="1180"/>
      <c r="DO22" s="1180"/>
      <c r="DP22" s="1180"/>
      <c r="DQ22" s="1180"/>
      <c r="DR22" s="1180"/>
      <c r="DS22" s="1180"/>
      <c r="DT22" s="1180"/>
      <c r="DU22" s="1180"/>
      <c r="DV22" s="1180"/>
      <c r="DW22" s="1180"/>
      <c r="DX22" s="1180"/>
      <c r="DY22" s="1180"/>
      <c r="DZ22" s="1180"/>
      <c r="EA22" s="1180"/>
      <c r="EB22" s="1180"/>
      <c r="EC22" s="1180"/>
      <c r="ED22" s="1180"/>
      <c r="EE22" s="1180"/>
      <c r="EF22" s="1180"/>
      <c r="EG22" s="1180"/>
      <c r="EH22" s="1180"/>
      <c r="EI22" s="1180"/>
      <c r="EJ22" s="1180"/>
      <c r="EK22" s="1180"/>
      <c r="EL22" s="1180"/>
      <c r="EM22" s="1180"/>
      <c r="EN22" s="1180"/>
      <c r="EO22" s="1180"/>
      <c r="EP22" s="1180"/>
      <c r="EQ22" s="1180"/>
      <c r="ER22" s="1180"/>
      <c r="ES22" s="1180"/>
      <c r="ET22" s="1180"/>
      <c r="EU22" s="1180"/>
      <c r="EV22" s="1180"/>
      <c r="EW22" s="1180"/>
      <c r="EX22" s="1180"/>
      <c r="EY22" s="1180"/>
      <c r="EZ22" s="1180"/>
      <c r="FA22" s="1180"/>
      <c r="FB22" s="1180"/>
      <c r="FC22" s="1180"/>
      <c r="FD22" s="1180"/>
      <c r="FE22" s="1180"/>
      <c r="FF22" s="1180"/>
      <c r="FG22" s="1180"/>
      <c r="FH22" s="1180"/>
      <c r="FI22" s="1180"/>
      <c r="FJ22" s="1180"/>
      <c r="FK22" s="1180"/>
      <c r="FL22" s="1180"/>
      <c r="FM22" s="1180"/>
      <c r="FN22" s="1180"/>
      <c r="FO22" s="1180"/>
      <c r="FP22" s="1180"/>
      <c r="FQ22" s="1180"/>
      <c r="FR22" s="1180"/>
      <c r="FS22" s="1180"/>
      <c r="FT22" s="1180"/>
      <c r="FU22" s="1180"/>
      <c r="FV22" s="1180"/>
      <c r="FW22" s="1180"/>
      <c r="FX22" s="1180"/>
      <c r="FY22" s="1180"/>
      <c r="FZ22" s="1180"/>
      <c r="GA22" s="1180"/>
      <c r="GB22" s="1180"/>
      <c r="GC22" s="1180"/>
      <c r="GD22" s="1180"/>
      <c r="GE22" s="1180"/>
      <c r="GF22" s="1180"/>
      <c r="GG22" s="1180"/>
      <c r="GH22" s="1180"/>
      <c r="GI22" s="1180"/>
      <c r="GJ22" s="1180"/>
      <c r="GK22" s="1180"/>
      <c r="GL22" s="1180"/>
      <c r="GM22" s="1180"/>
      <c r="GN22" s="1180"/>
      <c r="GO22" s="1180"/>
      <c r="GP22" s="1180"/>
      <c r="GQ22" s="1180"/>
      <c r="GR22" s="1180"/>
      <c r="GS22" s="1180"/>
      <c r="GT22" s="1180"/>
      <c r="GU22" s="1180"/>
      <c r="GV22" s="1180"/>
      <c r="GW22" s="1180"/>
      <c r="GX22" s="1180"/>
      <c r="GY22" s="1180"/>
      <c r="GZ22" s="1180"/>
      <c r="HA22" s="1180"/>
      <c r="HB22" s="1180"/>
      <c r="HC22" s="1180"/>
      <c r="HD22" s="1180"/>
      <c r="HE22" s="1180"/>
      <c r="HF22" s="1180"/>
      <c r="HG22" s="1180"/>
      <c r="HH22" s="1180"/>
      <c r="HI22" s="1180"/>
      <c r="HJ22" s="1180"/>
      <c r="HK22" s="1180"/>
      <c r="HL22" s="1180"/>
      <c r="HM22" s="1180"/>
      <c r="HN22" s="1180"/>
      <c r="HO22" s="1180"/>
      <c r="HP22" s="1180"/>
      <c r="HQ22" s="1180"/>
      <c r="HR22" s="1180"/>
      <c r="HS22" s="1180"/>
      <c r="HT22" s="1180"/>
      <c r="HU22" s="1180"/>
      <c r="HV22" s="1180"/>
      <c r="HW22" s="1180"/>
      <c r="HX22" s="1180"/>
      <c r="HY22" s="1180"/>
      <c r="HZ22" s="1180"/>
      <c r="IA22" s="1180"/>
      <c r="IB22" s="1180"/>
      <c r="IC22" s="1180"/>
      <c r="ID22" s="1180"/>
      <c r="IE22" s="1180"/>
      <c r="IF22" s="1180"/>
      <c r="IG22" s="1180"/>
      <c r="IH22" s="1180"/>
      <c r="II22" s="1180"/>
      <c r="IJ22" s="1180"/>
      <c r="IK22" s="1180"/>
      <c r="IL22" s="1180"/>
      <c r="IM22" s="1180"/>
      <c r="IN22" s="1180"/>
      <c r="IO22" s="1180"/>
      <c r="IP22" s="1180"/>
      <c r="IQ22" s="1180"/>
      <c r="IR22" s="1180"/>
      <c r="IS22" s="1180"/>
      <c r="IT22" s="1180"/>
      <c r="IU22" s="1180"/>
      <c r="IV22" s="1180"/>
      <c r="IW22" s="1180"/>
      <c r="IX22" s="1180"/>
      <c r="IY22" s="1180"/>
      <c r="IZ22" s="1180"/>
      <c r="JA22" s="1180"/>
      <c r="JB22" s="1180"/>
      <c r="JC22" s="1180"/>
      <c r="JD22" s="1180"/>
      <c r="JE22" s="1180"/>
      <c r="JF22" s="1180"/>
      <c r="JG22" s="1180"/>
      <c r="JH22" s="1180"/>
      <c r="JI22" s="1180"/>
      <c r="JJ22" s="1180"/>
      <c r="JK22" s="1180"/>
      <c r="JL22" s="1180"/>
      <c r="JM22" s="1180"/>
      <c r="JN22" s="1180"/>
      <c r="JO22" s="1180"/>
      <c r="JP22" s="1180"/>
      <c r="JQ22" s="1180"/>
      <c r="JR22" s="1180"/>
      <c r="JS22" s="1180"/>
      <c r="JT22" s="1180"/>
      <c r="JU22" s="1180"/>
      <c r="JV22" s="1180"/>
      <c r="JW22" s="1180"/>
      <c r="JX22" s="1180"/>
      <c r="JY22" s="1180"/>
      <c r="JZ22" s="1180"/>
      <c r="KA22" s="1180"/>
      <c r="KB22" s="1180"/>
      <c r="KC22" s="1180"/>
      <c r="KD22" s="1180"/>
      <c r="KE22" s="1180"/>
      <c r="KF22" s="1180"/>
      <c r="KG22" s="1180"/>
      <c r="KH22" s="1180"/>
      <c r="KI22" s="1180"/>
      <c r="KJ22" s="1180"/>
      <c r="KK22" s="1180"/>
      <c r="KL22" s="1180"/>
      <c r="KM22" s="1180"/>
      <c r="KN22" s="1180"/>
      <c r="KO22" s="1180"/>
      <c r="KP22" s="1180"/>
      <c r="KQ22" s="1180"/>
      <c r="KR22" s="1180"/>
      <c r="KS22" s="1180"/>
      <c r="KT22" s="1180"/>
      <c r="KU22" s="1180"/>
      <c r="KV22" s="1180"/>
      <c r="KW22" s="1180"/>
      <c r="KX22" s="1180"/>
      <c r="KY22" s="1180"/>
      <c r="KZ22" s="1180"/>
      <c r="LA22" s="1180"/>
      <c r="LB22" s="1180"/>
      <c r="LC22" s="1180"/>
      <c r="LD22" s="1180"/>
      <c r="LE22" s="1180"/>
      <c r="LF22" s="1180"/>
      <c r="LG22" s="1180"/>
      <c r="LH22" s="1180"/>
      <c r="LI22" s="1180"/>
      <c r="LJ22" s="1180"/>
      <c r="LK22" s="1180"/>
      <c r="LL22" s="1180"/>
      <c r="LM22" s="1180"/>
      <c r="LN22" s="1180"/>
      <c r="LO22" s="1180"/>
      <c r="LP22" s="1180"/>
      <c r="LQ22" s="1180"/>
      <c r="LR22" s="1180"/>
      <c r="LS22" s="1180"/>
      <c r="LT22" s="1180"/>
      <c r="LU22" s="1180"/>
      <c r="LV22" s="1180"/>
      <c r="LW22" s="1180"/>
      <c r="LX22" s="1180"/>
      <c r="LY22" s="1180"/>
      <c r="LZ22" s="1180"/>
      <c r="MA22" s="1180"/>
      <c r="MB22" s="1180"/>
      <c r="MC22" s="1180"/>
      <c r="MD22" s="1180"/>
      <c r="ME22" s="1180"/>
      <c r="MF22" s="1180"/>
      <c r="MG22" s="1180"/>
      <c r="MH22" s="1180"/>
      <c r="MI22" s="1180"/>
      <c r="MJ22" s="1180"/>
      <c r="MK22" s="1180"/>
      <c r="ML22" s="1180"/>
      <c r="MM22" s="1180"/>
      <c r="MN22" s="1180"/>
      <c r="MO22" s="1180"/>
      <c r="MP22" s="1180"/>
      <c r="MQ22" s="1180"/>
      <c r="MR22" s="1180"/>
      <c r="MS22" s="1180"/>
      <c r="MT22" s="1180"/>
      <c r="MU22" s="1180"/>
      <c r="MV22" s="1180"/>
      <c r="MW22" s="1180"/>
      <c r="MX22" s="1180"/>
      <c r="MY22" s="1180"/>
      <c r="MZ22" s="1180"/>
      <c r="NA22" s="1180"/>
      <c r="NB22" s="1180"/>
      <c r="NC22" s="1180"/>
      <c r="ND22" s="1180"/>
      <c r="NE22" s="1180"/>
      <c r="NF22" s="1180"/>
      <c r="NG22" s="1180"/>
      <c r="NH22" s="1180"/>
      <c r="NI22" s="1180"/>
      <c r="NJ22" s="1180"/>
      <c r="NK22" s="1180"/>
      <c r="NL22" s="1180"/>
      <c r="NM22" s="1180"/>
      <c r="NN22" s="1180"/>
      <c r="NO22" s="1180"/>
      <c r="NP22" s="1180"/>
      <c r="NQ22" s="1180"/>
      <c r="NR22" s="1180"/>
      <c r="NS22" s="1180"/>
      <c r="NT22" s="1180"/>
      <c r="NU22" s="1180"/>
      <c r="NV22" s="1180"/>
      <c r="NW22" s="1180"/>
      <c r="NX22" s="1180"/>
      <c r="NY22" s="1180"/>
      <c r="NZ22" s="1180"/>
      <c r="OA22" s="1180"/>
      <c r="OB22" s="1180"/>
      <c r="OC22" s="1180"/>
      <c r="OD22" s="1180"/>
      <c r="OE22" s="1180"/>
      <c r="OF22" s="1180"/>
      <c r="OG22" s="1180"/>
      <c r="OH22" s="1180"/>
      <c r="OI22" s="1180"/>
      <c r="OJ22" s="1180"/>
      <c r="OK22" s="1180"/>
      <c r="OL22" s="1180"/>
      <c r="OM22" s="1180"/>
      <c r="ON22" s="1180"/>
      <c r="OO22" s="1180"/>
      <c r="OP22" s="1180"/>
      <c r="OQ22" s="1180"/>
      <c r="OR22" s="1180"/>
      <c r="OS22" s="1180"/>
      <c r="OT22" s="1180"/>
      <c r="OU22" s="1180"/>
      <c r="OV22" s="1180"/>
      <c r="OW22" s="1180"/>
      <c r="OX22" s="1180"/>
      <c r="OY22" s="1180"/>
      <c r="OZ22" s="1180"/>
      <c r="PA22" s="1180"/>
      <c r="PB22" s="1180"/>
      <c r="PC22" s="1180"/>
      <c r="PD22" s="1180"/>
      <c r="PE22" s="1180"/>
      <c r="PF22" s="1180"/>
      <c r="PG22" s="1180"/>
      <c r="PH22" s="1180"/>
      <c r="PI22" s="1180"/>
      <c r="PJ22" s="1180"/>
      <c r="PK22" s="1180"/>
      <c r="PL22" s="1180"/>
      <c r="PM22" s="1180"/>
      <c r="PN22" s="1180"/>
      <c r="PO22" s="1180"/>
      <c r="PP22" s="1180"/>
      <c r="PQ22" s="1180"/>
      <c r="PR22" s="1180"/>
      <c r="PS22" s="1180"/>
      <c r="PT22" s="1180"/>
      <c r="PU22" s="1180"/>
      <c r="PV22" s="1180"/>
      <c r="PW22" s="1180"/>
      <c r="PX22" s="1180"/>
      <c r="PY22" s="1180"/>
      <c r="PZ22" s="1180"/>
      <c r="QA22" s="1180"/>
      <c r="QB22" s="1180"/>
      <c r="QC22" s="1180"/>
      <c r="QD22" s="1180"/>
      <c r="QE22" s="1180"/>
      <c r="QF22" s="1180"/>
      <c r="QG22" s="1180"/>
      <c r="QH22" s="1180"/>
      <c r="QI22" s="1180"/>
      <c r="QJ22" s="1180"/>
      <c r="QK22" s="1180"/>
      <c r="QL22" s="1180"/>
      <c r="QM22" s="1180"/>
      <c r="QN22" s="1180"/>
      <c r="QO22" s="1180"/>
      <c r="QP22" s="1180"/>
      <c r="QQ22" s="1180"/>
      <c r="QR22" s="1180"/>
      <c r="QS22" s="1180"/>
      <c r="QT22" s="1180"/>
      <c r="QU22" s="1180"/>
      <c r="QV22" s="1180"/>
      <c r="QW22" s="1180"/>
      <c r="QX22" s="1180"/>
      <c r="QY22" s="1180"/>
      <c r="QZ22" s="1180"/>
      <c r="RA22" s="1180"/>
      <c r="RB22" s="1180"/>
      <c r="RC22" s="1180"/>
      <c r="RD22" s="1180"/>
      <c r="RE22" s="1180"/>
      <c r="RF22" s="1180"/>
      <c r="RG22" s="1180"/>
      <c r="RH22" s="1180"/>
      <c r="RI22" s="1180"/>
      <c r="RJ22" s="1180"/>
      <c r="RK22" s="1180"/>
      <c r="RL22" s="1180"/>
      <c r="RM22" s="1180"/>
      <c r="RN22" s="1180"/>
      <c r="RO22" s="1180"/>
      <c r="RP22" s="1180"/>
      <c r="RQ22" s="1180"/>
      <c r="RR22" s="1180"/>
      <c r="RS22" s="1180"/>
      <c r="RT22" s="1180"/>
      <c r="RU22" s="1180"/>
      <c r="RV22" s="1180"/>
      <c r="RW22" s="1180"/>
      <c r="RX22" s="1180"/>
      <c r="RY22" s="1180"/>
      <c r="RZ22" s="1180"/>
      <c r="SA22" s="1180"/>
      <c r="SB22" s="1180"/>
      <c r="SC22" s="1180"/>
      <c r="SD22" s="1180"/>
      <c r="SE22" s="1180"/>
      <c r="SF22" s="1180"/>
      <c r="SG22" s="1180"/>
      <c r="SH22" s="1180"/>
      <c r="SI22" s="1180"/>
      <c r="SJ22" s="1180"/>
      <c r="SK22" s="1180"/>
      <c r="SL22" s="1180"/>
      <c r="SM22" s="1180"/>
      <c r="SN22" s="1180"/>
      <c r="SO22" s="1180"/>
      <c r="SP22" s="1180"/>
      <c r="SQ22" s="1180"/>
      <c r="SR22" s="1180"/>
      <c r="SS22" s="1180"/>
      <c r="ST22" s="1180"/>
      <c r="SU22" s="1180"/>
      <c r="SV22" s="1180"/>
      <c r="SW22" s="1180"/>
      <c r="SX22" s="1180"/>
      <c r="SY22" s="1180"/>
      <c r="SZ22" s="1180"/>
      <c r="TA22" s="1180"/>
      <c r="TB22" s="1180"/>
      <c r="TC22" s="1180"/>
      <c r="TD22" s="1180"/>
      <c r="TE22" s="1180"/>
      <c r="TF22" s="1180"/>
      <c r="TG22" s="1180"/>
      <c r="TH22" s="1180"/>
      <c r="TI22" s="1180"/>
      <c r="TJ22" s="1180"/>
      <c r="TK22" s="1180"/>
      <c r="TL22" s="1180"/>
      <c r="TM22" s="1180"/>
      <c r="TN22" s="1180"/>
      <c r="TO22" s="1180"/>
      <c r="TP22" s="1180"/>
      <c r="TQ22" s="1180"/>
      <c r="TR22" s="1180"/>
      <c r="TS22" s="1180"/>
      <c r="TT22" s="1180"/>
      <c r="TU22" s="1180"/>
      <c r="TV22" s="1180"/>
      <c r="TW22" s="1180"/>
      <c r="TX22" s="1180"/>
      <c r="TY22" s="1180"/>
      <c r="TZ22" s="1180"/>
      <c r="UA22" s="1180"/>
      <c r="UB22" s="1180"/>
      <c r="UC22" s="1180"/>
      <c r="UD22" s="1180"/>
      <c r="UE22" s="1180"/>
      <c r="UF22" s="1180"/>
      <c r="UG22" s="1180"/>
      <c r="UH22" s="1180"/>
      <c r="UI22" s="1180"/>
      <c r="UJ22" s="1180"/>
      <c r="UK22" s="1180"/>
      <c r="UL22" s="1180"/>
      <c r="UM22" s="1180"/>
      <c r="UN22" s="1180"/>
      <c r="UO22" s="1180"/>
      <c r="UP22" s="1180"/>
      <c r="UQ22" s="1180"/>
      <c r="UR22" s="1180"/>
      <c r="US22" s="1180"/>
      <c r="UT22" s="1180"/>
      <c r="UU22" s="1180"/>
      <c r="UV22" s="1180"/>
      <c r="UW22" s="1180"/>
      <c r="UX22" s="1180"/>
      <c r="UY22" s="1180"/>
      <c r="UZ22" s="1180"/>
      <c r="VA22" s="1180"/>
      <c r="VB22" s="1180"/>
      <c r="VC22" s="1180"/>
      <c r="VD22" s="1180"/>
      <c r="VE22" s="1180"/>
      <c r="VF22" s="1180"/>
      <c r="VG22" s="1180"/>
      <c r="VH22" s="1180"/>
      <c r="VI22" s="1180"/>
      <c r="VJ22" s="1180"/>
      <c r="VK22" s="1180"/>
      <c r="VL22" s="1180"/>
      <c r="VM22" s="1180"/>
      <c r="VN22" s="1180"/>
      <c r="VO22" s="1180"/>
      <c r="VP22" s="1180"/>
      <c r="VQ22" s="1180"/>
      <c r="VR22" s="1180"/>
      <c r="VS22" s="1180"/>
      <c r="VT22" s="1180"/>
      <c r="VU22" s="1180"/>
      <c r="VV22" s="1180"/>
      <c r="VW22" s="1180"/>
      <c r="VX22" s="1180"/>
      <c r="VY22" s="1180"/>
      <c r="VZ22" s="1180"/>
      <c r="WA22" s="1180"/>
      <c r="WB22" s="1180"/>
      <c r="WC22" s="1180"/>
      <c r="WD22" s="1180"/>
      <c r="WE22" s="1180"/>
      <c r="WF22" s="1180"/>
      <c r="WG22" s="1180"/>
      <c r="WH22" s="1180"/>
      <c r="WI22" s="1180"/>
      <c r="WJ22" s="1180"/>
      <c r="WK22" s="1180"/>
      <c r="WL22" s="1180"/>
      <c r="WM22" s="1180"/>
      <c r="WN22" s="1180"/>
      <c r="WO22" s="1180"/>
      <c r="WP22" s="1180"/>
      <c r="WQ22" s="1180"/>
      <c r="WR22" s="1180"/>
      <c r="WS22" s="1180"/>
      <c r="WT22" s="1180"/>
      <c r="WU22" s="1180"/>
      <c r="WV22" s="1180"/>
      <c r="WW22" s="1180"/>
      <c r="WX22" s="1180"/>
      <c r="WY22" s="1180"/>
      <c r="WZ22" s="1180"/>
      <c r="XA22" s="1180"/>
      <c r="XB22" s="1180"/>
      <c r="XC22" s="1180"/>
      <c r="XD22" s="1180"/>
      <c r="XE22" s="1180"/>
      <c r="XF22" s="1180"/>
      <c r="XG22" s="1180"/>
      <c r="XH22" s="1180"/>
      <c r="XI22" s="1180"/>
      <c r="XJ22" s="1180"/>
      <c r="XK22" s="1180"/>
      <c r="XL22" s="1180"/>
      <c r="XM22" s="1180"/>
      <c r="XN22" s="1180"/>
      <c r="XO22" s="1180"/>
      <c r="XP22" s="1180"/>
      <c r="XQ22" s="1180"/>
      <c r="XR22" s="1180"/>
      <c r="XS22" s="1180"/>
      <c r="XT22" s="1180"/>
      <c r="XU22" s="1180"/>
      <c r="XV22" s="1180"/>
      <c r="XW22" s="1180"/>
      <c r="XX22" s="1180"/>
      <c r="XY22" s="1180"/>
      <c r="XZ22" s="1180"/>
      <c r="YA22" s="1180"/>
      <c r="YB22" s="1180"/>
      <c r="YC22" s="1180"/>
      <c r="YD22" s="1180"/>
      <c r="YE22" s="1180"/>
      <c r="YF22" s="1180"/>
      <c r="YG22" s="1180"/>
      <c r="YH22" s="1180"/>
      <c r="YI22" s="1180"/>
      <c r="YJ22" s="1180"/>
      <c r="YK22" s="1180"/>
      <c r="YL22" s="1180"/>
      <c r="YM22" s="1180"/>
      <c r="YN22" s="1180"/>
      <c r="YO22" s="1180"/>
      <c r="YP22" s="1180"/>
      <c r="YQ22" s="1180"/>
      <c r="YR22" s="1180"/>
      <c r="YS22" s="1180"/>
      <c r="YT22" s="1180"/>
      <c r="YU22" s="1180"/>
      <c r="YV22" s="1180"/>
      <c r="YW22" s="1180"/>
      <c r="YX22" s="1180"/>
      <c r="YY22" s="1180"/>
      <c r="YZ22" s="1180"/>
      <c r="ZA22" s="1180"/>
      <c r="ZB22" s="1180"/>
      <c r="ZC22" s="1180"/>
      <c r="ZD22" s="1180"/>
      <c r="ZE22" s="1180"/>
      <c r="ZF22" s="1180"/>
      <c r="ZG22" s="1180"/>
      <c r="ZH22" s="1180"/>
      <c r="ZI22" s="1180"/>
      <c r="ZJ22" s="1180"/>
      <c r="ZK22" s="1180"/>
      <c r="ZL22" s="1180"/>
      <c r="ZM22" s="1180"/>
      <c r="ZN22" s="1180"/>
      <c r="ZO22" s="1180"/>
      <c r="ZP22" s="1180"/>
      <c r="ZQ22" s="1180"/>
      <c r="ZR22" s="1180"/>
      <c r="ZS22" s="1180"/>
      <c r="ZT22" s="1180"/>
      <c r="ZU22" s="1180"/>
      <c r="ZV22" s="1180"/>
      <c r="ZW22" s="1180"/>
      <c r="ZX22" s="1180"/>
      <c r="ZY22" s="1180"/>
      <c r="ZZ22" s="1180"/>
      <c r="AAA22" s="1180"/>
      <c r="AAB22" s="1180"/>
      <c r="AAC22" s="1180"/>
      <c r="AAD22" s="1180"/>
      <c r="AAE22" s="1180"/>
      <c r="AAF22" s="1180"/>
      <c r="AAG22" s="1180"/>
      <c r="AAH22" s="1180"/>
      <c r="AAI22" s="1180"/>
      <c r="AAJ22" s="1180"/>
      <c r="AAK22" s="1180"/>
      <c r="AAL22" s="1180"/>
      <c r="AAM22" s="1180"/>
      <c r="AAN22" s="1180"/>
      <c r="AAO22" s="1180"/>
      <c r="AAP22" s="1180"/>
      <c r="AAQ22" s="1180"/>
      <c r="AAR22" s="1180"/>
      <c r="AAS22" s="1180"/>
      <c r="AAT22" s="1180"/>
      <c r="AAU22" s="1180"/>
      <c r="AAV22" s="1180"/>
      <c r="AAW22" s="1180"/>
      <c r="AAX22" s="1180"/>
      <c r="AAY22" s="1180"/>
      <c r="AAZ22" s="1180"/>
      <c r="ABA22" s="1180"/>
      <c r="ABB22" s="1180"/>
      <c r="ABC22" s="1180"/>
      <c r="ABD22" s="1180"/>
      <c r="ABE22" s="1180"/>
      <c r="ABF22" s="1180"/>
      <c r="ABG22" s="1180"/>
      <c r="ABH22" s="1180"/>
      <c r="ABI22" s="1180"/>
      <c r="ABJ22" s="1180"/>
      <c r="ABK22" s="1180"/>
      <c r="ABL22" s="1180"/>
      <c r="ABM22" s="1180"/>
      <c r="ABN22" s="1180"/>
      <c r="ABO22" s="1180"/>
      <c r="ABP22" s="1180"/>
      <c r="ABQ22" s="1180"/>
      <c r="ABR22" s="1180"/>
      <c r="ABS22" s="1180"/>
      <c r="ABT22" s="1180"/>
      <c r="ABU22" s="1180"/>
      <c r="ABV22" s="1180"/>
      <c r="ABW22" s="1180"/>
      <c r="ABX22" s="1180"/>
      <c r="ABY22" s="1180"/>
      <c r="ABZ22" s="1180"/>
      <c r="ACA22" s="1180"/>
      <c r="ACB22" s="1180"/>
      <c r="ACC22" s="1180"/>
      <c r="ACD22" s="1180"/>
      <c r="ACE22" s="1180"/>
      <c r="ACF22" s="1180"/>
      <c r="ACG22" s="1180"/>
      <c r="ACH22" s="1180"/>
      <c r="ACI22" s="1180"/>
      <c r="ACJ22" s="1180"/>
      <c r="ACK22" s="1180"/>
      <c r="ACL22" s="1180"/>
      <c r="ACM22" s="1180"/>
      <c r="ACN22" s="1180"/>
      <c r="ACO22" s="1180"/>
      <c r="ACP22" s="1180"/>
      <c r="ACQ22" s="1180"/>
      <c r="ACR22" s="1180"/>
      <c r="ACS22" s="1180"/>
      <c r="ACT22" s="1180"/>
      <c r="ACU22" s="1180"/>
      <c r="ACV22" s="1180"/>
      <c r="ACW22" s="1180"/>
      <c r="ACX22" s="1180"/>
      <c r="ACY22" s="1180"/>
      <c r="ACZ22" s="1180"/>
      <c r="ADA22" s="1180"/>
      <c r="ADB22" s="1180"/>
      <c r="ADC22" s="1180"/>
      <c r="ADD22" s="1180"/>
      <c r="ADE22" s="1180"/>
      <c r="ADF22" s="1180"/>
      <c r="ADG22" s="1180"/>
      <c r="ADH22" s="1180"/>
      <c r="ADI22" s="1180"/>
      <c r="ADJ22" s="1180"/>
      <c r="ADK22" s="1180"/>
      <c r="ADL22" s="1180"/>
      <c r="ADM22" s="1180"/>
      <c r="ADN22" s="1180"/>
      <c r="ADO22" s="1180"/>
      <c r="ADP22" s="1180"/>
      <c r="ADQ22" s="1180"/>
      <c r="ADR22" s="1180"/>
      <c r="ADS22" s="1180"/>
      <c r="ADT22" s="1180"/>
      <c r="ADU22" s="1180"/>
      <c r="ADV22" s="1180"/>
      <c r="ADW22" s="1180"/>
      <c r="ADX22" s="1180"/>
      <c r="ADY22" s="1180"/>
      <c r="ADZ22" s="1180"/>
      <c r="AEA22" s="1180"/>
      <c r="AEB22" s="1180"/>
      <c r="AEC22" s="1180"/>
      <c r="AED22" s="1180"/>
      <c r="AEE22" s="1180"/>
      <c r="AEF22" s="1180"/>
      <c r="AEG22" s="1180"/>
      <c r="AEH22" s="1180"/>
      <c r="AEI22" s="1180"/>
      <c r="AEJ22" s="1180"/>
      <c r="AEK22" s="1180"/>
      <c r="AEL22" s="1180"/>
      <c r="AEM22" s="1180"/>
      <c r="AEN22" s="1180"/>
      <c r="AEO22" s="1180"/>
      <c r="AEP22" s="1180"/>
      <c r="AEQ22" s="1180"/>
      <c r="AER22" s="1180"/>
      <c r="AES22" s="1180"/>
      <c r="AET22" s="1180"/>
      <c r="AEU22" s="1180"/>
      <c r="AEV22" s="1180"/>
      <c r="AEW22" s="1180"/>
      <c r="AEX22" s="1180"/>
      <c r="AEY22" s="1180"/>
      <c r="AEZ22" s="1180"/>
      <c r="AFA22" s="1180"/>
      <c r="AFB22" s="1180"/>
      <c r="AFC22" s="1180"/>
      <c r="AFD22" s="1180"/>
      <c r="AFE22" s="1180"/>
      <c r="AFF22" s="1180"/>
      <c r="AFG22" s="1180"/>
      <c r="AFH22" s="1180"/>
      <c r="AFI22" s="1180"/>
      <c r="AFJ22" s="1180"/>
      <c r="AFK22" s="1180"/>
      <c r="AFL22" s="1180"/>
      <c r="AFM22" s="1180"/>
      <c r="AFN22" s="1180"/>
      <c r="AFO22" s="1180"/>
      <c r="AFP22" s="1180"/>
      <c r="AFQ22" s="1180"/>
      <c r="AFR22" s="1180"/>
      <c r="AFS22" s="1180"/>
      <c r="AFT22" s="1180"/>
      <c r="AFU22" s="1180"/>
      <c r="AFV22" s="1180"/>
      <c r="AFW22" s="1180"/>
      <c r="AFX22" s="1180"/>
      <c r="AFY22" s="1180"/>
      <c r="AFZ22" s="1180"/>
      <c r="AGA22" s="1180"/>
      <c r="AGB22" s="1180"/>
      <c r="AGC22" s="1180"/>
      <c r="AGD22" s="1180"/>
      <c r="AGE22" s="1180"/>
      <c r="AGF22" s="1180"/>
      <c r="AGG22" s="1180"/>
      <c r="AGH22" s="1180"/>
      <c r="AGI22" s="1180"/>
      <c r="AGJ22" s="1180"/>
      <c r="AGK22" s="1180"/>
      <c r="AGL22" s="1180"/>
      <c r="AGM22" s="1180"/>
      <c r="AGN22" s="1180"/>
      <c r="AGO22" s="1180"/>
      <c r="AGP22" s="1180"/>
      <c r="AGQ22" s="1180"/>
      <c r="AGR22" s="1180"/>
      <c r="AGS22" s="1180"/>
      <c r="AGT22" s="1180"/>
      <c r="AGU22" s="1180"/>
      <c r="AGV22" s="1180"/>
      <c r="AGW22" s="1180"/>
      <c r="AGX22" s="1180"/>
      <c r="AGY22" s="1180"/>
      <c r="AGZ22" s="1180"/>
      <c r="AHA22" s="1180"/>
      <c r="AHB22" s="1180"/>
      <c r="AHC22" s="1180"/>
      <c r="AHD22" s="1180"/>
      <c r="AHE22" s="1180"/>
      <c r="AHF22" s="1180"/>
      <c r="AHG22" s="1180"/>
      <c r="AHH22" s="1180"/>
      <c r="AHI22" s="1180"/>
      <c r="AHJ22" s="1180"/>
      <c r="AHK22" s="1180"/>
      <c r="AHL22" s="1180"/>
      <c r="AHM22" s="1180"/>
      <c r="AHN22" s="1180"/>
      <c r="AHO22" s="1180"/>
      <c r="AHP22" s="1180"/>
      <c r="AHQ22" s="1180"/>
      <c r="AHR22" s="1180"/>
      <c r="AHS22" s="1180"/>
      <c r="AHT22" s="1180"/>
      <c r="AHU22" s="1180"/>
      <c r="AHV22" s="1180"/>
      <c r="AHW22" s="1180"/>
      <c r="AHX22" s="1180"/>
      <c r="AHY22" s="1180"/>
      <c r="AHZ22" s="1180"/>
      <c r="AIA22" s="1180"/>
      <c r="AIB22" s="1180"/>
      <c r="AIC22" s="1180"/>
      <c r="AID22" s="1180"/>
      <c r="AIE22" s="1180"/>
      <c r="AIF22" s="1180"/>
      <c r="AIG22" s="1180"/>
      <c r="AIH22" s="1180"/>
      <c r="AII22" s="1180"/>
      <c r="AIJ22" s="1180"/>
      <c r="AIK22" s="1180"/>
      <c r="AIL22" s="1180"/>
      <c r="AIM22" s="1180"/>
      <c r="AIN22" s="1180"/>
      <c r="AIO22" s="1180"/>
      <c r="AIP22" s="1180"/>
      <c r="AIQ22" s="1180"/>
      <c r="AIR22" s="1180"/>
      <c r="AIS22" s="1180"/>
      <c r="AIT22" s="1180"/>
      <c r="AIU22" s="1180"/>
      <c r="AIV22" s="1180"/>
      <c r="AIW22" s="1180"/>
      <c r="AIX22" s="1180"/>
      <c r="AIY22" s="1180"/>
      <c r="AIZ22" s="1180"/>
      <c r="AJA22" s="1180"/>
      <c r="AJB22" s="1180"/>
      <c r="AJC22" s="1180"/>
      <c r="AJD22" s="1180"/>
      <c r="AJE22" s="1180"/>
      <c r="AJF22" s="1180"/>
      <c r="AJG22" s="1180"/>
      <c r="AJH22" s="1180"/>
      <c r="AJI22" s="1180"/>
      <c r="AJJ22" s="1180"/>
      <c r="AJK22" s="1180"/>
      <c r="AJL22" s="1180"/>
      <c r="AJM22" s="1180"/>
      <c r="AJN22" s="1180"/>
      <c r="AJO22" s="1180"/>
      <c r="AJP22" s="1180"/>
      <c r="AJQ22" s="1180"/>
      <c r="AJR22" s="1180"/>
      <c r="AJS22" s="1180"/>
      <c r="AJT22" s="1180"/>
      <c r="AJU22" s="1180"/>
      <c r="AJV22" s="1180"/>
      <c r="AJW22" s="1180"/>
      <c r="AJX22" s="1180"/>
      <c r="AJY22" s="1180"/>
      <c r="AJZ22" s="1180"/>
      <c r="AKA22" s="1180"/>
      <c r="AKB22" s="1180"/>
      <c r="AKC22" s="1180"/>
      <c r="AKD22" s="1180"/>
      <c r="AKE22" s="1180"/>
      <c r="AKF22" s="1180"/>
      <c r="AKG22" s="1180"/>
      <c r="AKH22" s="1180"/>
      <c r="AKI22" s="1180"/>
      <c r="AKJ22" s="1180"/>
      <c r="AKK22" s="1180"/>
      <c r="AKL22" s="1180"/>
      <c r="AKM22" s="1180"/>
      <c r="AKN22" s="1180"/>
      <c r="AKO22" s="1180"/>
      <c r="AKP22" s="1180"/>
      <c r="AKQ22" s="1180"/>
      <c r="AKR22" s="1180"/>
      <c r="AKS22" s="1180"/>
      <c r="AKT22" s="1180"/>
      <c r="AKU22" s="1180"/>
      <c r="AKV22" s="1180"/>
      <c r="AKW22" s="1180"/>
      <c r="AKX22" s="1180"/>
      <c r="AKY22" s="1180"/>
      <c r="AKZ22" s="1180"/>
      <c r="ALA22" s="1180"/>
      <c r="ALB22" s="1180"/>
      <c r="ALC22" s="1180"/>
      <c r="ALD22" s="1180"/>
      <c r="ALE22" s="1180"/>
      <c r="ALF22" s="1180"/>
      <c r="ALG22" s="1180"/>
      <c r="ALH22" s="1180"/>
      <c r="ALI22" s="1180"/>
      <c r="ALJ22" s="1180"/>
      <c r="ALK22" s="1180"/>
      <c r="ALL22" s="1180"/>
      <c r="ALM22" s="1180"/>
      <c r="ALN22" s="1180"/>
      <c r="ALO22" s="1180"/>
      <c r="ALP22" s="1180"/>
      <c r="ALQ22" s="1180"/>
      <c r="ALR22" s="1180"/>
      <c r="ALS22" s="1180"/>
      <c r="ALT22" s="1180"/>
      <c r="ALU22" s="1180"/>
      <c r="ALV22" s="1180"/>
      <c r="ALW22" s="1180"/>
      <c r="ALX22" s="1180"/>
      <c r="ALY22" s="1180"/>
      <c r="ALZ22" s="1180"/>
      <c r="AMA22" s="1180"/>
      <c r="AMB22" s="1180"/>
      <c r="AMC22" s="1180"/>
      <c r="AMD22" s="1180"/>
      <c r="AME22" s="1180"/>
      <c r="AMF22" s="1180"/>
      <c r="AMG22" s="1180"/>
      <c r="AMH22" s="1180"/>
      <c r="AMI22" s="1180"/>
      <c r="AMJ22" s="1180"/>
      <c r="AMK22" s="1180"/>
      <c r="AML22" s="1180"/>
      <c r="AMM22" s="1180"/>
      <c r="AMN22" s="1180"/>
      <c r="AMO22" s="1180"/>
      <c r="AMP22" s="1180"/>
      <c r="AMQ22" s="1180"/>
      <c r="AMR22" s="1180"/>
      <c r="AMS22" s="1180"/>
      <c r="AMT22" s="1180"/>
      <c r="AMU22" s="1180"/>
      <c r="AMV22" s="1180"/>
      <c r="AMW22" s="1180"/>
      <c r="AMX22" s="1180"/>
      <c r="AMY22" s="1180"/>
      <c r="AMZ22" s="1180"/>
      <c r="ANA22" s="1180"/>
      <c r="ANB22" s="1180"/>
      <c r="ANC22" s="1180"/>
      <c r="AND22" s="1180"/>
      <c r="ANE22" s="1180"/>
      <c r="ANF22" s="1180"/>
      <c r="ANG22" s="1180"/>
      <c r="ANH22" s="1180"/>
      <c r="ANI22" s="1180"/>
      <c r="ANJ22" s="1180"/>
      <c r="ANK22" s="1180"/>
      <c r="ANL22" s="1180"/>
      <c r="ANM22" s="1180"/>
      <c r="ANN22" s="1180"/>
      <c r="ANO22" s="1180"/>
      <c r="ANP22" s="1180"/>
      <c r="ANQ22" s="1180"/>
      <c r="ANR22" s="1180"/>
      <c r="ANS22" s="1180"/>
      <c r="ANT22" s="1180"/>
      <c r="ANU22" s="1180"/>
      <c r="ANV22" s="1180"/>
      <c r="ANW22" s="1180"/>
      <c r="ANX22" s="1180"/>
      <c r="ANY22" s="1180"/>
      <c r="ANZ22" s="1180"/>
      <c r="AOA22" s="1180"/>
      <c r="AOB22" s="1180"/>
      <c r="AOC22" s="1180"/>
      <c r="AOD22" s="1180"/>
      <c r="AOE22" s="1180"/>
      <c r="AOF22" s="1180"/>
      <c r="AOG22" s="1180"/>
      <c r="AOH22" s="1180"/>
      <c r="AOI22" s="1180"/>
      <c r="AOJ22" s="1180"/>
      <c r="AOK22" s="1180"/>
      <c r="AOL22" s="1180"/>
      <c r="AOM22" s="1180"/>
      <c r="AON22" s="1180"/>
      <c r="AOO22" s="1180"/>
      <c r="AOP22" s="1180"/>
      <c r="AOQ22" s="1180"/>
      <c r="AOR22" s="1180"/>
      <c r="AOS22" s="1180"/>
      <c r="AOT22" s="1180"/>
      <c r="AOU22" s="1180"/>
      <c r="AOV22" s="1180"/>
      <c r="AOW22" s="1180"/>
      <c r="AOX22" s="1180"/>
      <c r="AOY22" s="1180"/>
      <c r="AOZ22" s="1180"/>
      <c r="APA22" s="1180"/>
      <c r="APB22" s="1180"/>
      <c r="APC22" s="1180"/>
      <c r="APD22" s="1180"/>
      <c r="APE22" s="1180"/>
      <c r="APF22" s="1180"/>
      <c r="APG22" s="1180"/>
      <c r="APH22" s="1180"/>
      <c r="API22" s="1180"/>
      <c r="APJ22" s="1180"/>
      <c r="APK22" s="1180"/>
      <c r="APL22" s="1180"/>
      <c r="APM22" s="1180"/>
      <c r="APN22" s="1180"/>
      <c r="APO22" s="1180"/>
      <c r="APP22" s="1180"/>
      <c r="APQ22" s="1180"/>
      <c r="APR22" s="1180"/>
      <c r="APS22" s="1180"/>
      <c r="APT22" s="1180"/>
      <c r="APU22" s="1180"/>
      <c r="APV22" s="1180"/>
      <c r="APW22" s="1180"/>
      <c r="APX22" s="1180"/>
      <c r="APY22" s="1180"/>
      <c r="APZ22" s="1180"/>
      <c r="AQA22" s="1180"/>
      <c r="AQB22" s="1180"/>
      <c r="AQC22" s="1180"/>
      <c r="AQD22" s="1180"/>
      <c r="AQE22" s="1180"/>
      <c r="AQF22" s="1180"/>
      <c r="AQG22" s="1180"/>
      <c r="AQH22" s="1180"/>
      <c r="AQI22" s="1180"/>
      <c r="AQJ22" s="1180"/>
      <c r="AQK22" s="1180"/>
      <c r="AQL22" s="1180"/>
      <c r="AQM22" s="1180"/>
      <c r="AQN22" s="1180"/>
      <c r="AQO22" s="1180"/>
      <c r="AQP22" s="1180"/>
      <c r="AQQ22" s="1180"/>
      <c r="AQR22" s="1180"/>
      <c r="AQS22" s="1180"/>
      <c r="AQT22" s="1180"/>
      <c r="AQU22" s="1180"/>
      <c r="AQV22" s="1180"/>
      <c r="AQW22" s="1180"/>
      <c r="AQX22" s="1180"/>
      <c r="AQY22" s="1180"/>
      <c r="AQZ22" s="1180"/>
      <c r="ARA22" s="1180"/>
      <c r="ARB22" s="1180"/>
      <c r="ARC22" s="1180"/>
      <c r="ARD22" s="1180"/>
      <c r="ARE22" s="1180"/>
      <c r="ARF22" s="1180"/>
      <c r="ARG22" s="1180"/>
      <c r="ARH22" s="1180"/>
      <c r="ARI22" s="1180"/>
      <c r="ARJ22" s="1180"/>
      <c r="ARK22" s="1180"/>
      <c r="ARL22" s="1180"/>
      <c r="ARM22" s="1180"/>
      <c r="ARN22" s="1180"/>
      <c r="ARO22" s="1180"/>
      <c r="ARP22" s="1180"/>
      <c r="ARQ22" s="1180"/>
      <c r="ARR22" s="1180"/>
      <c r="ARS22" s="1180"/>
      <c r="ART22" s="1180"/>
      <c r="ARU22" s="1180"/>
      <c r="ARV22" s="1180"/>
      <c r="ARW22" s="1180"/>
      <c r="ARX22" s="1180"/>
      <c r="ARY22" s="1180"/>
      <c r="ARZ22" s="1180"/>
      <c r="ASA22" s="1180"/>
      <c r="ASB22" s="1180"/>
      <c r="ASC22" s="1180"/>
      <c r="ASD22" s="1180"/>
      <c r="ASE22" s="1180"/>
      <c r="ASF22" s="1180"/>
      <c r="ASG22" s="1180"/>
      <c r="ASH22" s="1180"/>
      <c r="ASI22" s="1180"/>
      <c r="ASJ22" s="1180"/>
      <c r="ASK22" s="1180"/>
      <c r="ASL22" s="1180"/>
      <c r="ASM22" s="1180"/>
      <c r="ASN22" s="1180"/>
      <c r="ASO22" s="1180"/>
      <c r="ASP22" s="1180"/>
      <c r="ASQ22" s="1180"/>
      <c r="ASR22" s="1180"/>
      <c r="ASS22" s="1180"/>
      <c r="AST22" s="1180"/>
      <c r="ASU22" s="1180"/>
      <c r="ASV22" s="1180"/>
      <c r="ASW22" s="1180"/>
      <c r="ASX22" s="1180"/>
      <c r="ASY22" s="1180"/>
      <c r="ASZ22" s="1180"/>
      <c r="ATA22" s="1180"/>
      <c r="ATB22" s="1180"/>
      <c r="ATC22" s="1180"/>
      <c r="ATD22" s="1180"/>
      <c r="ATE22" s="1180"/>
      <c r="ATF22" s="1180"/>
      <c r="ATG22" s="1180"/>
      <c r="ATH22" s="1180"/>
      <c r="ATI22" s="1180"/>
      <c r="ATJ22" s="1180"/>
      <c r="ATK22" s="1180"/>
      <c r="ATL22" s="1180"/>
      <c r="ATM22" s="1180"/>
      <c r="ATN22" s="1180"/>
      <c r="ATO22" s="1180"/>
      <c r="ATP22" s="1180"/>
      <c r="ATQ22" s="1180"/>
      <c r="ATR22" s="1180"/>
      <c r="ATS22" s="1180"/>
      <c r="ATT22" s="1180"/>
      <c r="ATU22" s="1180"/>
      <c r="ATV22" s="1180"/>
      <c r="ATW22" s="1180"/>
      <c r="ATX22" s="1180"/>
      <c r="ATY22" s="1180"/>
      <c r="ATZ22" s="1180"/>
      <c r="AUA22" s="1180"/>
      <c r="AUB22" s="1180"/>
      <c r="AUC22" s="1180"/>
      <c r="AUD22" s="1180"/>
      <c r="AUE22" s="1180"/>
      <c r="AUF22" s="1180"/>
      <c r="AUG22" s="1180"/>
      <c r="AUH22" s="1180"/>
      <c r="AUI22" s="1180"/>
      <c r="AUJ22" s="1180"/>
      <c r="AUK22" s="1180"/>
      <c r="AUL22" s="1180"/>
      <c r="AUM22" s="1180"/>
      <c r="AUN22" s="1180"/>
      <c r="AUO22" s="1180"/>
      <c r="AUP22" s="1180"/>
      <c r="AUQ22" s="1180"/>
      <c r="AUR22" s="1180"/>
      <c r="AUS22" s="1180"/>
      <c r="AUT22" s="1180"/>
      <c r="AUU22" s="1180"/>
      <c r="AUV22" s="1180"/>
      <c r="AUW22" s="1180"/>
      <c r="AUX22" s="1180"/>
      <c r="AUY22" s="1180"/>
      <c r="AUZ22" s="1180"/>
      <c r="AVA22" s="1180"/>
      <c r="AVB22" s="1180"/>
      <c r="AVC22" s="1180"/>
      <c r="AVD22" s="1180"/>
      <c r="AVE22" s="1180"/>
      <c r="AVF22" s="1180"/>
      <c r="AVG22" s="1180"/>
      <c r="AVH22" s="1180"/>
      <c r="AVI22" s="1180"/>
      <c r="AVJ22" s="1180"/>
      <c r="AVK22" s="1180"/>
      <c r="AVL22" s="1180"/>
      <c r="AVM22" s="1180"/>
      <c r="AVN22" s="1180"/>
      <c r="AVO22" s="1180"/>
      <c r="AVP22" s="1180"/>
      <c r="AVQ22" s="1180"/>
      <c r="AVR22" s="1180"/>
      <c r="AVS22" s="1180"/>
      <c r="AVT22" s="1180"/>
      <c r="AVU22" s="1180"/>
      <c r="AVV22" s="1180"/>
      <c r="AVW22" s="1180"/>
      <c r="AVX22" s="1180"/>
      <c r="AVY22" s="1180"/>
      <c r="AVZ22" s="1180"/>
      <c r="AWA22" s="1180"/>
      <c r="AWB22" s="1180"/>
      <c r="AWC22" s="1180"/>
      <c r="AWD22" s="1180"/>
      <c r="AWE22" s="1180"/>
      <c r="AWF22" s="1180"/>
      <c r="AWG22" s="1180"/>
      <c r="AWH22" s="1180"/>
      <c r="AWI22" s="1180"/>
      <c r="AWJ22" s="1180"/>
      <c r="AWK22" s="1180"/>
      <c r="AWL22" s="1180"/>
      <c r="AWM22" s="1180"/>
      <c r="AWN22" s="1180"/>
      <c r="AWO22" s="1180"/>
      <c r="AWP22" s="1180"/>
      <c r="AWQ22" s="1180"/>
      <c r="AWR22" s="1180"/>
      <c r="AWS22" s="1180"/>
      <c r="AWT22" s="1180"/>
      <c r="AWU22" s="1180"/>
      <c r="AWV22" s="1180"/>
      <c r="AWW22" s="1180"/>
      <c r="AWX22" s="1180"/>
      <c r="AWY22" s="1180"/>
      <c r="AWZ22" s="1180"/>
      <c r="AXA22" s="1180"/>
      <c r="AXB22" s="1180"/>
      <c r="AXC22" s="1180"/>
      <c r="AXD22" s="1180"/>
      <c r="AXE22" s="1180"/>
      <c r="AXF22" s="1180"/>
      <c r="AXG22" s="1180"/>
      <c r="AXH22" s="1180"/>
      <c r="AXI22" s="1180"/>
      <c r="AXJ22" s="1180"/>
      <c r="AXK22" s="1180"/>
      <c r="AXL22" s="1180"/>
      <c r="AXM22" s="1180"/>
      <c r="AXN22" s="1180"/>
      <c r="AXO22" s="1180"/>
      <c r="AXP22" s="1180"/>
      <c r="AXQ22" s="1180"/>
      <c r="AXR22" s="1180"/>
      <c r="AXS22" s="1180"/>
      <c r="AXT22" s="1180"/>
      <c r="AXU22" s="1180"/>
      <c r="AXV22" s="1180"/>
      <c r="AXW22" s="1180"/>
      <c r="AXX22" s="1180"/>
      <c r="AXY22" s="1180"/>
      <c r="AXZ22" s="1180"/>
      <c r="AYA22" s="1180"/>
      <c r="AYB22" s="1180"/>
      <c r="AYC22" s="1180"/>
      <c r="AYD22" s="1180"/>
      <c r="AYE22" s="1180"/>
      <c r="AYF22" s="1180"/>
      <c r="AYG22" s="1180"/>
      <c r="AYH22" s="1180"/>
      <c r="AYI22" s="1180"/>
      <c r="AYJ22" s="1180"/>
      <c r="AYK22" s="1180"/>
      <c r="AYL22" s="1180"/>
      <c r="AYM22" s="1180"/>
      <c r="AYN22" s="1180"/>
      <c r="AYO22" s="1180"/>
      <c r="AYP22" s="1180"/>
      <c r="AYQ22" s="1180"/>
      <c r="AYR22" s="1180"/>
      <c r="AYS22" s="1180"/>
      <c r="AYT22" s="1180"/>
      <c r="AYU22" s="1180"/>
      <c r="AYV22" s="1180"/>
      <c r="AYW22" s="1180"/>
      <c r="AYX22" s="1180"/>
      <c r="AYY22" s="1180"/>
      <c r="AYZ22" s="1180"/>
      <c r="AZA22" s="1180"/>
      <c r="AZB22" s="1180"/>
      <c r="AZC22" s="1180"/>
      <c r="AZD22" s="1180"/>
      <c r="AZE22" s="1180"/>
      <c r="AZF22" s="1180"/>
      <c r="AZG22" s="1180"/>
      <c r="AZH22" s="1180"/>
      <c r="AZI22" s="1180"/>
      <c r="AZJ22" s="1180"/>
      <c r="AZK22" s="1180"/>
      <c r="AZL22" s="1180"/>
      <c r="AZM22" s="1180"/>
      <c r="AZN22" s="1180"/>
      <c r="AZO22" s="1180"/>
      <c r="AZP22" s="1180"/>
      <c r="AZQ22" s="1180"/>
      <c r="AZR22" s="1180"/>
      <c r="AZS22" s="1180"/>
      <c r="AZT22" s="1180"/>
      <c r="AZU22" s="1180"/>
      <c r="AZV22" s="1180"/>
      <c r="AZW22" s="1180"/>
      <c r="AZX22" s="1180"/>
      <c r="AZY22" s="1180"/>
      <c r="AZZ22" s="1180"/>
      <c r="BAA22" s="1180"/>
      <c r="BAB22" s="1180"/>
      <c r="BAC22" s="1180"/>
      <c r="BAD22" s="1180"/>
      <c r="BAE22" s="1180"/>
      <c r="BAF22" s="1180"/>
      <c r="BAG22" s="1180"/>
      <c r="BAH22" s="1180"/>
      <c r="BAI22" s="1180"/>
      <c r="BAJ22" s="1180"/>
      <c r="BAK22" s="1180"/>
      <c r="BAL22" s="1180"/>
      <c r="BAM22" s="1180"/>
      <c r="BAN22" s="1180"/>
      <c r="BAO22" s="1180"/>
      <c r="BAP22" s="1180"/>
      <c r="BAQ22" s="1180"/>
      <c r="BAR22" s="1180"/>
      <c r="BAS22" s="1180"/>
      <c r="BAT22" s="1180"/>
      <c r="BAU22" s="1180"/>
      <c r="BAV22" s="1180"/>
      <c r="BAW22" s="1180"/>
      <c r="BAX22" s="1180"/>
      <c r="BAY22" s="1180"/>
      <c r="BAZ22" s="1180"/>
      <c r="BBA22" s="1180"/>
      <c r="BBB22" s="1180"/>
      <c r="BBC22" s="1180"/>
      <c r="BBD22" s="1180"/>
      <c r="BBE22" s="1180"/>
      <c r="BBF22" s="1180"/>
      <c r="BBG22" s="1180"/>
      <c r="BBH22" s="1180"/>
      <c r="BBI22" s="1180"/>
      <c r="BBJ22" s="1180"/>
      <c r="BBK22" s="1180"/>
      <c r="BBL22" s="1180"/>
      <c r="BBM22" s="1180"/>
      <c r="BBN22" s="1180"/>
      <c r="BBO22" s="1180"/>
      <c r="BBP22" s="1180"/>
      <c r="BBQ22" s="1180"/>
      <c r="BBR22" s="1180"/>
      <c r="BBS22" s="1180"/>
      <c r="BBT22" s="1180"/>
      <c r="BBU22" s="1180"/>
      <c r="BBV22" s="1180"/>
      <c r="BBW22" s="1180"/>
      <c r="BBX22" s="1180"/>
      <c r="BBY22" s="1180"/>
      <c r="BBZ22" s="1180"/>
      <c r="BCA22" s="1180"/>
      <c r="BCB22" s="1180"/>
      <c r="BCC22" s="1180"/>
      <c r="BCD22" s="1180"/>
      <c r="BCE22" s="1180"/>
      <c r="BCF22" s="1180"/>
      <c r="BCG22" s="1180"/>
      <c r="BCH22" s="1180"/>
      <c r="BCI22" s="1180"/>
      <c r="BCJ22" s="1180"/>
      <c r="BCK22" s="1180"/>
      <c r="BCL22" s="1180"/>
      <c r="BCM22" s="1180"/>
      <c r="BCN22" s="1180"/>
      <c r="BCO22" s="1180"/>
      <c r="BCP22" s="1180"/>
      <c r="BCQ22" s="1180"/>
      <c r="BCR22" s="1180"/>
      <c r="BCS22" s="1180"/>
      <c r="BCT22" s="1180"/>
      <c r="BCU22" s="1180"/>
      <c r="BCV22" s="1180"/>
      <c r="BCW22" s="1180"/>
      <c r="BCX22" s="1180"/>
      <c r="BCY22" s="1180"/>
      <c r="BCZ22" s="1180"/>
      <c r="BDA22" s="1180"/>
      <c r="BDB22" s="1180"/>
      <c r="BDC22" s="1180"/>
      <c r="BDD22" s="1180"/>
      <c r="BDE22" s="1180"/>
      <c r="BDF22" s="1180"/>
      <c r="BDG22" s="1180"/>
      <c r="BDH22" s="1180"/>
      <c r="BDI22" s="1180"/>
      <c r="BDJ22" s="1180"/>
      <c r="BDK22" s="1180"/>
      <c r="BDL22" s="1180"/>
      <c r="BDM22" s="1180"/>
      <c r="BDN22" s="1180"/>
      <c r="BDO22" s="1180"/>
      <c r="BDP22" s="1180"/>
      <c r="BDQ22" s="1180"/>
      <c r="BDR22" s="1180"/>
      <c r="BDS22" s="1180"/>
      <c r="BDT22" s="1180"/>
      <c r="BDU22" s="1180"/>
      <c r="BDV22" s="1180"/>
      <c r="BDW22" s="1180"/>
      <c r="BDX22" s="1180"/>
      <c r="BDY22" s="1180"/>
      <c r="BDZ22" s="1180"/>
      <c r="BEA22" s="1180"/>
      <c r="BEB22" s="1180"/>
      <c r="BEC22" s="1180"/>
      <c r="BED22" s="1180"/>
      <c r="BEE22" s="1180"/>
      <c r="BEF22" s="1180"/>
      <c r="BEG22" s="1180"/>
      <c r="BEH22" s="1180"/>
      <c r="BEI22" s="1180"/>
      <c r="BEJ22" s="1180"/>
      <c r="BEK22" s="1180"/>
      <c r="BEL22" s="1180"/>
      <c r="BEM22" s="1180"/>
      <c r="BEN22" s="1180"/>
      <c r="BEO22" s="1180"/>
      <c r="BEP22" s="1180"/>
      <c r="BEQ22" s="1180"/>
      <c r="BER22" s="1180"/>
      <c r="BES22" s="1180"/>
      <c r="BET22" s="1180"/>
      <c r="BEU22" s="1180"/>
      <c r="BEV22" s="1180"/>
      <c r="BEW22" s="1180"/>
      <c r="BEX22" s="1180"/>
      <c r="BEY22" s="1180"/>
      <c r="BEZ22" s="1180"/>
      <c r="BFA22" s="1180"/>
      <c r="BFB22" s="1180"/>
      <c r="BFC22" s="1180"/>
      <c r="BFD22" s="1180"/>
      <c r="BFE22" s="1180"/>
      <c r="BFF22" s="1180"/>
      <c r="BFG22" s="1180"/>
      <c r="BFH22" s="1180"/>
      <c r="BFI22" s="1180"/>
      <c r="BFJ22" s="1180"/>
      <c r="BFK22" s="1180"/>
      <c r="BFL22" s="1180"/>
      <c r="BFM22" s="1180"/>
      <c r="BFN22" s="1180"/>
      <c r="BFO22" s="1180"/>
      <c r="BFP22" s="1180"/>
      <c r="BFQ22" s="1180"/>
      <c r="BFR22" s="1180"/>
      <c r="BFS22" s="1180"/>
      <c r="BFT22" s="1180"/>
      <c r="BFU22" s="1180"/>
      <c r="BFV22" s="1180"/>
      <c r="BFW22" s="1180"/>
      <c r="BFX22" s="1180"/>
      <c r="BFY22" s="1180"/>
      <c r="BFZ22" s="1180"/>
      <c r="BGA22" s="1180"/>
      <c r="BGB22" s="1180"/>
      <c r="BGC22" s="1180"/>
      <c r="BGD22" s="1180"/>
      <c r="BGE22" s="1180"/>
      <c r="BGF22" s="1180"/>
      <c r="BGG22" s="1180"/>
      <c r="BGH22" s="1180"/>
      <c r="BGI22" s="1180"/>
      <c r="BGJ22" s="1180"/>
      <c r="BGK22" s="1180"/>
      <c r="BGL22" s="1180"/>
      <c r="BGM22" s="1180"/>
      <c r="BGN22" s="1180"/>
      <c r="BGO22" s="1180"/>
      <c r="BGP22" s="1180"/>
      <c r="BGQ22" s="1180"/>
      <c r="BGR22" s="1180"/>
      <c r="BGS22" s="1180"/>
      <c r="BGT22" s="1180"/>
      <c r="BGU22" s="1180"/>
      <c r="BGV22" s="1180"/>
      <c r="BGW22" s="1180"/>
      <c r="BGX22" s="1180"/>
      <c r="BGY22" s="1180"/>
      <c r="BGZ22" s="1180"/>
      <c r="BHA22" s="1180"/>
      <c r="BHB22" s="1180"/>
      <c r="BHC22" s="1180"/>
      <c r="BHD22" s="1180"/>
      <c r="BHE22" s="1180"/>
      <c r="BHF22" s="1180"/>
      <c r="BHG22" s="1180"/>
      <c r="BHH22" s="1180"/>
      <c r="BHI22" s="1180"/>
      <c r="BHJ22" s="1180"/>
      <c r="BHK22" s="1180"/>
      <c r="BHL22" s="1180"/>
      <c r="BHM22" s="1180"/>
      <c r="BHN22" s="1180"/>
      <c r="BHO22" s="1180"/>
      <c r="BHP22" s="1180"/>
      <c r="BHQ22" s="1180"/>
      <c r="BHR22" s="1180"/>
      <c r="BHS22" s="1180"/>
      <c r="BHT22" s="1180"/>
      <c r="BHU22" s="1180"/>
      <c r="BHV22" s="1180"/>
      <c r="BHW22" s="1180"/>
      <c r="BHX22" s="1180"/>
      <c r="BHY22" s="1180"/>
      <c r="BHZ22" s="1180"/>
      <c r="BIA22" s="1180"/>
      <c r="BIB22" s="1180"/>
      <c r="BIC22" s="1180"/>
      <c r="BID22" s="1180"/>
      <c r="BIE22" s="1180"/>
      <c r="BIF22" s="1180"/>
      <c r="BIG22" s="1180"/>
      <c r="BIH22" s="1180"/>
      <c r="BII22" s="1180"/>
      <c r="BIJ22" s="1180"/>
      <c r="BIK22" s="1180"/>
      <c r="BIL22" s="1180"/>
      <c r="BIM22" s="1180"/>
      <c r="BIN22" s="1180"/>
      <c r="BIO22" s="1180"/>
      <c r="BIP22" s="1180"/>
      <c r="BIQ22" s="1180"/>
      <c r="BIR22" s="1180"/>
      <c r="BIS22" s="1180"/>
      <c r="BIT22" s="1180"/>
      <c r="BIU22" s="1180"/>
      <c r="BIV22" s="1180"/>
      <c r="BIW22" s="1180"/>
      <c r="BIX22" s="1180"/>
      <c r="BIY22" s="1180"/>
      <c r="BIZ22" s="1180"/>
      <c r="BJA22" s="1180"/>
      <c r="BJB22" s="1180"/>
      <c r="BJC22" s="1180"/>
      <c r="BJD22" s="1180"/>
      <c r="BJE22" s="1180"/>
      <c r="BJF22" s="1180"/>
      <c r="BJG22" s="1180"/>
      <c r="BJH22" s="1180"/>
      <c r="BJI22" s="1180"/>
      <c r="BJJ22" s="1180"/>
      <c r="BJK22" s="1180"/>
      <c r="BJL22" s="1180"/>
      <c r="BJM22" s="1180"/>
      <c r="BJN22" s="1180"/>
      <c r="BJO22" s="1180"/>
      <c r="BJP22" s="1180"/>
      <c r="BJQ22" s="1180"/>
      <c r="BJR22" s="1180"/>
      <c r="BJS22" s="1180"/>
      <c r="BJT22" s="1180"/>
      <c r="BJU22" s="1180"/>
      <c r="BJV22" s="1180"/>
      <c r="BJW22" s="1180"/>
      <c r="BJX22" s="1180"/>
      <c r="BJY22" s="1180"/>
      <c r="BJZ22" s="1180"/>
      <c r="BKA22" s="1180"/>
      <c r="BKB22" s="1180"/>
      <c r="BKC22" s="1180"/>
      <c r="BKD22" s="1180"/>
      <c r="BKE22" s="1180"/>
      <c r="BKF22" s="1180"/>
      <c r="BKG22" s="1180"/>
      <c r="BKH22" s="1180"/>
      <c r="BKI22" s="1180"/>
      <c r="BKJ22" s="1180"/>
      <c r="BKK22" s="1180"/>
      <c r="BKL22" s="1180"/>
      <c r="BKM22" s="1180"/>
      <c r="BKN22" s="1180"/>
      <c r="BKO22" s="1180"/>
      <c r="BKP22" s="1180"/>
      <c r="BKQ22" s="1180"/>
      <c r="BKR22" s="1180"/>
      <c r="BKS22" s="1180"/>
      <c r="BKT22" s="1180"/>
      <c r="BKU22" s="1180"/>
      <c r="BKV22" s="1180"/>
      <c r="BKW22" s="1180"/>
      <c r="BKX22" s="1180"/>
      <c r="BKY22" s="1180"/>
      <c r="BKZ22" s="1180"/>
      <c r="BLA22" s="1180"/>
      <c r="BLB22" s="1180"/>
      <c r="BLC22" s="1180"/>
      <c r="BLD22" s="1180"/>
      <c r="BLE22" s="1180"/>
      <c r="BLF22" s="1180"/>
      <c r="BLG22" s="1180"/>
      <c r="BLH22" s="1180"/>
      <c r="BLI22" s="1180"/>
      <c r="BLJ22" s="1180"/>
      <c r="BLK22" s="1180"/>
      <c r="BLL22" s="1180"/>
      <c r="BLM22" s="1180"/>
      <c r="BLN22" s="1180"/>
      <c r="BLO22" s="1180"/>
      <c r="BLP22" s="1180"/>
      <c r="BLQ22" s="1180"/>
      <c r="BLR22" s="1180"/>
      <c r="BLS22" s="1180"/>
      <c r="BLT22" s="1180"/>
      <c r="BLU22" s="1180"/>
      <c r="BLV22" s="1180"/>
      <c r="BLW22" s="1180"/>
      <c r="BLX22" s="1180"/>
      <c r="BLY22" s="1180"/>
      <c r="BLZ22" s="1180"/>
      <c r="BMA22" s="1180"/>
      <c r="BMB22" s="1180"/>
      <c r="BMC22" s="1180"/>
      <c r="BMD22" s="1180"/>
      <c r="BME22" s="1180"/>
      <c r="BMF22" s="1180"/>
      <c r="BMG22" s="1180"/>
      <c r="BMH22" s="1180"/>
      <c r="BMI22" s="1180"/>
      <c r="BMJ22" s="1180"/>
      <c r="BMK22" s="1180"/>
      <c r="BML22" s="1180"/>
      <c r="BMM22" s="1180"/>
      <c r="BMN22" s="1180"/>
      <c r="BMO22" s="1180"/>
      <c r="BMP22" s="1180"/>
      <c r="BMQ22" s="1180"/>
      <c r="BMR22" s="1180"/>
      <c r="BMS22" s="1180"/>
      <c r="BMT22" s="1180"/>
      <c r="BMU22" s="1180"/>
      <c r="BMV22" s="1180"/>
      <c r="BMW22" s="1180"/>
      <c r="BMX22" s="1180"/>
      <c r="BMY22" s="1180"/>
      <c r="BMZ22" s="1180"/>
      <c r="BNA22" s="1180"/>
      <c r="BNB22" s="1180"/>
      <c r="BNC22" s="1180"/>
      <c r="BND22" s="1180"/>
      <c r="BNE22" s="1180"/>
      <c r="BNF22" s="1180"/>
      <c r="BNG22" s="1180"/>
      <c r="BNH22" s="1180"/>
      <c r="BNI22" s="1180"/>
      <c r="BNJ22" s="1180"/>
      <c r="BNK22" s="1180"/>
      <c r="BNL22" s="1180"/>
      <c r="BNM22" s="1180"/>
      <c r="BNN22" s="1180"/>
      <c r="BNO22" s="1180"/>
      <c r="BNP22" s="1180"/>
      <c r="BNQ22" s="1180"/>
      <c r="BNR22" s="1180"/>
      <c r="BNS22" s="1180"/>
      <c r="BNT22" s="1180"/>
      <c r="BNU22" s="1180"/>
      <c r="BNV22" s="1180"/>
      <c r="BNW22" s="1180"/>
      <c r="BNX22" s="1180"/>
      <c r="BNY22" s="1180"/>
      <c r="BNZ22" s="1180"/>
      <c r="BOA22" s="1180"/>
      <c r="BOB22" s="1180"/>
      <c r="BOC22" s="1180"/>
      <c r="BOD22" s="1180"/>
      <c r="BOE22" s="1180"/>
      <c r="BOF22" s="1180"/>
      <c r="BOG22" s="1180"/>
      <c r="BOH22" s="1180"/>
      <c r="BOI22" s="1180"/>
      <c r="BOJ22" s="1180"/>
      <c r="BOK22" s="1180"/>
      <c r="BOL22" s="1180"/>
      <c r="BOM22" s="1180"/>
      <c r="BON22" s="1180"/>
      <c r="BOO22" s="1180"/>
      <c r="BOP22" s="1180"/>
      <c r="BOQ22" s="1180"/>
      <c r="BOR22" s="1180"/>
      <c r="BOS22" s="1180"/>
      <c r="BOT22" s="1180"/>
      <c r="BOU22" s="1180"/>
      <c r="BOV22" s="1180"/>
      <c r="BOW22" s="1180"/>
      <c r="BOX22" s="1180"/>
      <c r="BOY22" s="1180"/>
      <c r="BOZ22" s="1180"/>
      <c r="BPA22" s="1180"/>
      <c r="BPB22" s="1180"/>
      <c r="BPC22" s="1180"/>
      <c r="BPD22" s="1180"/>
      <c r="BPE22" s="1180"/>
      <c r="BPF22" s="1180"/>
      <c r="BPG22" s="1180"/>
      <c r="BPH22" s="1180"/>
      <c r="BPI22" s="1180"/>
      <c r="BPJ22" s="1180"/>
      <c r="BPK22" s="1180"/>
      <c r="BPL22" s="1180"/>
      <c r="BPM22" s="1180"/>
      <c r="BPN22" s="1180"/>
      <c r="BPO22" s="1180"/>
      <c r="BPP22" s="1180"/>
      <c r="BPQ22" s="1180"/>
      <c r="BPR22" s="1180"/>
      <c r="BPS22" s="1180"/>
      <c r="BPT22" s="1180"/>
      <c r="BPU22" s="1180"/>
      <c r="BPV22" s="1180"/>
      <c r="BPW22" s="1180"/>
      <c r="BPX22" s="1180"/>
      <c r="BPY22" s="1180"/>
      <c r="BPZ22" s="1180"/>
      <c r="BQA22" s="1180"/>
      <c r="BQB22" s="1180"/>
      <c r="BQC22" s="1180"/>
      <c r="BQD22" s="1180"/>
      <c r="BQE22" s="1180"/>
      <c r="BQF22" s="1180"/>
      <c r="BQG22" s="1180"/>
      <c r="BQH22" s="1180"/>
      <c r="BQI22" s="1180"/>
      <c r="BQJ22" s="1180"/>
      <c r="BQK22" s="1180"/>
      <c r="BQL22" s="1180"/>
      <c r="BQM22" s="1180"/>
      <c r="BQN22" s="1180"/>
      <c r="BQO22" s="1180"/>
      <c r="BQP22" s="1180"/>
      <c r="BQQ22" s="1180"/>
      <c r="BQR22" s="1180"/>
      <c r="BQS22" s="1180"/>
      <c r="BQT22" s="1180"/>
      <c r="BQU22" s="1180"/>
      <c r="BQV22" s="1180"/>
      <c r="BQW22" s="1180"/>
      <c r="BQX22" s="1180"/>
      <c r="BQY22" s="1180"/>
      <c r="BQZ22" s="1180"/>
      <c r="BRA22" s="1180"/>
      <c r="BRB22" s="1180"/>
      <c r="BRC22" s="1180"/>
      <c r="BRD22" s="1180"/>
      <c r="BRE22" s="1180"/>
      <c r="BRF22" s="1180"/>
      <c r="BRG22" s="1180"/>
      <c r="BRH22" s="1180"/>
      <c r="BRI22" s="1180"/>
      <c r="BRJ22" s="1180"/>
      <c r="BRK22" s="1180"/>
      <c r="BRL22" s="1180"/>
      <c r="BRM22" s="1180"/>
      <c r="BRN22" s="1180"/>
      <c r="BRO22" s="1180"/>
      <c r="BRP22" s="1180"/>
      <c r="BRQ22" s="1180"/>
      <c r="BRR22" s="1180"/>
      <c r="BRS22" s="1180"/>
      <c r="BRT22" s="1180"/>
      <c r="BRU22" s="1180"/>
      <c r="BRV22" s="1180"/>
      <c r="BRW22" s="1180"/>
      <c r="BRX22" s="1180"/>
      <c r="BRY22" s="1180"/>
      <c r="BRZ22" s="1180"/>
      <c r="BSA22" s="1180"/>
      <c r="BSB22" s="1180"/>
      <c r="BSC22" s="1180"/>
      <c r="BSD22" s="1180"/>
      <c r="BSE22" s="1180"/>
      <c r="BSF22" s="1180"/>
      <c r="BSG22" s="1180"/>
      <c r="BSH22" s="1180"/>
      <c r="BSI22" s="1180"/>
      <c r="BSJ22" s="1180"/>
      <c r="BSK22" s="1180"/>
      <c r="BSL22" s="1180"/>
      <c r="BSM22" s="1180"/>
      <c r="BSN22" s="1180"/>
      <c r="BSO22" s="1180"/>
      <c r="BSP22" s="1180"/>
      <c r="BSQ22" s="1180"/>
      <c r="BSR22" s="1180"/>
      <c r="BSS22" s="1180"/>
      <c r="BST22" s="1180"/>
      <c r="BSU22" s="1180"/>
      <c r="BSV22" s="1180"/>
      <c r="BSW22" s="1180"/>
      <c r="BSX22" s="1180"/>
      <c r="BSY22" s="1180"/>
      <c r="BSZ22" s="1180"/>
      <c r="BTA22" s="1180"/>
      <c r="BTB22" s="1180"/>
      <c r="BTC22" s="1180"/>
      <c r="BTD22" s="1180"/>
      <c r="BTE22" s="1180"/>
      <c r="BTF22" s="1180"/>
      <c r="BTG22" s="1180"/>
      <c r="BTH22" s="1180"/>
      <c r="BTI22" s="1180"/>
      <c r="BTJ22" s="1180"/>
      <c r="BTK22" s="1180"/>
      <c r="BTL22" s="1180"/>
      <c r="BTM22" s="1180"/>
      <c r="BTN22" s="1180"/>
      <c r="BTO22" s="1180"/>
      <c r="BTP22" s="1180"/>
      <c r="BTQ22" s="1180"/>
      <c r="BTR22" s="1180"/>
      <c r="BTS22" s="1180"/>
      <c r="BTT22" s="1180"/>
      <c r="BTU22" s="1180"/>
      <c r="BTV22" s="1180"/>
      <c r="BTW22" s="1180"/>
      <c r="BTX22" s="1180"/>
      <c r="BTY22" s="1180"/>
      <c r="BTZ22" s="1180"/>
      <c r="BUA22" s="1180"/>
      <c r="BUB22" s="1180"/>
      <c r="BUC22" s="1180"/>
      <c r="BUD22" s="1180"/>
      <c r="BUE22" s="1180"/>
      <c r="BUF22" s="1180"/>
      <c r="BUG22" s="1180"/>
      <c r="BUH22" s="1180"/>
      <c r="BUI22" s="1180"/>
      <c r="BUJ22" s="1180"/>
      <c r="BUK22" s="1180"/>
      <c r="BUL22" s="1180"/>
      <c r="BUM22" s="1180"/>
      <c r="BUN22" s="1180"/>
      <c r="BUO22" s="1180"/>
      <c r="BUP22" s="1180"/>
      <c r="BUQ22" s="1180"/>
      <c r="BUR22" s="1180"/>
      <c r="BUS22" s="1180"/>
      <c r="BUT22" s="1180"/>
      <c r="BUU22" s="1180"/>
      <c r="BUV22" s="1180"/>
      <c r="BUW22" s="1180"/>
      <c r="BUX22" s="1180"/>
      <c r="BUY22" s="1180"/>
      <c r="BUZ22" s="1180"/>
      <c r="BVA22" s="1180"/>
      <c r="BVB22" s="1180"/>
      <c r="BVC22" s="1180"/>
      <c r="BVD22" s="1180"/>
      <c r="BVE22" s="1180"/>
      <c r="BVF22" s="1180"/>
      <c r="BVG22" s="1180"/>
      <c r="BVH22" s="1180"/>
      <c r="BVI22" s="1180"/>
      <c r="BVJ22" s="1180"/>
      <c r="BVK22" s="1180"/>
      <c r="BVL22" s="1180"/>
      <c r="BVM22" s="1180"/>
      <c r="BVN22" s="1180"/>
      <c r="BVO22" s="1180"/>
      <c r="BVP22" s="1180"/>
      <c r="BVQ22" s="1180"/>
      <c r="BVR22" s="1180"/>
      <c r="BVS22" s="1180"/>
      <c r="BVT22" s="1180"/>
      <c r="BVU22" s="1180"/>
      <c r="BVV22" s="1180"/>
      <c r="BVW22" s="1180"/>
      <c r="BVX22" s="1180"/>
      <c r="BVY22" s="1180"/>
      <c r="BVZ22" s="1180"/>
      <c r="BWA22" s="1180"/>
      <c r="BWB22" s="1180"/>
      <c r="BWC22" s="1180"/>
      <c r="BWD22" s="1180"/>
      <c r="BWE22" s="1180"/>
      <c r="BWF22" s="1180"/>
      <c r="BWG22" s="1180"/>
      <c r="BWH22" s="1180"/>
      <c r="BWI22" s="1180"/>
      <c r="BWJ22" s="1180"/>
      <c r="BWK22" s="1180"/>
      <c r="BWL22" s="1180"/>
      <c r="BWM22" s="1180"/>
      <c r="BWN22" s="1180"/>
      <c r="BWO22" s="1180"/>
      <c r="BWP22" s="1180"/>
      <c r="BWQ22" s="1180"/>
      <c r="BWR22" s="1180"/>
      <c r="BWS22" s="1180"/>
      <c r="BWT22" s="1180"/>
      <c r="BWU22" s="1180"/>
      <c r="BWV22" s="1180"/>
      <c r="BWW22" s="1180"/>
      <c r="BWX22" s="1180"/>
      <c r="BWY22" s="1180"/>
      <c r="BWZ22" s="1180"/>
      <c r="BXA22" s="1180"/>
      <c r="BXB22" s="1180"/>
      <c r="BXC22" s="1180"/>
      <c r="BXD22" s="1180"/>
      <c r="BXE22" s="1180"/>
      <c r="BXF22" s="1180"/>
      <c r="BXG22" s="1180"/>
      <c r="BXH22" s="1180"/>
      <c r="BXI22" s="1180"/>
      <c r="BXJ22" s="1180"/>
      <c r="BXK22" s="1180"/>
      <c r="BXL22" s="1180"/>
      <c r="BXM22" s="1180"/>
      <c r="BXN22" s="1180"/>
      <c r="BXO22" s="1180"/>
      <c r="BXP22" s="1180"/>
      <c r="BXQ22" s="1180"/>
      <c r="BXR22" s="1180"/>
      <c r="BXS22" s="1180"/>
      <c r="BXT22" s="1180"/>
      <c r="BXU22" s="1180"/>
      <c r="BXV22" s="1180"/>
      <c r="BXW22" s="1180"/>
      <c r="BXX22" s="1180"/>
      <c r="BXY22" s="1180"/>
      <c r="BXZ22" s="1180"/>
      <c r="BYA22" s="1180"/>
      <c r="BYB22" s="1180"/>
      <c r="BYC22" s="1180"/>
      <c r="BYD22" s="1180"/>
      <c r="BYE22" s="1180"/>
      <c r="BYF22" s="1180"/>
      <c r="BYG22" s="1180"/>
      <c r="BYH22" s="1180"/>
      <c r="BYI22" s="1180"/>
      <c r="BYJ22" s="1180"/>
      <c r="BYK22" s="1180"/>
      <c r="BYL22" s="1180"/>
      <c r="BYM22" s="1180"/>
      <c r="BYN22" s="1180"/>
      <c r="BYO22" s="1180"/>
      <c r="BYP22" s="1180"/>
      <c r="BYQ22" s="1180"/>
      <c r="BYR22" s="1180"/>
      <c r="BYS22" s="1180"/>
      <c r="BYT22" s="1180"/>
      <c r="BYU22" s="1180"/>
      <c r="BYV22" s="1180"/>
      <c r="BYW22" s="1180"/>
      <c r="BYX22" s="1180"/>
      <c r="BYY22" s="1180"/>
      <c r="BYZ22" s="1180"/>
      <c r="BZA22" s="1180"/>
      <c r="BZB22" s="1180"/>
      <c r="BZC22" s="1180"/>
      <c r="BZD22" s="1180"/>
      <c r="BZE22" s="1180"/>
      <c r="BZF22" s="1180"/>
      <c r="BZG22" s="1180"/>
      <c r="BZH22" s="1180"/>
      <c r="BZI22" s="1180"/>
      <c r="BZJ22" s="1180"/>
      <c r="BZK22" s="1180"/>
      <c r="BZL22" s="1180"/>
      <c r="BZM22" s="1180"/>
      <c r="BZN22" s="1180"/>
      <c r="BZO22" s="1180"/>
      <c r="BZP22" s="1180"/>
      <c r="BZQ22" s="1180"/>
      <c r="BZR22" s="1180"/>
      <c r="BZS22" s="1180"/>
      <c r="BZT22" s="1180"/>
      <c r="BZU22" s="1180"/>
      <c r="BZV22" s="1180"/>
      <c r="BZW22" s="1180"/>
      <c r="BZX22" s="1180"/>
      <c r="BZY22" s="1180"/>
      <c r="BZZ22" s="1180"/>
      <c r="CAA22" s="1180"/>
      <c r="CAB22" s="1180"/>
      <c r="CAC22" s="1180"/>
      <c r="CAD22" s="1180"/>
      <c r="CAE22" s="1180"/>
      <c r="CAF22" s="1180"/>
      <c r="CAG22" s="1180"/>
      <c r="CAH22" s="1180"/>
      <c r="CAI22" s="1180"/>
      <c r="CAJ22" s="1180"/>
      <c r="CAK22" s="1180"/>
      <c r="CAL22" s="1180"/>
      <c r="CAM22" s="1180"/>
      <c r="CAN22" s="1180"/>
      <c r="CAO22" s="1180"/>
      <c r="CAP22" s="1180"/>
      <c r="CAQ22" s="1180"/>
      <c r="CAR22" s="1180"/>
      <c r="CAS22" s="1180"/>
      <c r="CAT22" s="1180"/>
      <c r="CAU22" s="1180"/>
      <c r="CAV22" s="1180"/>
      <c r="CAW22" s="1180"/>
      <c r="CAX22" s="1180"/>
      <c r="CAY22" s="1180"/>
      <c r="CAZ22" s="1180"/>
      <c r="CBA22" s="1180"/>
      <c r="CBB22" s="1180"/>
      <c r="CBC22" s="1180"/>
      <c r="CBD22" s="1180"/>
      <c r="CBE22" s="1180"/>
      <c r="CBF22" s="1180"/>
      <c r="CBG22" s="1180"/>
      <c r="CBH22" s="1180"/>
      <c r="CBI22" s="1180"/>
      <c r="CBJ22" s="1180"/>
      <c r="CBK22" s="1180"/>
      <c r="CBL22" s="1180"/>
      <c r="CBM22" s="1180"/>
      <c r="CBN22" s="1180"/>
      <c r="CBO22" s="1180"/>
      <c r="CBP22" s="1180"/>
      <c r="CBQ22" s="1180"/>
      <c r="CBR22" s="1180"/>
      <c r="CBS22" s="1180"/>
      <c r="CBT22" s="1180"/>
      <c r="CBU22" s="1180"/>
      <c r="CBV22" s="1180"/>
      <c r="CBW22" s="1180"/>
      <c r="CBX22" s="1180"/>
      <c r="CBY22" s="1180"/>
      <c r="CBZ22" s="1180"/>
      <c r="CCA22" s="1180"/>
      <c r="CCB22" s="1180"/>
      <c r="CCC22" s="1180"/>
      <c r="CCD22" s="1180"/>
      <c r="CCE22" s="1180"/>
      <c r="CCF22" s="1180"/>
      <c r="CCG22" s="1180"/>
      <c r="CCH22" s="1180"/>
      <c r="CCI22" s="1180"/>
      <c r="CCJ22" s="1180"/>
      <c r="CCK22" s="1180"/>
      <c r="CCL22" s="1180"/>
      <c r="CCM22" s="1180"/>
      <c r="CCN22" s="1180"/>
      <c r="CCO22" s="1180"/>
      <c r="CCP22" s="1180"/>
      <c r="CCQ22" s="1180"/>
      <c r="CCR22" s="1180"/>
      <c r="CCS22" s="1180"/>
      <c r="CCT22" s="1180"/>
      <c r="CCU22" s="1180"/>
      <c r="CCV22" s="1180"/>
      <c r="CCW22" s="1180"/>
      <c r="CCX22" s="1180"/>
      <c r="CCY22" s="1180"/>
      <c r="CCZ22" s="1180"/>
      <c r="CDA22" s="1180"/>
      <c r="CDB22" s="1180"/>
      <c r="CDC22" s="1180"/>
      <c r="CDD22" s="1180"/>
      <c r="CDE22" s="1180"/>
      <c r="CDF22" s="1180"/>
      <c r="CDG22" s="1180"/>
      <c r="CDH22" s="1180"/>
      <c r="CDI22" s="1180"/>
      <c r="CDJ22" s="1180"/>
      <c r="CDK22" s="1180"/>
      <c r="CDL22" s="1180"/>
      <c r="CDM22" s="1180"/>
      <c r="CDN22" s="1180"/>
      <c r="CDO22" s="1180"/>
      <c r="CDP22" s="1180"/>
      <c r="CDQ22" s="1180"/>
      <c r="CDR22" s="1180"/>
      <c r="CDS22" s="1180"/>
      <c r="CDT22" s="1180"/>
      <c r="CDU22" s="1180"/>
      <c r="CDV22" s="1180"/>
      <c r="CDW22" s="1180"/>
      <c r="CDX22" s="1180"/>
      <c r="CDY22" s="1180"/>
      <c r="CDZ22" s="1180"/>
      <c r="CEA22" s="1180"/>
      <c r="CEB22" s="1180"/>
      <c r="CEC22" s="1180"/>
      <c r="CED22" s="1180"/>
      <c r="CEE22" s="1180"/>
      <c r="CEF22" s="1180"/>
      <c r="CEG22" s="1180"/>
      <c r="CEH22" s="1180"/>
      <c r="CEI22" s="1180"/>
      <c r="CEJ22" s="1180"/>
      <c r="CEK22" s="1180"/>
      <c r="CEL22" s="1180"/>
      <c r="CEM22" s="1180"/>
      <c r="CEN22" s="1180"/>
      <c r="CEO22" s="1180"/>
      <c r="CEP22" s="1180"/>
      <c r="CEQ22" s="1180"/>
      <c r="CER22" s="1180"/>
      <c r="CES22" s="1180"/>
      <c r="CET22" s="1180"/>
      <c r="CEU22" s="1180"/>
      <c r="CEV22" s="1180"/>
      <c r="CEW22" s="1180"/>
      <c r="CEX22" s="1180"/>
      <c r="CEY22" s="1180"/>
      <c r="CEZ22" s="1180"/>
      <c r="CFA22" s="1180"/>
      <c r="CFB22" s="1180"/>
      <c r="CFC22" s="1180"/>
      <c r="CFD22" s="1180"/>
      <c r="CFE22" s="1180"/>
      <c r="CFF22" s="1180"/>
      <c r="CFG22" s="1180"/>
      <c r="CFH22" s="1180"/>
      <c r="CFI22" s="1180"/>
      <c r="CFJ22" s="1180"/>
      <c r="CFK22" s="1180"/>
      <c r="CFL22" s="1180"/>
      <c r="CFM22" s="1180"/>
      <c r="CFN22" s="1180"/>
      <c r="CFO22" s="1180"/>
      <c r="CFP22" s="1180"/>
      <c r="CFQ22" s="1180"/>
      <c r="CFR22" s="1180"/>
      <c r="CFS22" s="1180"/>
      <c r="CFT22" s="1180"/>
      <c r="CFU22" s="1180"/>
      <c r="CFV22" s="1180"/>
      <c r="CFW22" s="1180"/>
      <c r="CFX22" s="1180"/>
      <c r="CFY22" s="1180"/>
      <c r="CFZ22" s="1180"/>
      <c r="CGA22" s="1180"/>
      <c r="CGB22" s="1180"/>
      <c r="CGC22" s="1180"/>
      <c r="CGD22" s="1180"/>
      <c r="CGE22" s="1180"/>
      <c r="CGF22" s="1180"/>
      <c r="CGG22" s="1180"/>
      <c r="CGH22" s="1180"/>
      <c r="CGI22" s="1180"/>
      <c r="CGJ22" s="1180"/>
      <c r="CGK22" s="1180"/>
      <c r="CGL22" s="1180"/>
      <c r="CGM22" s="1180"/>
      <c r="CGN22" s="1180"/>
      <c r="CGO22" s="1180"/>
      <c r="CGP22" s="1180"/>
      <c r="CGQ22" s="1180"/>
      <c r="CGR22" s="1180"/>
      <c r="CGS22" s="1180"/>
      <c r="CGT22" s="1180"/>
      <c r="CGU22" s="1180"/>
      <c r="CGV22" s="1180"/>
      <c r="CGW22" s="1180"/>
      <c r="CGX22" s="1180"/>
      <c r="CGY22" s="1180"/>
      <c r="CGZ22" s="1180"/>
      <c r="CHA22" s="1180"/>
      <c r="CHB22" s="1180"/>
      <c r="CHC22" s="1180"/>
      <c r="CHD22" s="1180"/>
      <c r="CHE22" s="1180"/>
      <c r="CHF22" s="1180"/>
      <c r="CHG22" s="1180"/>
      <c r="CHH22" s="1180"/>
      <c r="CHI22" s="1180"/>
      <c r="CHJ22" s="1180"/>
      <c r="CHK22" s="1180"/>
      <c r="CHL22" s="1180"/>
      <c r="CHM22" s="1180"/>
      <c r="CHN22" s="1180"/>
      <c r="CHO22" s="1180"/>
      <c r="CHP22" s="1180"/>
      <c r="CHQ22" s="1180"/>
      <c r="CHR22" s="1180"/>
      <c r="CHS22" s="1180"/>
      <c r="CHT22" s="1180"/>
      <c r="CHU22" s="1180"/>
      <c r="CHV22" s="1180"/>
      <c r="CHW22" s="1180"/>
      <c r="CHX22" s="1180"/>
      <c r="CHY22" s="1180"/>
      <c r="CHZ22" s="1180"/>
      <c r="CIA22" s="1180"/>
      <c r="CIB22" s="1180"/>
      <c r="CIC22" s="1180"/>
      <c r="CID22" s="1180"/>
      <c r="CIE22" s="1180"/>
      <c r="CIF22" s="1180"/>
      <c r="CIG22" s="1180"/>
      <c r="CIH22" s="1180"/>
      <c r="CII22" s="1180"/>
      <c r="CIJ22" s="1180"/>
      <c r="CIK22" s="1180"/>
      <c r="CIL22" s="1180"/>
      <c r="CIM22" s="1180"/>
      <c r="CIN22" s="1180"/>
      <c r="CIO22" s="1180"/>
      <c r="CIP22" s="1180"/>
      <c r="CIQ22" s="1180"/>
      <c r="CIR22" s="1180"/>
      <c r="CIS22" s="1180"/>
      <c r="CIT22" s="1180"/>
      <c r="CIU22" s="1180"/>
      <c r="CIV22" s="1180"/>
      <c r="CIW22" s="1180"/>
      <c r="CIX22" s="1180"/>
      <c r="CIY22" s="1180"/>
      <c r="CIZ22" s="1180"/>
      <c r="CJA22" s="1180"/>
      <c r="CJB22" s="1180"/>
      <c r="CJC22" s="1180"/>
      <c r="CJD22" s="1180"/>
      <c r="CJE22" s="1180"/>
      <c r="CJF22" s="1180"/>
      <c r="CJG22" s="1180"/>
      <c r="CJH22" s="1180"/>
      <c r="CJI22" s="1180"/>
      <c r="CJJ22" s="1180"/>
      <c r="CJK22" s="1180"/>
      <c r="CJL22" s="1180"/>
      <c r="CJM22" s="1180"/>
      <c r="CJN22" s="1180"/>
      <c r="CJO22" s="1180"/>
      <c r="CJP22" s="1180"/>
      <c r="CJQ22" s="1180"/>
      <c r="CJR22" s="1180"/>
      <c r="CJS22" s="1180"/>
      <c r="CJT22" s="1180"/>
      <c r="CJU22" s="1180"/>
      <c r="CJV22" s="1180"/>
      <c r="CJW22" s="1180"/>
      <c r="CJX22" s="1180"/>
      <c r="CJY22" s="1180"/>
      <c r="CJZ22" s="1180"/>
      <c r="CKA22" s="1180"/>
      <c r="CKB22" s="1180"/>
      <c r="CKC22" s="1180"/>
      <c r="CKD22" s="1180"/>
      <c r="CKE22" s="1180"/>
      <c r="CKF22" s="1180"/>
      <c r="CKG22" s="1180"/>
      <c r="CKH22" s="1180"/>
      <c r="CKI22" s="1180"/>
      <c r="CKJ22" s="1180"/>
      <c r="CKK22" s="1180"/>
      <c r="CKL22" s="1180"/>
      <c r="CKM22" s="1180"/>
      <c r="CKN22" s="1180"/>
      <c r="CKO22" s="1180"/>
      <c r="CKP22" s="1180"/>
      <c r="CKQ22" s="1180"/>
      <c r="CKR22" s="1180"/>
      <c r="CKS22" s="1180"/>
      <c r="CKT22" s="1180"/>
      <c r="CKU22" s="1180"/>
      <c r="CKV22" s="1180"/>
      <c r="CKW22" s="1180"/>
      <c r="CKX22" s="1180"/>
      <c r="CKY22" s="1180"/>
      <c r="CKZ22" s="1180"/>
      <c r="CLA22" s="1180"/>
      <c r="CLB22" s="1180"/>
      <c r="CLC22" s="1180"/>
      <c r="CLD22" s="1180"/>
      <c r="CLE22" s="1180"/>
      <c r="CLF22" s="1180"/>
      <c r="CLG22" s="1180"/>
      <c r="CLH22" s="1180"/>
      <c r="CLI22" s="1180"/>
      <c r="CLJ22" s="1180"/>
      <c r="CLK22" s="1180"/>
      <c r="CLL22" s="1180"/>
      <c r="CLM22" s="1180"/>
      <c r="CLN22" s="1180"/>
      <c r="CLO22" s="1180"/>
      <c r="CLP22" s="1180"/>
      <c r="CLQ22" s="1180"/>
      <c r="CLR22" s="1180"/>
      <c r="CLS22" s="1180"/>
      <c r="CLT22" s="1180"/>
      <c r="CLU22" s="1180"/>
      <c r="CLV22" s="1180"/>
      <c r="CLW22" s="1180"/>
      <c r="CLX22" s="1180"/>
      <c r="CLY22" s="1180"/>
      <c r="CLZ22" s="1180"/>
      <c r="CMA22" s="1180"/>
      <c r="CMB22" s="1180"/>
      <c r="CMC22" s="1180"/>
      <c r="CMD22" s="1180"/>
      <c r="CME22" s="1180"/>
      <c r="CMF22" s="1180"/>
      <c r="CMG22" s="1180"/>
      <c r="CMH22" s="1180"/>
      <c r="CMI22" s="1180"/>
      <c r="CMJ22" s="1180"/>
      <c r="CMK22" s="1180"/>
      <c r="CML22" s="1180"/>
      <c r="CMM22" s="1180"/>
      <c r="CMN22" s="1180"/>
      <c r="CMO22" s="1180"/>
      <c r="CMP22" s="1180"/>
      <c r="CMQ22" s="1180"/>
      <c r="CMR22" s="1180"/>
      <c r="CMS22" s="1180"/>
      <c r="CMT22" s="1180"/>
      <c r="CMU22" s="1180"/>
      <c r="CMV22" s="1180"/>
      <c r="CMW22" s="1180"/>
      <c r="CMX22" s="1180"/>
      <c r="CMY22" s="1180"/>
      <c r="CMZ22" s="1180"/>
      <c r="CNA22" s="1180"/>
      <c r="CNB22" s="1180"/>
      <c r="CNC22" s="1180"/>
      <c r="CND22" s="1180"/>
      <c r="CNE22" s="1180"/>
      <c r="CNF22" s="1180"/>
      <c r="CNG22" s="1180"/>
      <c r="CNH22" s="1180"/>
      <c r="CNI22" s="1180"/>
      <c r="CNJ22" s="1180"/>
      <c r="CNK22" s="1180"/>
      <c r="CNL22" s="1180"/>
      <c r="CNM22" s="1180"/>
      <c r="CNN22" s="1180"/>
      <c r="CNO22" s="1180"/>
      <c r="CNP22" s="1180"/>
      <c r="CNQ22" s="1180"/>
      <c r="CNR22" s="1180"/>
      <c r="CNS22" s="1180"/>
      <c r="CNT22" s="1180"/>
      <c r="CNU22" s="1180"/>
      <c r="CNV22" s="1180"/>
      <c r="CNW22" s="1180"/>
      <c r="CNX22" s="1180"/>
      <c r="CNY22" s="1180"/>
      <c r="CNZ22" s="1180"/>
      <c r="COA22" s="1180"/>
      <c r="COB22" s="1180"/>
      <c r="COC22" s="1180"/>
      <c r="COD22" s="1180"/>
      <c r="COE22" s="1180"/>
      <c r="COF22" s="1180"/>
      <c r="COG22" s="1180"/>
      <c r="COH22" s="1180"/>
      <c r="COI22" s="1180"/>
      <c r="COJ22" s="1180"/>
      <c r="COK22" s="1180"/>
      <c r="COL22" s="1180"/>
      <c r="COM22" s="1180"/>
      <c r="CON22" s="1180"/>
      <c r="COO22" s="1180"/>
      <c r="COP22" s="1180"/>
      <c r="COQ22" s="1180"/>
      <c r="COR22" s="1180"/>
      <c r="COS22" s="1180"/>
      <c r="COT22" s="1180"/>
      <c r="COU22" s="1180"/>
      <c r="COV22" s="1180"/>
      <c r="COW22" s="1180"/>
      <c r="COX22" s="1180"/>
      <c r="COY22" s="1180"/>
      <c r="COZ22" s="1180"/>
      <c r="CPA22" s="1180"/>
      <c r="CPB22" s="1180"/>
      <c r="CPC22" s="1180"/>
      <c r="CPD22" s="1180"/>
      <c r="CPE22" s="1180"/>
      <c r="CPF22" s="1180"/>
      <c r="CPG22" s="1180"/>
      <c r="CPH22" s="1180"/>
      <c r="CPI22" s="1180"/>
      <c r="CPJ22" s="1180"/>
      <c r="CPK22" s="1180"/>
      <c r="CPL22" s="1180"/>
      <c r="CPM22" s="1180"/>
      <c r="CPN22" s="1180"/>
      <c r="CPO22" s="1180"/>
      <c r="CPP22" s="1180"/>
      <c r="CPQ22" s="1180"/>
      <c r="CPR22" s="1180"/>
      <c r="CPS22" s="1180"/>
      <c r="CPT22" s="1180"/>
      <c r="CPU22" s="1180"/>
      <c r="CPV22" s="1180"/>
      <c r="CPW22" s="1180"/>
      <c r="CPX22" s="1180"/>
      <c r="CPY22" s="1180"/>
      <c r="CPZ22" s="1180"/>
      <c r="CQA22" s="1180"/>
      <c r="CQB22" s="1180"/>
      <c r="CQC22" s="1180"/>
      <c r="CQD22" s="1180"/>
      <c r="CQE22" s="1180"/>
      <c r="CQF22" s="1180"/>
      <c r="CQG22" s="1180"/>
      <c r="CQH22" s="1180"/>
      <c r="CQI22" s="1180"/>
      <c r="CQJ22" s="1180"/>
      <c r="CQK22" s="1180"/>
      <c r="CQL22" s="1180"/>
      <c r="CQM22" s="1180"/>
      <c r="CQN22" s="1180"/>
      <c r="CQO22" s="1180"/>
      <c r="CQP22" s="1180"/>
      <c r="CQQ22" s="1180"/>
      <c r="CQR22" s="1180"/>
      <c r="CQS22" s="1180"/>
      <c r="CQT22" s="1180"/>
      <c r="CQU22" s="1180"/>
      <c r="CQV22" s="1180"/>
      <c r="CQW22" s="1180"/>
      <c r="CQX22" s="1180"/>
      <c r="CQY22" s="1180"/>
      <c r="CQZ22" s="1180"/>
      <c r="CRA22" s="1180"/>
      <c r="CRB22" s="1180"/>
      <c r="CRC22" s="1180"/>
      <c r="CRD22" s="1180"/>
      <c r="CRE22" s="1180"/>
      <c r="CRF22" s="1180"/>
      <c r="CRG22" s="1180"/>
      <c r="CRH22" s="1180"/>
      <c r="CRI22" s="1180"/>
      <c r="CRJ22" s="1180"/>
      <c r="CRK22" s="1180"/>
      <c r="CRL22" s="1180"/>
      <c r="CRM22" s="1180"/>
      <c r="CRN22" s="1180"/>
      <c r="CRO22" s="1180"/>
      <c r="CRP22" s="1180"/>
      <c r="CRQ22" s="1180"/>
      <c r="CRR22" s="1180"/>
      <c r="CRS22" s="1180"/>
      <c r="CRT22" s="1180"/>
      <c r="CRU22" s="1180"/>
      <c r="CRV22" s="1180"/>
      <c r="CRW22" s="1180"/>
      <c r="CRX22" s="1180"/>
      <c r="CRY22" s="1180"/>
      <c r="CRZ22" s="1180"/>
      <c r="CSA22" s="1180"/>
      <c r="CSB22" s="1180"/>
      <c r="CSC22" s="1180"/>
      <c r="CSD22" s="1180"/>
      <c r="CSE22" s="1180"/>
      <c r="CSF22" s="1180"/>
      <c r="CSG22" s="1180"/>
      <c r="CSH22" s="1180"/>
      <c r="CSI22" s="1180"/>
      <c r="CSJ22" s="1180"/>
      <c r="CSK22" s="1180"/>
      <c r="CSL22" s="1180"/>
      <c r="CSM22" s="1180"/>
      <c r="CSN22" s="1180"/>
      <c r="CSO22" s="1180"/>
      <c r="CSP22" s="1180"/>
      <c r="CSQ22" s="1180"/>
      <c r="CSR22" s="1180"/>
      <c r="CSS22" s="1180"/>
      <c r="CST22" s="1180"/>
      <c r="CSU22" s="1180"/>
      <c r="CSV22" s="1180"/>
      <c r="CSW22" s="1180"/>
      <c r="CSX22" s="1180"/>
      <c r="CSY22" s="1180"/>
      <c r="CSZ22" s="1180"/>
      <c r="CTA22" s="1180"/>
      <c r="CTB22" s="1180"/>
      <c r="CTC22" s="1180"/>
      <c r="CTD22" s="1180"/>
      <c r="CTE22" s="1180"/>
      <c r="CTF22" s="1180"/>
      <c r="CTG22" s="1180"/>
      <c r="CTH22" s="1180"/>
      <c r="CTI22" s="1180"/>
      <c r="CTJ22" s="1180"/>
      <c r="CTK22" s="1180"/>
      <c r="CTL22" s="1180"/>
      <c r="CTM22" s="1180"/>
      <c r="CTN22" s="1180"/>
      <c r="CTO22" s="1180"/>
      <c r="CTP22" s="1180"/>
      <c r="CTQ22" s="1180"/>
      <c r="CTR22" s="1180"/>
      <c r="CTS22" s="1180"/>
      <c r="CTT22" s="1180"/>
      <c r="CTU22" s="1180"/>
      <c r="CTV22" s="1180"/>
      <c r="CTW22" s="1180"/>
      <c r="CTX22" s="1180"/>
      <c r="CTY22" s="1180"/>
      <c r="CTZ22" s="1180"/>
      <c r="CUA22" s="1180"/>
      <c r="CUB22" s="1180"/>
      <c r="CUC22" s="1180"/>
      <c r="CUD22" s="1180"/>
      <c r="CUE22" s="1180"/>
      <c r="CUF22" s="1180"/>
      <c r="CUG22" s="1180"/>
      <c r="CUH22" s="1180"/>
      <c r="CUI22" s="1180"/>
      <c r="CUJ22" s="1180"/>
      <c r="CUK22" s="1180"/>
      <c r="CUL22" s="1180"/>
      <c r="CUM22" s="1180"/>
      <c r="CUN22" s="1180"/>
      <c r="CUO22" s="1180"/>
      <c r="CUP22" s="1180"/>
      <c r="CUQ22" s="1180"/>
      <c r="CUR22" s="1180"/>
      <c r="CUS22" s="1180"/>
      <c r="CUT22" s="1180"/>
      <c r="CUU22" s="1180"/>
      <c r="CUV22" s="1180"/>
      <c r="CUW22" s="1180"/>
      <c r="CUX22" s="1180"/>
      <c r="CUY22" s="1180"/>
      <c r="CUZ22" s="1180"/>
      <c r="CVA22" s="1180"/>
      <c r="CVB22" s="1180"/>
      <c r="CVC22" s="1180"/>
      <c r="CVD22" s="1180"/>
      <c r="CVE22" s="1180"/>
      <c r="CVF22" s="1180"/>
      <c r="CVG22" s="1180"/>
      <c r="CVH22" s="1180"/>
      <c r="CVI22" s="1180"/>
      <c r="CVJ22" s="1180"/>
      <c r="CVK22" s="1180"/>
      <c r="CVL22" s="1180"/>
      <c r="CVM22" s="1180"/>
      <c r="CVN22" s="1180"/>
      <c r="CVO22" s="1180"/>
      <c r="CVP22" s="1180"/>
      <c r="CVQ22" s="1180"/>
      <c r="CVR22" s="1180"/>
      <c r="CVS22" s="1180"/>
      <c r="CVT22" s="1180"/>
      <c r="CVU22" s="1180"/>
      <c r="CVV22" s="1180"/>
      <c r="CVW22" s="1180"/>
      <c r="CVX22" s="1180"/>
      <c r="CVY22" s="1180"/>
      <c r="CVZ22" s="1180"/>
      <c r="CWA22" s="1180"/>
      <c r="CWB22" s="1180"/>
      <c r="CWC22" s="1180"/>
      <c r="CWD22" s="1180"/>
      <c r="CWE22" s="1180"/>
      <c r="CWF22" s="1180"/>
      <c r="CWG22" s="1180"/>
      <c r="CWH22" s="1180"/>
      <c r="CWI22" s="1180"/>
      <c r="CWJ22" s="1180"/>
      <c r="CWK22" s="1180"/>
      <c r="CWL22" s="1180"/>
      <c r="CWM22" s="1180"/>
      <c r="CWN22" s="1180"/>
      <c r="CWO22" s="1180"/>
      <c r="CWP22" s="1180"/>
      <c r="CWQ22" s="1180"/>
      <c r="CWR22" s="1180"/>
      <c r="CWS22" s="1180"/>
      <c r="CWT22" s="1180"/>
      <c r="CWU22" s="1180"/>
      <c r="CWV22" s="1180"/>
      <c r="CWW22" s="1180"/>
      <c r="CWX22" s="1180"/>
      <c r="CWY22" s="1180"/>
      <c r="CWZ22" s="1180"/>
      <c r="CXA22" s="1180"/>
      <c r="CXB22" s="1180"/>
      <c r="CXC22" s="1180"/>
      <c r="CXD22" s="1180"/>
      <c r="CXE22" s="1180"/>
      <c r="CXF22" s="1180"/>
      <c r="CXG22" s="1180"/>
      <c r="CXH22" s="1180"/>
      <c r="CXI22" s="1180"/>
      <c r="CXJ22" s="1180"/>
      <c r="CXK22" s="1180"/>
      <c r="CXL22" s="1180"/>
      <c r="CXM22" s="1180"/>
      <c r="CXN22" s="1180"/>
      <c r="CXO22" s="1180"/>
      <c r="CXP22" s="1180"/>
      <c r="CXQ22" s="1180"/>
      <c r="CXR22" s="1180"/>
      <c r="CXS22" s="1180"/>
      <c r="CXT22" s="1180"/>
      <c r="CXU22" s="1180"/>
      <c r="CXV22" s="1180"/>
      <c r="CXW22" s="1180"/>
      <c r="CXX22" s="1180"/>
      <c r="CXY22" s="1180"/>
      <c r="CXZ22" s="1180"/>
      <c r="CYA22" s="1180"/>
      <c r="CYB22" s="1180"/>
      <c r="CYC22" s="1180"/>
      <c r="CYD22" s="1180"/>
      <c r="CYE22" s="1180"/>
      <c r="CYF22" s="1180"/>
      <c r="CYG22" s="1180"/>
      <c r="CYH22" s="1180"/>
      <c r="CYI22" s="1180"/>
      <c r="CYJ22" s="1180"/>
      <c r="CYK22" s="1180"/>
      <c r="CYL22" s="1180"/>
      <c r="CYM22" s="1180"/>
      <c r="CYN22" s="1180"/>
      <c r="CYO22" s="1180"/>
      <c r="CYP22" s="1180"/>
      <c r="CYQ22" s="1180"/>
      <c r="CYR22" s="1180"/>
      <c r="CYS22" s="1180"/>
      <c r="CYT22" s="1180"/>
      <c r="CYU22" s="1180"/>
      <c r="CYV22" s="1180"/>
      <c r="CYW22" s="1180"/>
      <c r="CYX22" s="1180"/>
      <c r="CYY22" s="1180"/>
      <c r="CYZ22" s="1180"/>
      <c r="CZA22" s="1180"/>
      <c r="CZB22" s="1180"/>
      <c r="CZC22" s="1180"/>
      <c r="CZD22" s="1180"/>
      <c r="CZE22" s="1180"/>
      <c r="CZF22" s="1180"/>
      <c r="CZG22" s="1180"/>
      <c r="CZH22" s="1180"/>
      <c r="CZI22" s="1180"/>
      <c r="CZJ22" s="1180"/>
      <c r="CZK22" s="1180"/>
      <c r="CZL22" s="1180"/>
      <c r="CZM22" s="1180"/>
      <c r="CZN22" s="1180"/>
      <c r="CZO22" s="1180"/>
      <c r="CZP22" s="1180"/>
      <c r="CZQ22" s="1180"/>
      <c r="CZR22" s="1180"/>
      <c r="CZS22" s="1180"/>
      <c r="CZT22" s="1180"/>
      <c r="CZU22" s="1180"/>
      <c r="CZV22" s="1180"/>
      <c r="CZW22" s="1180"/>
      <c r="CZX22" s="1180"/>
      <c r="CZY22" s="1180"/>
      <c r="CZZ22" s="1180"/>
      <c r="DAA22" s="1180"/>
      <c r="DAB22" s="1180"/>
      <c r="DAC22" s="1180"/>
      <c r="DAD22" s="1180"/>
      <c r="DAE22" s="1180"/>
      <c r="DAF22" s="1180"/>
      <c r="DAG22" s="1180"/>
      <c r="DAH22" s="1180"/>
      <c r="DAI22" s="1180"/>
      <c r="DAJ22" s="1180"/>
      <c r="DAK22" s="1180"/>
      <c r="DAL22" s="1180"/>
      <c r="DAM22" s="1180"/>
      <c r="DAN22" s="1180"/>
      <c r="DAO22" s="1180"/>
      <c r="DAP22" s="1180"/>
      <c r="DAQ22" s="1180"/>
      <c r="DAR22" s="1180"/>
      <c r="DAS22" s="1180"/>
      <c r="DAT22" s="1180"/>
      <c r="DAU22" s="1180"/>
      <c r="DAV22" s="1180"/>
      <c r="DAW22" s="1180"/>
      <c r="DAX22" s="1180"/>
      <c r="DAY22" s="1180"/>
      <c r="DAZ22" s="1180"/>
      <c r="DBA22" s="1180"/>
      <c r="DBB22" s="1180"/>
      <c r="DBC22" s="1180"/>
      <c r="DBD22" s="1180"/>
      <c r="DBE22" s="1180"/>
      <c r="DBF22" s="1180"/>
      <c r="DBG22" s="1180"/>
      <c r="DBH22" s="1180"/>
      <c r="DBI22" s="1180"/>
      <c r="DBJ22" s="1180"/>
      <c r="DBK22" s="1180"/>
      <c r="DBL22" s="1180"/>
      <c r="DBM22" s="1180"/>
      <c r="DBN22" s="1180"/>
      <c r="DBO22" s="1180"/>
      <c r="DBP22" s="1180"/>
      <c r="DBQ22" s="1180"/>
      <c r="DBR22" s="1180"/>
      <c r="DBS22" s="1180"/>
      <c r="DBT22" s="1180"/>
      <c r="DBU22" s="1180"/>
      <c r="DBV22" s="1180"/>
      <c r="DBW22" s="1180"/>
      <c r="DBX22" s="1180"/>
      <c r="DBY22" s="1180"/>
      <c r="DBZ22" s="1180"/>
      <c r="DCA22" s="1180"/>
      <c r="DCB22" s="1180"/>
      <c r="DCC22" s="1180"/>
      <c r="DCD22" s="1180"/>
      <c r="DCE22" s="1180"/>
      <c r="DCF22" s="1180"/>
      <c r="DCG22" s="1180"/>
      <c r="DCH22" s="1180"/>
      <c r="DCI22" s="1180"/>
      <c r="DCJ22" s="1180"/>
      <c r="DCK22" s="1180"/>
      <c r="DCL22" s="1180"/>
      <c r="DCM22" s="1180"/>
      <c r="DCN22" s="1180"/>
      <c r="DCO22" s="1180"/>
      <c r="DCP22" s="1180"/>
      <c r="DCQ22" s="1180"/>
      <c r="DCR22" s="1180"/>
      <c r="DCS22" s="1180"/>
      <c r="DCT22" s="1180"/>
      <c r="DCU22" s="1180"/>
      <c r="DCV22" s="1180"/>
      <c r="DCW22" s="1180"/>
      <c r="DCX22" s="1180"/>
      <c r="DCY22" s="1180"/>
      <c r="DCZ22" s="1180"/>
      <c r="DDA22" s="1180"/>
      <c r="DDB22" s="1180"/>
      <c r="DDC22" s="1180"/>
      <c r="DDD22" s="1180"/>
      <c r="DDE22" s="1180"/>
      <c r="DDF22" s="1180"/>
      <c r="DDG22" s="1180"/>
      <c r="DDH22" s="1180"/>
      <c r="DDI22" s="1180"/>
      <c r="DDJ22" s="1180"/>
      <c r="DDK22" s="1180"/>
      <c r="DDL22" s="1180"/>
      <c r="DDM22" s="1180"/>
      <c r="DDN22" s="1180"/>
      <c r="DDO22" s="1180"/>
      <c r="DDP22" s="1180"/>
      <c r="DDQ22" s="1180"/>
      <c r="DDR22" s="1180"/>
      <c r="DDS22" s="1180"/>
      <c r="DDT22" s="1180"/>
      <c r="DDU22" s="1180"/>
      <c r="DDV22" s="1180"/>
      <c r="DDW22" s="1180"/>
      <c r="DDX22" s="1180"/>
      <c r="DDY22" s="1180"/>
      <c r="DDZ22" s="1180"/>
      <c r="DEA22" s="1180"/>
      <c r="DEB22" s="1180"/>
      <c r="DEC22" s="1180"/>
      <c r="DED22" s="1180"/>
      <c r="DEE22" s="1180"/>
      <c r="DEF22" s="1180"/>
      <c r="DEG22" s="1180"/>
      <c r="DEH22" s="1180"/>
      <c r="DEI22" s="1180"/>
      <c r="DEJ22" s="1180"/>
      <c r="DEK22" s="1180"/>
      <c r="DEL22" s="1180"/>
      <c r="DEM22" s="1180"/>
      <c r="DEN22" s="1180"/>
      <c r="DEO22" s="1180"/>
      <c r="DEP22" s="1180"/>
      <c r="DEQ22" s="1180"/>
      <c r="DER22" s="1180"/>
      <c r="DES22" s="1180"/>
      <c r="DET22" s="1180"/>
      <c r="DEU22" s="1180"/>
      <c r="DEV22" s="1180"/>
      <c r="DEW22" s="1180"/>
      <c r="DEX22" s="1180"/>
      <c r="DEY22" s="1180"/>
      <c r="DEZ22" s="1180"/>
      <c r="DFA22" s="1180"/>
      <c r="DFB22" s="1180"/>
      <c r="DFC22" s="1180"/>
      <c r="DFD22" s="1180"/>
      <c r="DFE22" s="1180"/>
      <c r="DFF22" s="1180"/>
      <c r="DFG22" s="1180"/>
      <c r="DFH22" s="1180"/>
      <c r="DFI22" s="1180"/>
      <c r="DFJ22" s="1180"/>
      <c r="DFK22" s="1180"/>
      <c r="DFL22" s="1180"/>
      <c r="DFM22" s="1180"/>
      <c r="DFN22" s="1180"/>
      <c r="DFO22" s="1180"/>
      <c r="DFP22" s="1180"/>
      <c r="DFQ22" s="1180"/>
      <c r="DFR22" s="1180"/>
      <c r="DFS22" s="1180"/>
      <c r="DFT22" s="1180"/>
      <c r="DFU22" s="1180"/>
      <c r="DFV22" s="1180"/>
      <c r="DFW22" s="1180"/>
      <c r="DFX22" s="1180"/>
      <c r="DFY22" s="1180"/>
      <c r="DFZ22" s="1180"/>
      <c r="DGA22" s="1180"/>
      <c r="DGB22" s="1180"/>
      <c r="DGC22" s="1180"/>
      <c r="DGD22" s="1180"/>
      <c r="DGE22" s="1180"/>
      <c r="DGF22" s="1180"/>
      <c r="DGG22" s="1180"/>
      <c r="DGH22" s="1180"/>
      <c r="DGI22" s="1180"/>
      <c r="DGJ22" s="1180"/>
      <c r="DGK22" s="1180"/>
      <c r="DGL22" s="1180"/>
      <c r="DGM22" s="1180"/>
      <c r="DGN22" s="1180"/>
      <c r="DGO22" s="1180"/>
      <c r="DGP22" s="1180"/>
      <c r="DGQ22" s="1180"/>
      <c r="DGR22" s="1180"/>
      <c r="DGS22" s="1180"/>
      <c r="DGT22" s="1180"/>
      <c r="DGU22" s="1180"/>
      <c r="DGV22" s="1180"/>
      <c r="DGW22" s="1180"/>
      <c r="DGX22" s="1180"/>
      <c r="DGY22" s="1180"/>
      <c r="DGZ22" s="1180"/>
      <c r="DHA22" s="1180"/>
      <c r="DHB22" s="1180"/>
      <c r="DHC22" s="1180"/>
      <c r="DHD22" s="1180"/>
      <c r="DHE22" s="1180"/>
      <c r="DHF22" s="1180"/>
      <c r="DHG22" s="1180"/>
      <c r="DHH22" s="1180"/>
      <c r="DHI22" s="1180"/>
      <c r="DHJ22" s="1180"/>
      <c r="DHK22" s="1180"/>
      <c r="DHL22" s="1180"/>
      <c r="DHM22" s="1180"/>
      <c r="DHN22" s="1180"/>
      <c r="DHO22" s="1180"/>
      <c r="DHP22" s="1180"/>
      <c r="DHQ22" s="1180"/>
      <c r="DHR22" s="1180"/>
      <c r="DHS22" s="1180"/>
      <c r="DHT22" s="1180"/>
      <c r="DHU22" s="1180"/>
      <c r="DHV22" s="1180"/>
      <c r="DHW22" s="1180"/>
      <c r="DHX22" s="1180"/>
      <c r="DHY22" s="1180"/>
      <c r="DHZ22" s="1180"/>
      <c r="DIA22" s="1180"/>
      <c r="DIB22" s="1180"/>
      <c r="DIC22" s="1180"/>
      <c r="DID22" s="1180"/>
      <c r="DIE22" s="1180"/>
      <c r="DIF22" s="1180"/>
      <c r="DIG22" s="1180"/>
      <c r="DIH22" s="1180"/>
      <c r="DII22" s="1180"/>
      <c r="DIJ22" s="1180"/>
      <c r="DIK22" s="1180"/>
      <c r="DIL22" s="1180"/>
      <c r="DIM22" s="1180"/>
      <c r="DIN22" s="1180"/>
      <c r="DIO22" s="1180"/>
      <c r="DIP22" s="1180"/>
      <c r="DIQ22" s="1180"/>
      <c r="DIR22" s="1180"/>
      <c r="DIS22" s="1180"/>
      <c r="DIT22" s="1180"/>
      <c r="DIU22" s="1180"/>
      <c r="DIV22" s="1180"/>
      <c r="DIW22" s="1180"/>
      <c r="DIX22" s="1180"/>
      <c r="DIY22" s="1180"/>
      <c r="DIZ22" s="1180"/>
      <c r="DJA22" s="1180"/>
      <c r="DJB22" s="1180"/>
      <c r="DJC22" s="1180"/>
      <c r="DJD22" s="1180"/>
      <c r="DJE22" s="1180"/>
      <c r="DJF22" s="1180"/>
      <c r="DJG22" s="1180"/>
      <c r="DJH22" s="1180"/>
      <c r="DJI22" s="1180"/>
      <c r="DJJ22" s="1180"/>
      <c r="DJK22" s="1180"/>
      <c r="DJL22" s="1180"/>
      <c r="DJM22" s="1180"/>
      <c r="DJN22" s="1180"/>
      <c r="DJO22" s="1180"/>
      <c r="DJP22" s="1180"/>
      <c r="DJQ22" s="1180"/>
      <c r="DJR22" s="1180"/>
      <c r="DJS22" s="1180"/>
      <c r="DJT22" s="1180"/>
      <c r="DJU22" s="1180"/>
      <c r="DJV22" s="1180"/>
      <c r="DJW22" s="1180"/>
      <c r="DJX22" s="1180"/>
      <c r="DJY22" s="1180"/>
      <c r="DJZ22" s="1180"/>
      <c r="DKA22" s="1180"/>
      <c r="DKB22" s="1180"/>
      <c r="DKC22" s="1180"/>
      <c r="DKD22" s="1180"/>
      <c r="DKE22" s="1180"/>
      <c r="DKF22" s="1180"/>
      <c r="DKG22" s="1180"/>
      <c r="DKH22" s="1180"/>
      <c r="DKI22" s="1180"/>
      <c r="DKJ22" s="1180"/>
      <c r="DKK22" s="1180"/>
      <c r="DKL22" s="1180"/>
      <c r="DKM22" s="1180"/>
      <c r="DKN22" s="1180"/>
      <c r="DKO22" s="1180"/>
      <c r="DKP22" s="1180"/>
      <c r="DKQ22" s="1180"/>
      <c r="DKR22" s="1180"/>
      <c r="DKS22" s="1180"/>
      <c r="DKT22" s="1180"/>
      <c r="DKU22" s="1180"/>
      <c r="DKV22" s="1180"/>
      <c r="DKW22" s="1180"/>
      <c r="DKX22" s="1180"/>
      <c r="DKY22" s="1180"/>
      <c r="DKZ22" s="1180"/>
      <c r="DLA22" s="1180"/>
      <c r="DLB22" s="1180"/>
      <c r="DLC22" s="1180"/>
      <c r="DLD22" s="1180"/>
      <c r="DLE22" s="1180"/>
      <c r="DLF22" s="1180"/>
      <c r="DLG22" s="1180"/>
      <c r="DLH22" s="1180"/>
      <c r="DLI22" s="1180"/>
      <c r="DLJ22" s="1180"/>
      <c r="DLK22" s="1180"/>
      <c r="DLL22" s="1180"/>
      <c r="DLM22" s="1180"/>
      <c r="DLN22" s="1180"/>
      <c r="DLO22" s="1180"/>
      <c r="DLP22" s="1180"/>
      <c r="DLQ22" s="1180"/>
      <c r="DLR22" s="1180"/>
      <c r="DLS22" s="1180"/>
      <c r="DLT22" s="1180"/>
      <c r="DLU22" s="1180"/>
      <c r="DLV22" s="1180"/>
      <c r="DLW22" s="1180"/>
      <c r="DLX22" s="1180"/>
      <c r="DLY22" s="1180"/>
      <c r="DLZ22" s="1180"/>
      <c r="DMA22" s="1180"/>
      <c r="DMB22" s="1180"/>
      <c r="DMC22" s="1180"/>
      <c r="DMD22" s="1180"/>
      <c r="DME22" s="1180"/>
      <c r="DMF22" s="1180"/>
      <c r="DMG22" s="1180"/>
      <c r="DMH22" s="1180"/>
      <c r="DMI22" s="1180"/>
      <c r="DMJ22" s="1180"/>
      <c r="DMK22" s="1180"/>
      <c r="DML22" s="1180"/>
      <c r="DMM22" s="1180"/>
      <c r="DMN22" s="1180"/>
      <c r="DMO22" s="1180"/>
      <c r="DMP22" s="1180"/>
      <c r="DMQ22" s="1180"/>
      <c r="DMR22" s="1180"/>
      <c r="DMS22" s="1180"/>
      <c r="DMT22" s="1180"/>
      <c r="DMU22" s="1180"/>
      <c r="DMV22" s="1180"/>
      <c r="DMW22" s="1180"/>
      <c r="DMX22" s="1180"/>
      <c r="DMY22" s="1180"/>
      <c r="DMZ22" s="1180"/>
      <c r="DNA22" s="1180"/>
      <c r="DNB22" s="1180"/>
      <c r="DNC22" s="1180"/>
      <c r="DND22" s="1180"/>
      <c r="DNE22" s="1180"/>
      <c r="DNF22" s="1180"/>
      <c r="DNG22" s="1180"/>
      <c r="DNH22" s="1180"/>
      <c r="DNI22" s="1180"/>
      <c r="DNJ22" s="1180"/>
      <c r="DNK22" s="1180"/>
      <c r="DNL22" s="1180"/>
      <c r="DNM22" s="1180"/>
      <c r="DNN22" s="1180"/>
      <c r="DNO22" s="1180"/>
      <c r="DNP22" s="1180"/>
      <c r="DNQ22" s="1180"/>
      <c r="DNR22" s="1180"/>
      <c r="DNS22" s="1180"/>
      <c r="DNT22" s="1180"/>
      <c r="DNU22" s="1180"/>
      <c r="DNV22" s="1180"/>
      <c r="DNW22" s="1180"/>
      <c r="DNX22" s="1180"/>
      <c r="DNY22" s="1180"/>
      <c r="DNZ22" s="1180"/>
      <c r="DOA22" s="1180"/>
      <c r="DOB22" s="1180"/>
      <c r="DOC22" s="1180"/>
      <c r="DOD22" s="1180"/>
      <c r="DOE22" s="1180"/>
      <c r="DOF22" s="1180"/>
      <c r="DOG22" s="1180"/>
      <c r="DOH22" s="1180"/>
      <c r="DOI22" s="1180"/>
      <c r="DOJ22" s="1180"/>
      <c r="DOK22" s="1180"/>
      <c r="DOL22" s="1180"/>
      <c r="DOM22" s="1180"/>
      <c r="DON22" s="1180"/>
      <c r="DOO22" s="1180"/>
      <c r="DOP22" s="1180"/>
      <c r="DOQ22" s="1180"/>
      <c r="DOR22" s="1180"/>
      <c r="DOS22" s="1180"/>
      <c r="DOT22" s="1180"/>
      <c r="DOU22" s="1180"/>
      <c r="DOV22" s="1180"/>
      <c r="DOW22" s="1180"/>
      <c r="DOX22" s="1180"/>
      <c r="DOY22" s="1180"/>
      <c r="DOZ22" s="1180"/>
      <c r="DPA22" s="1180"/>
      <c r="DPB22" s="1180"/>
      <c r="DPC22" s="1180"/>
      <c r="DPD22" s="1180"/>
      <c r="DPE22" s="1180"/>
      <c r="DPF22" s="1180"/>
      <c r="DPG22" s="1180"/>
      <c r="DPH22" s="1180"/>
      <c r="DPI22" s="1180"/>
      <c r="DPJ22" s="1180"/>
      <c r="DPK22" s="1180"/>
      <c r="DPL22" s="1180"/>
      <c r="DPM22" s="1180"/>
      <c r="DPN22" s="1180"/>
      <c r="DPO22" s="1180"/>
      <c r="DPP22" s="1180"/>
      <c r="DPQ22" s="1180"/>
      <c r="DPR22" s="1180"/>
      <c r="DPS22" s="1180"/>
      <c r="DPT22" s="1180"/>
      <c r="DPU22" s="1180"/>
      <c r="DPV22" s="1180"/>
      <c r="DPW22" s="1180"/>
      <c r="DPX22" s="1180"/>
      <c r="DPY22" s="1180"/>
      <c r="DPZ22" s="1180"/>
      <c r="DQA22" s="1180"/>
      <c r="DQB22" s="1180"/>
      <c r="DQC22" s="1180"/>
      <c r="DQD22" s="1180"/>
      <c r="DQE22" s="1180"/>
      <c r="DQF22" s="1180"/>
      <c r="DQG22" s="1180"/>
      <c r="DQH22" s="1180"/>
      <c r="DQI22" s="1180"/>
      <c r="DQJ22" s="1180"/>
      <c r="DQK22" s="1180"/>
      <c r="DQL22" s="1180"/>
      <c r="DQM22" s="1180"/>
      <c r="DQN22" s="1180"/>
      <c r="DQO22" s="1180"/>
      <c r="DQP22" s="1180"/>
      <c r="DQQ22" s="1180"/>
      <c r="DQR22" s="1180"/>
      <c r="DQS22" s="1180"/>
      <c r="DQT22" s="1180"/>
      <c r="DQU22" s="1180"/>
      <c r="DQV22" s="1180"/>
      <c r="DQW22" s="1180"/>
      <c r="DQX22" s="1180"/>
      <c r="DQY22" s="1180"/>
      <c r="DQZ22" s="1180"/>
      <c r="DRA22" s="1180"/>
      <c r="DRB22" s="1180"/>
      <c r="DRC22" s="1180"/>
      <c r="DRD22" s="1180"/>
      <c r="DRE22" s="1180"/>
      <c r="DRF22" s="1180"/>
      <c r="DRG22" s="1180"/>
      <c r="DRH22" s="1180"/>
      <c r="DRI22" s="1180"/>
      <c r="DRJ22" s="1180"/>
      <c r="DRK22" s="1180"/>
      <c r="DRL22" s="1180"/>
      <c r="DRM22" s="1180"/>
      <c r="DRN22" s="1180"/>
      <c r="DRO22" s="1180"/>
      <c r="DRP22" s="1180"/>
      <c r="DRQ22" s="1180"/>
      <c r="DRR22" s="1180"/>
      <c r="DRS22" s="1180"/>
      <c r="DRT22" s="1180"/>
      <c r="DRU22" s="1180"/>
      <c r="DRV22" s="1180"/>
      <c r="DRW22" s="1180"/>
      <c r="DRX22" s="1180"/>
      <c r="DRY22" s="1180"/>
      <c r="DRZ22" s="1180"/>
      <c r="DSA22" s="1180"/>
      <c r="DSB22" s="1180"/>
      <c r="DSC22" s="1180"/>
      <c r="DSD22" s="1180"/>
      <c r="DSE22" s="1180"/>
      <c r="DSF22" s="1180"/>
      <c r="DSG22" s="1180"/>
      <c r="DSH22" s="1180"/>
      <c r="DSI22" s="1180"/>
      <c r="DSJ22" s="1180"/>
      <c r="DSK22" s="1180"/>
      <c r="DSL22" s="1180"/>
      <c r="DSM22" s="1180"/>
      <c r="DSN22" s="1180"/>
      <c r="DSO22" s="1180"/>
      <c r="DSP22" s="1180"/>
      <c r="DSQ22" s="1180"/>
      <c r="DSR22" s="1180"/>
      <c r="DSS22" s="1180"/>
      <c r="DST22" s="1180"/>
      <c r="DSU22" s="1180"/>
      <c r="DSV22" s="1180"/>
      <c r="DSW22" s="1180"/>
      <c r="DSX22" s="1180"/>
      <c r="DSY22" s="1180"/>
      <c r="DSZ22" s="1180"/>
      <c r="DTA22" s="1180"/>
      <c r="DTB22" s="1180"/>
      <c r="DTC22" s="1180"/>
      <c r="DTD22" s="1180"/>
      <c r="DTE22" s="1180"/>
      <c r="DTF22" s="1180"/>
      <c r="DTG22" s="1180"/>
      <c r="DTH22" s="1180"/>
      <c r="DTI22" s="1180"/>
      <c r="DTJ22" s="1180"/>
      <c r="DTK22" s="1180"/>
      <c r="DTL22" s="1180"/>
      <c r="DTM22" s="1180"/>
      <c r="DTN22" s="1180"/>
      <c r="DTO22" s="1180"/>
      <c r="DTP22" s="1180"/>
      <c r="DTQ22" s="1180"/>
      <c r="DTR22" s="1180"/>
      <c r="DTS22" s="1180"/>
      <c r="DTT22" s="1180"/>
      <c r="DTU22" s="1180"/>
      <c r="DTV22" s="1180"/>
      <c r="DTW22" s="1180"/>
      <c r="DTX22" s="1180"/>
      <c r="DTY22" s="1180"/>
      <c r="DTZ22" s="1180"/>
      <c r="DUA22" s="1180"/>
      <c r="DUB22" s="1180"/>
      <c r="DUC22" s="1180"/>
      <c r="DUD22" s="1180"/>
      <c r="DUE22" s="1180"/>
      <c r="DUF22" s="1180"/>
      <c r="DUG22" s="1180"/>
      <c r="DUH22" s="1180"/>
      <c r="DUI22" s="1180"/>
      <c r="DUJ22" s="1180"/>
      <c r="DUK22" s="1180"/>
      <c r="DUL22" s="1180"/>
      <c r="DUM22" s="1180"/>
      <c r="DUN22" s="1180"/>
      <c r="DUO22" s="1180"/>
      <c r="DUP22" s="1180"/>
      <c r="DUQ22" s="1180"/>
      <c r="DUR22" s="1180"/>
      <c r="DUS22" s="1180"/>
      <c r="DUT22" s="1180"/>
      <c r="DUU22" s="1180"/>
      <c r="DUV22" s="1180"/>
      <c r="DUW22" s="1180"/>
      <c r="DUX22" s="1180"/>
      <c r="DUY22" s="1180"/>
      <c r="DUZ22" s="1180"/>
      <c r="DVA22" s="1180"/>
      <c r="DVB22" s="1180"/>
      <c r="DVC22" s="1180"/>
      <c r="DVD22" s="1180"/>
      <c r="DVE22" s="1180"/>
      <c r="DVF22" s="1180"/>
      <c r="DVG22" s="1180"/>
      <c r="DVH22" s="1180"/>
      <c r="DVI22" s="1180"/>
      <c r="DVJ22" s="1180"/>
      <c r="DVK22" s="1180"/>
      <c r="DVL22" s="1180"/>
      <c r="DVM22" s="1180"/>
      <c r="DVN22" s="1180"/>
      <c r="DVO22" s="1180"/>
      <c r="DVP22" s="1180"/>
      <c r="DVQ22" s="1180"/>
      <c r="DVR22" s="1180"/>
      <c r="DVS22" s="1180"/>
      <c r="DVT22" s="1180"/>
      <c r="DVU22" s="1180"/>
      <c r="DVV22" s="1180"/>
      <c r="DVW22" s="1180"/>
      <c r="DVX22" s="1180"/>
      <c r="DVY22" s="1180"/>
      <c r="DVZ22" s="1180"/>
      <c r="DWA22" s="1180"/>
      <c r="DWB22" s="1180"/>
      <c r="DWC22" s="1180"/>
      <c r="DWD22" s="1180"/>
      <c r="DWE22" s="1180"/>
      <c r="DWF22" s="1180"/>
      <c r="DWG22" s="1180"/>
      <c r="DWH22" s="1180"/>
      <c r="DWI22" s="1180"/>
      <c r="DWJ22" s="1180"/>
      <c r="DWK22" s="1180"/>
      <c r="DWL22" s="1180"/>
      <c r="DWM22" s="1180"/>
      <c r="DWN22" s="1180"/>
      <c r="DWO22" s="1180"/>
      <c r="DWP22" s="1180"/>
      <c r="DWQ22" s="1180"/>
      <c r="DWR22" s="1180"/>
      <c r="DWS22" s="1180"/>
      <c r="DWT22" s="1180"/>
      <c r="DWU22" s="1180"/>
      <c r="DWV22" s="1180"/>
      <c r="DWW22" s="1180"/>
      <c r="DWX22" s="1180"/>
      <c r="DWY22" s="1180"/>
      <c r="DWZ22" s="1180"/>
      <c r="DXA22" s="1180"/>
      <c r="DXB22" s="1180"/>
      <c r="DXC22" s="1180"/>
      <c r="DXD22" s="1180"/>
      <c r="DXE22" s="1180"/>
      <c r="DXF22" s="1180"/>
      <c r="DXG22" s="1180"/>
      <c r="DXH22" s="1180"/>
      <c r="DXI22" s="1180"/>
      <c r="DXJ22" s="1180"/>
      <c r="DXK22" s="1180"/>
      <c r="DXL22" s="1180"/>
      <c r="DXM22" s="1180"/>
      <c r="DXN22" s="1180"/>
      <c r="DXO22" s="1180"/>
      <c r="DXP22" s="1180"/>
      <c r="DXQ22" s="1180"/>
      <c r="DXR22" s="1180"/>
      <c r="DXS22" s="1180"/>
      <c r="DXT22" s="1180"/>
      <c r="DXU22" s="1180"/>
      <c r="DXV22" s="1180"/>
      <c r="DXW22" s="1180"/>
      <c r="DXX22" s="1180"/>
      <c r="DXY22" s="1180"/>
      <c r="DXZ22" s="1180"/>
      <c r="DYA22" s="1180"/>
      <c r="DYB22" s="1180"/>
      <c r="DYC22" s="1180"/>
      <c r="DYD22" s="1180"/>
      <c r="DYE22" s="1180"/>
      <c r="DYF22" s="1180"/>
      <c r="DYG22" s="1180"/>
      <c r="DYH22" s="1180"/>
      <c r="DYI22" s="1180"/>
      <c r="DYJ22" s="1180"/>
      <c r="DYK22" s="1180"/>
      <c r="DYL22" s="1180"/>
      <c r="DYM22" s="1180"/>
      <c r="DYN22" s="1180"/>
      <c r="DYO22" s="1180"/>
      <c r="DYP22" s="1180"/>
      <c r="DYQ22" s="1180"/>
      <c r="DYR22" s="1180"/>
      <c r="DYS22" s="1180"/>
      <c r="DYT22" s="1180"/>
      <c r="DYU22" s="1180"/>
      <c r="DYV22" s="1180"/>
      <c r="DYW22" s="1180"/>
      <c r="DYX22" s="1180"/>
      <c r="DYY22" s="1180"/>
      <c r="DYZ22" s="1180"/>
      <c r="DZA22" s="1180"/>
      <c r="DZB22" s="1180"/>
      <c r="DZC22" s="1180"/>
      <c r="DZD22" s="1180"/>
      <c r="DZE22" s="1180"/>
      <c r="DZF22" s="1180"/>
      <c r="DZG22" s="1180"/>
      <c r="DZH22" s="1180"/>
      <c r="DZI22" s="1180"/>
      <c r="DZJ22" s="1180"/>
      <c r="DZK22" s="1180"/>
      <c r="DZL22" s="1180"/>
      <c r="DZM22" s="1180"/>
      <c r="DZN22" s="1180"/>
      <c r="DZO22" s="1180"/>
      <c r="DZP22" s="1180"/>
      <c r="DZQ22" s="1180"/>
      <c r="DZR22" s="1180"/>
      <c r="DZS22" s="1180"/>
      <c r="DZT22" s="1180"/>
      <c r="DZU22" s="1180"/>
      <c r="DZV22" s="1180"/>
      <c r="DZW22" s="1180"/>
      <c r="DZX22" s="1180"/>
      <c r="DZY22" s="1180"/>
      <c r="DZZ22" s="1180"/>
      <c r="EAA22" s="1180"/>
      <c r="EAB22" s="1180"/>
      <c r="EAC22" s="1180"/>
      <c r="EAD22" s="1180"/>
      <c r="EAE22" s="1180"/>
      <c r="EAF22" s="1180"/>
      <c r="EAG22" s="1180"/>
      <c r="EAH22" s="1180"/>
      <c r="EAI22" s="1180"/>
      <c r="EAJ22" s="1180"/>
      <c r="EAK22" s="1180"/>
      <c r="EAL22" s="1180"/>
      <c r="EAM22" s="1180"/>
      <c r="EAN22" s="1180"/>
      <c r="EAO22" s="1180"/>
      <c r="EAP22" s="1180"/>
      <c r="EAQ22" s="1180"/>
      <c r="EAR22" s="1180"/>
      <c r="EAS22" s="1180"/>
      <c r="EAT22" s="1180"/>
      <c r="EAU22" s="1180"/>
      <c r="EAV22" s="1180"/>
      <c r="EAW22" s="1180"/>
      <c r="EAX22" s="1180"/>
      <c r="EAY22" s="1180"/>
      <c r="EAZ22" s="1180"/>
      <c r="EBA22" s="1180"/>
      <c r="EBB22" s="1180"/>
      <c r="EBC22" s="1180"/>
      <c r="EBD22" s="1180"/>
      <c r="EBE22" s="1180"/>
      <c r="EBF22" s="1180"/>
      <c r="EBG22" s="1180"/>
      <c r="EBH22" s="1180"/>
      <c r="EBI22" s="1180"/>
      <c r="EBJ22" s="1180"/>
      <c r="EBK22" s="1180"/>
      <c r="EBL22" s="1180"/>
      <c r="EBM22" s="1180"/>
      <c r="EBN22" s="1180"/>
      <c r="EBO22" s="1180"/>
      <c r="EBP22" s="1180"/>
      <c r="EBQ22" s="1180"/>
      <c r="EBR22" s="1180"/>
      <c r="EBS22" s="1180"/>
      <c r="EBT22" s="1180"/>
      <c r="EBU22" s="1180"/>
      <c r="EBV22" s="1180"/>
      <c r="EBW22" s="1180"/>
      <c r="EBX22" s="1180"/>
      <c r="EBY22" s="1180"/>
      <c r="EBZ22" s="1180"/>
      <c r="ECA22" s="1180"/>
      <c r="ECB22" s="1180"/>
      <c r="ECC22" s="1180"/>
      <c r="ECD22" s="1180"/>
      <c r="ECE22" s="1180"/>
      <c r="ECF22" s="1180"/>
      <c r="ECG22" s="1180"/>
      <c r="ECH22" s="1180"/>
      <c r="ECI22" s="1180"/>
      <c r="ECJ22" s="1180"/>
      <c r="ECK22" s="1180"/>
      <c r="ECL22" s="1180"/>
      <c r="ECM22" s="1180"/>
      <c r="ECN22" s="1180"/>
      <c r="ECO22" s="1180"/>
      <c r="ECP22" s="1180"/>
      <c r="ECQ22" s="1180"/>
      <c r="ECR22" s="1180"/>
      <c r="ECS22" s="1180"/>
      <c r="ECT22" s="1180"/>
      <c r="ECU22" s="1180"/>
      <c r="ECV22" s="1180"/>
      <c r="ECW22" s="1180"/>
      <c r="ECX22" s="1180"/>
      <c r="ECY22" s="1180"/>
      <c r="ECZ22" s="1180"/>
      <c r="EDA22" s="1180"/>
      <c r="EDB22" s="1180"/>
      <c r="EDC22" s="1180"/>
      <c r="EDD22" s="1180"/>
      <c r="EDE22" s="1180"/>
      <c r="EDF22" s="1180"/>
      <c r="EDG22" s="1180"/>
      <c r="EDH22" s="1180"/>
      <c r="EDI22" s="1180"/>
      <c r="EDJ22" s="1180"/>
      <c r="EDK22" s="1180"/>
      <c r="EDL22" s="1180"/>
      <c r="EDM22" s="1180"/>
      <c r="EDN22" s="1180"/>
      <c r="EDO22" s="1180"/>
      <c r="EDP22" s="1180"/>
      <c r="EDQ22" s="1180"/>
      <c r="EDR22" s="1180"/>
      <c r="EDS22" s="1180"/>
      <c r="EDT22" s="1180"/>
      <c r="EDU22" s="1180"/>
      <c r="EDV22" s="1180"/>
      <c r="EDW22" s="1180"/>
      <c r="EDX22" s="1180"/>
      <c r="EDY22" s="1180"/>
      <c r="EDZ22" s="1180"/>
      <c r="EEA22" s="1180"/>
      <c r="EEB22" s="1180"/>
      <c r="EEC22" s="1180"/>
      <c r="EED22" s="1180"/>
      <c r="EEE22" s="1180"/>
      <c r="EEF22" s="1180"/>
      <c r="EEG22" s="1180"/>
      <c r="EEH22" s="1180"/>
      <c r="EEI22" s="1180"/>
      <c r="EEJ22" s="1180"/>
      <c r="EEK22" s="1180"/>
      <c r="EEL22" s="1180"/>
      <c r="EEM22" s="1180"/>
      <c r="EEN22" s="1180"/>
      <c r="EEO22" s="1180"/>
      <c r="EEP22" s="1180"/>
      <c r="EEQ22" s="1180"/>
      <c r="EER22" s="1180"/>
      <c r="EES22" s="1180"/>
      <c r="EET22" s="1180"/>
      <c r="EEU22" s="1180"/>
      <c r="EEV22" s="1180"/>
      <c r="EEW22" s="1180"/>
      <c r="EEX22" s="1180"/>
      <c r="EEY22" s="1180"/>
      <c r="EEZ22" s="1180"/>
      <c r="EFA22" s="1180"/>
      <c r="EFB22" s="1180"/>
      <c r="EFC22" s="1180"/>
      <c r="EFD22" s="1180"/>
      <c r="EFE22" s="1180"/>
      <c r="EFF22" s="1180"/>
      <c r="EFG22" s="1180"/>
      <c r="EFH22" s="1180"/>
      <c r="EFI22" s="1180"/>
      <c r="EFJ22" s="1180"/>
      <c r="EFK22" s="1180"/>
      <c r="EFL22" s="1180"/>
      <c r="EFM22" s="1180"/>
      <c r="EFN22" s="1180"/>
      <c r="EFO22" s="1180"/>
      <c r="EFP22" s="1180"/>
      <c r="EFQ22" s="1180"/>
      <c r="EFR22" s="1180"/>
      <c r="EFS22" s="1180"/>
      <c r="EFT22" s="1180"/>
      <c r="EFU22" s="1180"/>
      <c r="EFV22" s="1180"/>
      <c r="EFW22" s="1180"/>
      <c r="EFX22" s="1180"/>
      <c r="EFY22" s="1180"/>
      <c r="EFZ22" s="1180"/>
      <c r="EGA22" s="1180"/>
      <c r="EGB22" s="1180"/>
      <c r="EGC22" s="1180"/>
      <c r="EGD22" s="1180"/>
      <c r="EGE22" s="1180"/>
      <c r="EGF22" s="1180"/>
      <c r="EGG22" s="1180"/>
      <c r="EGH22" s="1180"/>
      <c r="EGI22" s="1180"/>
      <c r="EGJ22" s="1180"/>
      <c r="EGK22" s="1180"/>
      <c r="EGL22" s="1180"/>
      <c r="EGM22" s="1180"/>
      <c r="EGN22" s="1180"/>
      <c r="EGO22" s="1180"/>
      <c r="EGP22" s="1180"/>
      <c r="EGQ22" s="1180"/>
      <c r="EGR22" s="1180"/>
      <c r="EGS22" s="1180"/>
      <c r="EGT22" s="1180"/>
      <c r="EGU22" s="1180"/>
      <c r="EGV22" s="1180"/>
      <c r="EGW22" s="1180"/>
      <c r="EGX22" s="1180"/>
      <c r="EGY22" s="1180"/>
      <c r="EGZ22" s="1180"/>
      <c r="EHA22" s="1180"/>
      <c r="EHB22" s="1180"/>
      <c r="EHC22" s="1180"/>
      <c r="EHD22" s="1180"/>
      <c r="EHE22" s="1180"/>
      <c r="EHF22" s="1180"/>
      <c r="EHG22" s="1180"/>
      <c r="EHH22" s="1180"/>
      <c r="EHI22" s="1180"/>
      <c r="EHJ22" s="1180"/>
      <c r="EHK22" s="1180"/>
      <c r="EHL22" s="1180"/>
      <c r="EHM22" s="1180"/>
      <c r="EHN22" s="1180"/>
      <c r="EHO22" s="1180"/>
      <c r="EHP22" s="1180"/>
      <c r="EHQ22" s="1180"/>
      <c r="EHR22" s="1180"/>
      <c r="EHS22" s="1180"/>
      <c r="EHT22" s="1180"/>
      <c r="EHU22" s="1180"/>
      <c r="EHV22" s="1180"/>
      <c r="EHW22" s="1180"/>
      <c r="EHX22" s="1180"/>
      <c r="EHY22" s="1180"/>
      <c r="EHZ22" s="1180"/>
      <c r="EIA22" s="1180"/>
      <c r="EIB22" s="1180"/>
      <c r="EIC22" s="1180"/>
      <c r="EID22" s="1180"/>
      <c r="EIE22" s="1180"/>
      <c r="EIF22" s="1180"/>
      <c r="EIG22" s="1180"/>
      <c r="EIH22" s="1180"/>
      <c r="EII22" s="1180"/>
      <c r="EIJ22" s="1180"/>
      <c r="EIK22" s="1180"/>
      <c r="EIL22" s="1180"/>
      <c r="EIM22" s="1180"/>
      <c r="EIN22" s="1180"/>
      <c r="EIO22" s="1180"/>
      <c r="EIP22" s="1180"/>
      <c r="EIQ22" s="1180"/>
      <c r="EIR22" s="1180"/>
      <c r="EIS22" s="1180"/>
      <c r="EIT22" s="1180"/>
      <c r="EIU22" s="1180"/>
      <c r="EIV22" s="1180"/>
      <c r="EIW22" s="1180"/>
      <c r="EIX22" s="1180"/>
      <c r="EIY22" s="1180"/>
      <c r="EIZ22" s="1180"/>
      <c r="EJA22" s="1180"/>
      <c r="EJB22" s="1180"/>
      <c r="EJC22" s="1180"/>
      <c r="EJD22" s="1180"/>
      <c r="EJE22" s="1180"/>
      <c r="EJF22" s="1180"/>
      <c r="EJG22" s="1180"/>
      <c r="EJH22" s="1180"/>
      <c r="EJI22" s="1180"/>
      <c r="EJJ22" s="1180"/>
      <c r="EJK22" s="1180"/>
      <c r="EJL22" s="1180"/>
      <c r="EJM22" s="1180"/>
      <c r="EJN22" s="1180"/>
      <c r="EJO22" s="1180"/>
      <c r="EJP22" s="1180"/>
      <c r="EJQ22" s="1180"/>
      <c r="EJR22" s="1180"/>
      <c r="EJS22" s="1180"/>
      <c r="EJT22" s="1180"/>
      <c r="EJU22" s="1180"/>
      <c r="EJV22" s="1180"/>
      <c r="EJW22" s="1180"/>
      <c r="EJX22" s="1180"/>
      <c r="EJY22" s="1180"/>
      <c r="EJZ22" s="1180"/>
      <c r="EKA22" s="1180"/>
      <c r="EKB22" s="1180"/>
      <c r="EKC22" s="1180"/>
      <c r="EKD22" s="1180"/>
      <c r="EKE22" s="1180"/>
      <c r="EKF22" s="1180"/>
      <c r="EKG22" s="1180"/>
      <c r="EKH22" s="1180"/>
      <c r="EKI22" s="1180"/>
      <c r="EKJ22" s="1180"/>
      <c r="EKK22" s="1180"/>
      <c r="EKL22" s="1180"/>
      <c r="EKM22" s="1180"/>
      <c r="EKN22" s="1180"/>
      <c r="EKO22" s="1180"/>
      <c r="EKP22" s="1180"/>
      <c r="EKQ22" s="1180"/>
      <c r="EKR22" s="1180"/>
      <c r="EKS22" s="1180"/>
      <c r="EKT22" s="1180"/>
      <c r="EKU22" s="1180"/>
      <c r="EKV22" s="1180"/>
      <c r="EKW22" s="1180"/>
      <c r="EKX22" s="1180"/>
      <c r="EKY22" s="1180"/>
      <c r="EKZ22" s="1180"/>
      <c r="ELA22" s="1180"/>
      <c r="ELB22" s="1180"/>
      <c r="ELC22" s="1180"/>
      <c r="ELD22" s="1180"/>
      <c r="ELE22" s="1180"/>
      <c r="ELF22" s="1180"/>
      <c r="ELG22" s="1180"/>
      <c r="ELH22" s="1180"/>
      <c r="ELI22" s="1180"/>
      <c r="ELJ22" s="1180"/>
      <c r="ELK22" s="1180"/>
      <c r="ELL22" s="1180"/>
      <c r="ELM22" s="1180"/>
      <c r="ELN22" s="1180"/>
      <c r="ELO22" s="1180"/>
      <c r="ELP22" s="1180"/>
      <c r="ELQ22" s="1180"/>
      <c r="ELR22" s="1180"/>
      <c r="ELS22" s="1180"/>
      <c r="ELT22" s="1180"/>
      <c r="ELU22" s="1180"/>
      <c r="ELV22" s="1180"/>
      <c r="ELW22" s="1180"/>
      <c r="ELX22" s="1180"/>
      <c r="ELY22" s="1180"/>
      <c r="ELZ22" s="1180"/>
      <c r="EMA22" s="1180"/>
      <c r="EMB22" s="1180"/>
      <c r="EMC22" s="1180"/>
      <c r="EMD22" s="1180"/>
      <c r="EME22" s="1180"/>
      <c r="EMF22" s="1180"/>
      <c r="EMG22" s="1180"/>
      <c r="EMH22" s="1180"/>
      <c r="EMI22" s="1180"/>
      <c r="EMJ22" s="1180"/>
      <c r="EMK22" s="1180"/>
      <c r="EML22" s="1180"/>
      <c r="EMM22" s="1180"/>
      <c r="EMN22" s="1180"/>
      <c r="EMO22" s="1180"/>
      <c r="EMP22" s="1180"/>
      <c r="EMQ22" s="1180"/>
      <c r="EMR22" s="1180"/>
      <c r="EMS22" s="1180"/>
      <c r="EMT22" s="1180"/>
      <c r="EMU22" s="1180"/>
      <c r="EMV22" s="1180"/>
      <c r="EMW22" s="1180"/>
      <c r="EMX22" s="1180"/>
      <c r="EMY22" s="1180"/>
      <c r="EMZ22" s="1180"/>
      <c r="ENA22" s="1180"/>
      <c r="ENB22" s="1180"/>
      <c r="ENC22" s="1180"/>
      <c r="END22" s="1180"/>
      <c r="ENE22" s="1180"/>
      <c r="ENF22" s="1180"/>
      <c r="ENG22" s="1180"/>
      <c r="ENH22" s="1180"/>
      <c r="ENI22" s="1180"/>
      <c r="ENJ22" s="1180"/>
      <c r="ENK22" s="1180"/>
      <c r="ENL22" s="1180"/>
      <c r="ENM22" s="1180"/>
      <c r="ENN22" s="1180"/>
      <c r="ENO22" s="1180"/>
      <c r="ENP22" s="1180"/>
      <c r="ENQ22" s="1180"/>
      <c r="ENR22" s="1180"/>
      <c r="ENS22" s="1180"/>
      <c r="ENT22" s="1180"/>
      <c r="ENU22" s="1180"/>
      <c r="ENV22" s="1180"/>
      <c r="ENW22" s="1180"/>
      <c r="ENX22" s="1180"/>
      <c r="ENY22" s="1180"/>
      <c r="ENZ22" s="1180"/>
      <c r="EOA22" s="1180"/>
      <c r="EOB22" s="1180"/>
      <c r="EOC22" s="1180"/>
      <c r="EOD22" s="1180"/>
      <c r="EOE22" s="1180"/>
      <c r="EOF22" s="1180"/>
      <c r="EOG22" s="1180"/>
      <c r="EOH22" s="1180"/>
      <c r="EOI22" s="1180"/>
      <c r="EOJ22" s="1180"/>
      <c r="EOK22" s="1180"/>
      <c r="EOL22" s="1180"/>
      <c r="EOM22" s="1180"/>
      <c r="EON22" s="1180"/>
      <c r="EOO22" s="1180"/>
      <c r="EOP22" s="1180"/>
      <c r="EOQ22" s="1180"/>
      <c r="EOR22" s="1180"/>
      <c r="EOS22" s="1180"/>
      <c r="EOT22" s="1180"/>
      <c r="EOU22" s="1180"/>
      <c r="EOV22" s="1180"/>
      <c r="EOW22" s="1180"/>
      <c r="EOX22" s="1180"/>
      <c r="EOY22" s="1180"/>
      <c r="EOZ22" s="1180"/>
      <c r="EPA22" s="1180"/>
      <c r="EPB22" s="1180"/>
      <c r="EPC22" s="1180"/>
      <c r="EPD22" s="1180"/>
      <c r="EPE22" s="1180"/>
      <c r="EPF22" s="1180"/>
      <c r="EPG22" s="1180"/>
      <c r="EPH22" s="1180"/>
      <c r="EPI22" s="1180"/>
      <c r="EPJ22" s="1180"/>
      <c r="EPK22" s="1180"/>
      <c r="EPL22" s="1180"/>
      <c r="EPM22" s="1180"/>
      <c r="EPN22" s="1180"/>
      <c r="EPO22" s="1180"/>
      <c r="EPP22" s="1180"/>
      <c r="EPQ22" s="1180"/>
      <c r="EPR22" s="1180"/>
      <c r="EPS22" s="1180"/>
      <c r="EPT22" s="1180"/>
      <c r="EPU22" s="1180"/>
      <c r="EPV22" s="1180"/>
      <c r="EPW22" s="1180"/>
      <c r="EPX22" s="1180"/>
      <c r="EPY22" s="1180"/>
      <c r="EPZ22" s="1180"/>
      <c r="EQA22" s="1180"/>
      <c r="EQB22" s="1180"/>
      <c r="EQC22" s="1180"/>
      <c r="EQD22" s="1180"/>
      <c r="EQE22" s="1180"/>
      <c r="EQF22" s="1180"/>
      <c r="EQG22" s="1180"/>
      <c r="EQH22" s="1180"/>
      <c r="EQI22" s="1180"/>
      <c r="EQJ22" s="1180"/>
      <c r="EQK22" s="1180"/>
      <c r="EQL22" s="1180"/>
      <c r="EQM22" s="1180"/>
      <c r="EQN22" s="1180"/>
      <c r="EQO22" s="1180"/>
      <c r="EQP22" s="1180"/>
      <c r="EQQ22" s="1180"/>
      <c r="EQR22" s="1180"/>
      <c r="EQS22" s="1180"/>
      <c r="EQT22" s="1180"/>
      <c r="EQU22" s="1180"/>
      <c r="EQV22" s="1180"/>
      <c r="EQW22" s="1180"/>
      <c r="EQX22" s="1180"/>
      <c r="EQY22" s="1180"/>
      <c r="EQZ22" s="1180"/>
      <c r="ERA22" s="1180"/>
      <c r="ERB22" s="1180"/>
      <c r="ERC22" s="1180"/>
      <c r="ERD22" s="1180"/>
      <c r="ERE22" s="1180"/>
      <c r="ERF22" s="1180"/>
      <c r="ERG22" s="1180"/>
      <c r="ERH22" s="1180"/>
      <c r="ERI22" s="1180"/>
      <c r="ERJ22" s="1180"/>
      <c r="ERK22" s="1180"/>
      <c r="ERL22" s="1180"/>
      <c r="ERM22" s="1180"/>
      <c r="ERN22" s="1180"/>
      <c r="ERO22" s="1180"/>
      <c r="ERP22" s="1180"/>
      <c r="ERQ22" s="1180"/>
      <c r="ERR22" s="1180"/>
      <c r="ERS22" s="1180"/>
      <c r="ERT22" s="1180"/>
      <c r="ERU22" s="1180"/>
      <c r="ERV22" s="1180"/>
      <c r="ERW22" s="1180"/>
      <c r="ERX22" s="1180"/>
      <c r="ERY22" s="1180"/>
      <c r="ERZ22" s="1180"/>
      <c r="ESA22" s="1180"/>
      <c r="ESB22" s="1180"/>
      <c r="ESC22" s="1180"/>
      <c r="ESD22" s="1180"/>
      <c r="ESE22" s="1180"/>
      <c r="ESF22" s="1180"/>
      <c r="ESG22" s="1180"/>
      <c r="ESH22" s="1180"/>
      <c r="ESI22" s="1180"/>
      <c r="ESJ22" s="1180"/>
      <c r="ESK22" s="1180"/>
      <c r="ESL22" s="1180"/>
      <c r="ESM22" s="1180"/>
      <c r="ESN22" s="1180"/>
      <c r="ESO22" s="1180"/>
      <c r="ESP22" s="1180"/>
      <c r="ESQ22" s="1180"/>
      <c r="ESR22" s="1180"/>
      <c r="ESS22" s="1180"/>
      <c r="EST22" s="1180"/>
      <c r="ESU22" s="1180"/>
      <c r="ESV22" s="1180"/>
      <c r="ESW22" s="1180"/>
      <c r="ESX22" s="1180"/>
      <c r="ESY22" s="1180"/>
      <c r="ESZ22" s="1180"/>
      <c r="ETA22" s="1180"/>
      <c r="ETB22" s="1180"/>
      <c r="ETC22" s="1180"/>
      <c r="ETD22" s="1180"/>
      <c r="ETE22" s="1180"/>
      <c r="ETF22" s="1180"/>
      <c r="ETG22" s="1180"/>
      <c r="ETH22" s="1180"/>
      <c r="ETI22" s="1180"/>
      <c r="ETJ22" s="1180"/>
      <c r="ETK22" s="1180"/>
      <c r="ETL22" s="1180"/>
      <c r="ETM22" s="1180"/>
      <c r="ETN22" s="1180"/>
      <c r="ETO22" s="1180"/>
      <c r="ETP22" s="1180"/>
      <c r="ETQ22" s="1180"/>
      <c r="ETR22" s="1180"/>
      <c r="ETS22" s="1180"/>
      <c r="ETT22" s="1180"/>
      <c r="ETU22" s="1180"/>
      <c r="ETV22" s="1180"/>
      <c r="ETW22" s="1180"/>
      <c r="ETX22" s="1180"/>
      <c r="ETY22" s="1180"/>
      <c r="ETZ22" s="1180"/>
      <c r="EUA22" s="1180"/>
      <c r="EUB22" s="1180"/>
      <c r="EUC22" s="1180"/>
      <c r="EUD22" s="1180"/>
      <c r="EUE22" s="1180"/>
      <c r="EUF22" s="1180"/>
      <c r="EUG22" s="1180"/>
      <c r="EUH22" s="1180"/>
      <c r="EUI22" s="1180"/>
      <c r="EUJ22" s="1180"/>
      <c r="EUK22" s="1180"/>
      <c r="EUL22" s="1180"/>
      <c r="EUM22" s="1180"/>
      <c r="EUN22" s="1180"/>
      <c r="EUO22" s="1180"/>
      <c r="EUP22" s="1180"/>
      <c r="EUQ22" s="1180"/>
      <c r="EUR22" s="1180"/>
      <c r="EUS22" s="1180"/>
      <c r="EUT22" s="1180"/>
      <c r="EUU22" s="1180"/>
      <c r="EUV22" s="1180"/>
      <c r="EUW22" s="1180"/>
      <c r="EUX22" s="1180"/>
      <c r="EUY22" s="1180"/>
      <c r="EUZ22" s="1180"/>
      <c r="EVA22" s="1180"/>
      <c r="EVB22" s="1180"/>
      <c r="EVC22" s="1180"/>
      <c r="EVD22" s="1180"/>
      <c r="EVE22" s="1180"/>
      <c r="EVF22" s="1180"/>
      <c r="EVG22" s="1180"/>
      <c r="EVH22" s="1180"/>
      <c r="EVI22" s="1180"/>
      <c r="EVJ22" s="1180"/>
      <c r="EVK22" s="1180"/>
      <c r="EVL22" s="1180"/>
      <c r="EVM22" s="1180"/>
      <c r="EVN22" s="1180"/>
      <c r="EVO22" s="1180"/>
      <c r="EVP22" s="1180"/>
      <c r="EVQ22" s="1180"/>
      <c r="EVR22" s="1180"/>
      <c r="EVS22" s="1180"/>
      <c r="EVT22" s="1180"/>
      <c r="EVU22" s="1180"/>
      <c r="EVV22" s="1180"/>
      <c r="EVW22" s="1180"/>
      <c r="EVX22" s="1180"/>
      <c r="EVY22" s="1180"/>
      <c r="EVZ22" s="1180"/>
      <c r="EWA22" s="1180"/>
      <c r="EWB22" s="1180"/>
      <c r="EWC22" s="1180"/>
      <c r="EWD22" s="1180"/>
      <c r="EWE22" s="1180"/>
      <c r="EWF22" s="1180"/>
      <c r="EWG22" s="1180"/>
      <c r="EWH22" s="1180"/>
      <c r="EWI22" s="1180"/>
      <c r="EWJ22" s="1180"/>
      <c r="EWK22" s="1180"/>
      <c r="EWL22" s="1180"/>
      <c r="EWM22" s="1180"/>
      <c r="EWN22" s="1180"/>
      <c r="EWO22" s="1180"/>
      <c r="EWP22" s="1180"/>
      <c r="EWQ22" s="1180"/>
      <c r="EWR22" s="1180"/>
      <c r="EWS22" s="1180"/>
      <c r="EWT22" s="1180"/>
      <c r="EWU22" s="1180"/>
      <c r="EWV22" s="1180"/>
      <c r="EWW22" s="1180"/>
      <c r="EWX22" s="1180"/>
      <c r="EWY22" s="1180"/>
      <c r="EWZ22" s="1180"/>
      <c r="EXA22" s="1180"/>
      <c r="EXB22" s="1180"/>
      <c r="EXC22" s="1180"/>
      <c r="EXD22" s="1180"/>
      <c r="EXE22" s="1180"/>
      <c r="EXF22" s="1180"/>
      <c r="EXG22" s="1180"/>
      <c r="EXH22" s="1180"/>
      <c r="EXI22" s="1180"/>
      <c r="EXJ22" s="1180"/>
      <c r="EXK22" s="1180"/>
      <c r="EXL22" s="1180"/>
      <c r="EXM22" s="1180"/>
      <c r="EXN22" s="1180"/>
      <c r="EXO22" s="1180"/>
      <c r="EXP22" s="1180"/>
      <c r="EXQ22" s="1180"/>
      <c r="EXR22" s="1180"/>
      <c r="EXS22" s="1180"/>
      <c r="EXT22" s="1180"/>
      <c r="EXU22" s="1180"/>
      <c r="EXV22" s="1180"/>
      <c r="EXW22" s="1180"/>
      <c r="EXX22" s="1180"/>
      <c r="EXY22" s="1180"/>
      <c r="EXZ22" s="1180"/>
      <c r="EYA22" s="1180"/>
      <c r="EYB22" s="1180"/>
      <c r="EYC22" s="1180"/>
      <c r="EYD22" s="1180"/>
      <c r="EYE22" s="1180"/>
      <c r="EYF22" s="1180"/>
      <c r="EYG22" s="1180"/>
      <c r="EYH22" s="1180"/>
      <c r="EYI22" s="1180"/>
      <c r="EYJ22" s="1180"/>
      <c r="EYK22" s="1180"/>
      <c r="EYL22" s="1180"/>
      <c r="EYM22" s="1180"/>
      <c r="EYN22" s="1180"/>
      <c r="EYO22" s="1180"/>
      <c r="EYP22" s="1180"/>
      <c r="EYQ22" s="1180"/>
      <c r="EYR22" s="1180"/>
      <c r="EYS22" s="1180"/>
      <c r="EYT22" s="1180"/>
      <c r="EYU22" s="1180"/>
      <c r="EYV22" s="1180"/>
      <c r="EYW22" s="1180"/>
      <c r="EYX22" s="1180"/>
      <c r="EYY22" s="1180"/>
      <c r="EYZ22" s="1180"/>
      <c r="EZA22" s="1180"/>
      <c r="EZB22" s="1180"/>
      <c r="EZC22" s="1180"/>
      <c r="EZD22" s="1180"/>
      <c r="EZE22" s="1180"/>
      <c r="EZF22" s="1180"/>
      <c r="EZG22" s="1180"/>
      <c r="EZH22" s="1180"/>
      <c r="EZI22" s="1180"/>
      <c r="EZJ22" s="1180"/>
      <c r="EZK22" s="1180"/>
      <c r="EZL22" s="1180"/>
      <c r="EZM22" s="1180"/>
      <c r="EZN22" s="1180"/>
      <c r="EZO22" s="1180"/>
      <c r="EZP22" s="1180"/>
      <c r="EZQ22" s="1180"/>
      <c r="EZR22" s="1180"/>
      <c r="EZS22" s="1180"/>
      <c r="EZT22" s="1180"/>
      <c r="EZU22" s="1180"/>
      <c r="EZV22" s="1180"/>
      <c r="EZW22" s="1180"/>
      <c r="EZX22" s="1180"/>
      <c r="EZY22" s="1180"/>
      <c r="EZZ22" s="1180"/>
      <c r="FAA22" s="1180"/>
      <c r="FAB22" s="1180"/>
      <c r="FAC22" s="1180"/>
      <c r="FAD22" s="1180"/>
      <c r="FAE22" s="1180"/>
      <c r="FAF22" s="1180"/>
      <c r="FAG22" s="1180"/>
      <c r="FAH22" s="1180"/>
      <c r="FAI22" s="1180"/>
      <c r="FAJ22" s="1180"/>
      <c r="FAK22" s="1180"/>
      <c r="FAL22" s="1180"/>
      <c r="FAM22" s="1180"/>
      <c r="FAN22" s="1180"/>
      <c r="FAO22" s="1180"/>
      <c r="FAP22" s="1180"/>
      <c r="FAQ22" s="1180"/>
      <c r="FAR22" s="1180"/>
      <c r="FAS22" s="1180"/>
      <c r="FAT22" s="1180"/>
      <c r="FAU22" s="1180"/>
      <c r="FAV22" s="1180"/>
      <c r="FAW22" s="1180"/>
      <c r="FAX22" s="1180"/>
      <c r="FAY22" s="1180"/>
      <c r="FAZ22" s="1180"/>
      <c r="FBA22" s="1180"/>
      <c r="FBB22" s="1180"/>
      <c r="FBC22" s="1180"/>
      <c r="FBD22" s="1180"/>
      <c r="FBE22" s="1180"/>
      <c r="FBF22" s="1180"/>
      <c r="FBG22" s="1180"/>
      <c r="FBH22" s="1180"/>
      <c r="FBI22" s="1180"/>
      <c r="FBJ22" s="1180"/>
      <c r="FBK22" s="1180"/>
      <c r="FBL22" s="1180"/>
      <c r="FBM22" s="1180"/>
      <c r="FBN22" s="1180"/>
      <c r="FBO22" s="1180"/>
      <c r="FBP22" s="1180"/>
      <c r="FBQ22" s="1180"/>
      <c r="FBR22" s="1180"/>
      <c r="FBS22" s="1180"/>
      <c r="FBT22" s="1180"/>
      <c r="FBU22" s="1180"/>
      <c r="FBV22" s="1180"/>
      <c r="FBW22" s="1180"/>
      <c r="FBX22" s="1180"/>
      <c r="FBY22" s="1180"/>
      <c r="FBZ22" s="1180"/>
      <c r="FCA22" s="1180"/>
      <c r="FCB22" s="1180"/>
      <c r="FCC22" s="1180"/>
      <c r="FCD22" s="1180"/>
      <c r="FCE22" s="1180"/>
      <c r="FCF22" s="1180"/>
      <c r="FCG22" s="1180"/>
      <c r="FCH22" s="1180"/>
      <c r="FCI22" s="1180"/>
      <c r="FCJ22" s="1180"/>
      <c r="FCK22" s="1180"/>
      <c r="FCL22" s="1180"/>
      <c r="FCM22" s="1180"/>
      <c r="FCN22" s="1180"/>
      <c r="FCO22" s="1180"/>
      <c r="FCP22" s="1180"/>
      <c r="FCQ22" s="1180"/>
      <c r="FCR22" s="1180"/>
      <c r="FCS22" s="1180"/>
      <c r="FCT22" s="1180"/>
      <c r="FCU22" s="1180"/>
      <c r="FCV22" s="1180"/>
      <c r="FCW22" s="1180"/>
      <c r="FCX22" s="1180"/>
      <c r="FCY22" s="1180"/>
      <c r="FCZ22" s="1180"/>
      <c r="FDA22" s="1180"/>
      <c r="FDB22" s="1180"/>
      <c r="FDC22" s="1180"/>
      <c r="FDD22" s="1180"/>
      <c r="FDE22" s="1180"/>
      <c r="FDF22" s="1180"/>
      <c r="FDG22" s="1180"/>
      <c r="FDH22" s="1180"/>
      <c r="FDI22" s="1180"/>
      <c r="FDJ22" s="1180"/>
      <c r="FDK22" s="1180"/>
      <c r="FDL22" s="1180"/>
      <c r="FDM22" s="1180"/>
      <c r="FDN22" s="1180"/>
      <c r="FDO22" s="1180"/>
      <c r="FDP22" s="1180"/>
      <c r="FDQ22" s="1180"/>
      <c r="FDR22" s="1180"/>
      <c r="FDS22" s="1180"/>
      <c r="FDT22" s="1180"/>
      <c r="FDU22" s="1180"/>
      <c r="FDV22" s="1180"/>
      <c r="FDW22" s="1180"/>
      <c r="FDX22" s="1180"/>
      <c r="FDY22" s="1180"/>
      <c r="FDZ22" s="1180"/>
      <c r="FEA22" s="1180"/>
      <c r="FEB22" s="1180"/>
      <c r="FEC22" s="1180"/>
      <c r="FED22" s="1180"/>
      <c r="FEE22" s="1180"/>
      <c r="FEF22" s="1180"/>
      <c r="FEG22" s="1180"/>
      <c r="FEH22" s="1180"/>
      <c r="FEI22" s="1180"/>
      <c r="FEJ22" s="1180"/>
      <c r="FEK22" s="1180"/>
      <c r="FEL22" s="1180"/>
      <c r="FEM22" s="1180"/>
      <c r="FEN22" s="1180"/>
      <c r="FEO22" s="1180"/>
      <c r="FEP22" s="1180"/>
      <c r="FEQ22" s="1180"/>
      <c r="FER22" s="1180"/>
      <c r="FES22" s="1180"/>
      <c r="FET22" s="1180"/>
      <c r="FEU22" s="1180"/>
      <c r="FEV22" s="1180"/>
      <c r="FEW22" s="1180"/>
      <c r="FEX22" s="1180"/>
      <c r="FEY22" s="1180"/>
      <c r="FEZ22" s="1180"/>
      <c r="FFA22" s="1180"/>
      <c r="FFB22" s="1180"/>
      <c r="FFC22" s="1180"/>
      <c r="FFD22" s="1180"/>
      <c r="FFE22" s="1180"/>
      <c r="FFF22" s="1180"/>
      <c r="FFG22" s="1180"/>
      <c r="FFH22" s="1180"/>
      <c r="FFI22" s="1180"/>
      <c r="FFJ22" s="1180"/>
      <c r="FFK22" s="1180"/>
      <c r="FFL22" s="1180"/>
      <c r="FFM22" s="1180"/>
      <c r="FFN22" s="1180"/>
      <c r="FFO22" s="1180"/>
      <c r="FFP22" s="1180"/>
      <c r="FFQ22" s="1180"/>
      <c r="FFR22" s="1180"/>
      <c r="FFS22" s="1180"/>
      <c r="FFT22" s="1180"/>
      <c r="FFU22" s="1180"/>
      <c r="FFV22" s="1180"/>
      <c r="FFW22" s="1180"/>
      <c r="FFX22" s="1180"/>
      <c r="FFY22" s="1180"/>
      <c r="FFZ22" s="1180"/>
      <c r="FGA22" s="1180"/>
      <c r="FGB22" s="1180"/>
      <c r="FGC22" s="1180"/>
      <c r="FGD22" s="1180"/>
      <c r="FGE22" s="1180"/>
      <c r="FGF22" s="1180"/>
      <c r="FGG22" s="1180"/>
      <c r="FGH22" s="1180"/>
      <c r="FGI22" s="1180"/>
      <c r="FGJ22" s="1180"/>
      <c r="FGK22" s="1180"/>
      <c r="FGL22" s="1180"/>
      <c r="FGM22" s="1180"/>
      <c r="FGN22" s="1180"/>
      <c r="FGO22" s="1180"/>
      <c r="FGP22" s="1180"/>
      <c r="FGQ22" s="1180"/>
      <c r="FGR22" s="1180"/>
      <c r="FGS22" s="1180"/>
      <c r="FGT22" s="1180"/>
      <c r="FGU22" s="1180"/>
      <c r="FGV22" s="1180"/>
      <c r="FGW22" s="1180"/>
      <c r="FGX22" s="1180"/>
      <c r="FGY22" s="1180"/>
      <c r="FGZ22" s="1180"/>
      <c r="FHA22" s="1180"/>
      <c r="FHB22" s="1180"/>
      <c r="FHC22" s="1180"/>
      <c r="FHD22" s="1180"/>
      <c r="FHE22" s="1180"/>
      <c r="FHF22" s="1180"/>
      <c r="FHG22" s="1180"/>
      <c r="FHH22" s="1180"/>
      <c r="FHI22" s="1180"/>
      <c r="FHJ22" s="1180"/>
      <c r="FHK22" s="1180"/>
      <c r="FHL22" s="1180"/>
      <c r="FHM22" s="1180"/>
      <c r="FHN22" s="1180"/>
      <c r="FHO22" s="1180"/>
      <c r="FHP22" s="1180"/>
      <c r="FHQ22" s="1180"/>
      <c r="FHR22" s="1180"/>
      <c r="FHS22" s="1180"/>
      <c r="FHT22" s="1180"/>
      <c r="FHU22" s="1180"/>
      <c r="FHV22" s="1180"/>
      <c r="FHW22" s="1180"/>
      <c r="FHX22" s="1180"/>
      <c r="FHY22" s="1180"/>
      <c r="FHZ22" s="1180"/>
      <c r="FIA22" s="1180"/>
      <c r="FIB22" s="1180"/>
      <c r="FIC22" s="1180"/>
      <c r="FID22" s="1180"/>
      <c r="FIE22" s="1180"/>
      <c r="FIF22" s="1180"/>
      <c r="FIG22" s="1180"/>
      <c r="FIH22" s="1180"/>
      <c r="FII22" s="1180"/>
      <c r="FIJ22" s="1180"/>
      <c r="FIK22" s="1180"/>
      <c r="FIL22" s="1180"/>
      <c r="FIM22" s="1180"/>
      <c r="FIN22" s="1180"/>
      <c r="FIO22" s="1180"/>
      <c r="FIP22" s="1180"/>
      <c r="FIQ22" s="1180"/>
      <c r="FIR22" s="1180"/>
      <c r="FIS22" s="1180"/>
      <c r="FIT22" s="1180"/>
      <c r="FIU22" s="1180"/>
      <c r="FIV22" s="1180"/>
      <c r="FIW22" s="1180"/>
      <c r="FIX22" s="1180"/>
      <c r="FIY22" s="1180"/>
      <c r="FIZ22" s="1180"/>
      <c r="FJA22" s="1180"/>
      <c r="FJB22" s="1180"/>
      <c r="FJC22" s="1180"/>
      <c r="FJD22" s="1180"/>
      <c r="FJE22" s="1180"/>
      <c r="FJF22" s="1180"/>
      <c r="FJG22" s="1180"/>
      <c r="FJH22" s="1180"/>
      <c r="FJI22" s="1180"/>
      <c r="FJJ22" s="1180"/>
      <c r="FJK22" s="1180"/>
      <c r="FJL22" s="1180"/>
      <c r="FJM22" s="1180"/>
      <c r="FJN22" s="1180"/>
      <c r="FJO22" s="1180"/>
      <c r="FJP22" s="1180"/>
      <c r="FJQ22" s="1180"/>
      <c r="FJR22" s="1180"/>
      <c r="FJS22" s="1180"/>
      <c r="FJT22" s="1180"/>
      <c r="FJU22" s="1180"/>
      <c r="FJV22" s="1180"/>
      <c r="FJW22" s="1180"/>
      <c r="FJX22" s="1180"/>
      <c r="FJY22" s="1180"/>
      <c r="FJZ22" s="1180"/>
      <c r="FKA22" s="1180"/>
      <c r="FKB22" s="1180"/>
      <c r="FKC22" s="1180"/>
      <c r="FKD22" s="1180"/>
      <c r="FKE22" s="1180"/>
      <c r="FKF22" s="1180"/>
      <c r="FKG22" s="1180"/>
      <c r="FKH22" s="1180"/>
      <c r="FKI22" s="1180"/>
      <c r="FKJ22" s="1180"/>
      <c r="FKK22" s="1180"/>
      <c r="FKL22" s="1180"/>
      <c r="FKM22" s="1180"/>
      <c r="FKN22" s="1180"/>
      <c r="FKO22" s="1180"/>
      <c r="FKP22" s="1180"/>
      <c r="FKQ22" s="1180"/>
      <c r="FKR22" s="1180"/>
      <c r="FKS22" s="1180"/>
      <c r="FKT22" s="1180"/>
      <c r="FKU22" s="1180"/>
      <c r="FKV22" s="1180"/>
      <c r="FKW22" s="1180"/>
      <c r="FKX22" s="1180"/>
      <c r="FKY22" s="1180"/>
      <c r="FKZ22" s="1180"/>
      <c r="FLA22" s="1180"/>
      <c r="FLB22" s="1180"/>
      <c r="FLC22" s="1180"/>
      <c r="FLD22" s="1180"/>
      <c r="FLE22" s="1180"/>
      <c r="FLF22" s="1180"/>
      <c r="FLG22" s="1180"/>
      <c r="FLH22" s="1180"/>
      <c r="FLI22" s="1180"/>
      <c r="FLJ22" s="1180"/>
      <c r="FLK22" s="1180"/>
      <c r="FLL22" s="1180"/>
      <c r="FLM22" s="1180"/>
      <c r="FLN22" s="1180"/>
      <c r="FLO22" s="1180"/>
      <c r="FLP22" s="1180"/>
      <c r="FLQ22" s="1180"/>
      <c r="FLR22" s="1180"/>
      <c r="FLS22" s="1180"/>
      <c r="FLT22" s="1180"/>
      <c r="FLU22" s="1180"/>
      <c r="FLV22" s="1180"/>
      <c r="FLW22" s="1180"/>
      <c r="FLX22" s="1180"/>
      <c r="FLY22" s="1180"/>
      <c r="FLZ22" s="1180"/>
      <c r="FMA22" s="1180"/>
      <c r="FMB22" s="1180"/>
      <c r="FMC22" s="1180"/>
      <c r="FMD22" s="1180"/>
      <c r="FME22" s="1180"/>
      <c r="FMF22" s="1180"/>
      <c r="FMG22" s="1180"/>
      <c r="FMH22" s="1180"/>
      <c r="FMI22" s="1180"/>
      <c r="FMJ22" s="1180"/>
      <c r="FMK22" s="1180"/>
      <c r="FML22" s="1180"/>
      <c r="FMM22" s="1180"/>
      <c r="FMN22" s="1180"/>
      <c r="FMO22" s="1180"/>
      <c r="FMP22" s="1180"/>
      <c r="FMQ22" s="1180"/>
      <c r="FMR22" s="1180"/>
      <c r="FMS22" s="1180"/>
      <c r="FMT22" s="1180"/>
      <c r="FMU22" s="1180"/>
      <c r="FMV22" s="1180"/>
      <c r="FMW22" s="1180"/>
      <c r="FMX22" s="1180"/>
      <c r="FMY22" s="1180"/>
      <c r="FMZ22" s="1180"/>
      <c r="FNA22" s="1180"/>
      <c r="FNB22" s="1180"/>
      <c r="FNC22" s="1180"/>
      <c r="FND22" s="1180"/>
      <c r="FNE22" s="1180"/>
      <c r="FNF22" s="1180"/>
      <c r="FNG22" s="1180"/>
      <c r="FNH22" s="1180"/>
      <c r="FNI22" s="1180"/>
      <c r="FNJ22" s="1180"/>
      <c r="FNK22" s="1180"/>
      <c r="FNL22" s="1180"/>
      <c r="FNM22" s="1180"/>
      <c r="FNN22" s="1180"/>
      <c r="FNO22" s="1180"/>
      <c r="FNP22" s="1180"/>
      <c r="FNQ22" s="1180"/>
      <c r="FNR22" s="1180"/>
      <c r="FNS22" s="1180"/>
      <c r="FNT22" s="1180"/>
      <c r="FNU22" s="1180"/>
      <c r="FNV22" s="1180"/>
      <c r="FNW22" s="1180"/>
      <c r="FNX22" s="1180"/>
      <c r="FNY22" s="1180"/>
      <c r="FNZ22" s="1180"/>
      <c r="FOA22" s="1180"/>
      <c r="FOB22" s="1180"/>
      <c r="FOC22" s="1180"/>
      <c r="FOD22" s="1180"/>
      <c r="FOE22" s="1180"/>
      <c r="FOF22" s="1180"/>
      <c r="FOG22" s="1180"/>
      <c r="FOH22" s="1180"/>
      <c r="FOI22" s="1180"/>
      <c r="FOJ22" s="1180"/>
      <c r="FOK22" s="1180"/>
      <c r="FOL22" s="1180"/>
      <c r="FOM22" s="1180"/>
      <c r="FON22" s="1180"/>
      <c r="FOO22" s="1180"/>
      <c r="FOP22" s="1180"/>
      <c r="FOQ22" s="1180"/>
      <c r="FOR22" s="1180"/>
      <c r="FOS22" s="1180"/>
      <c r="FOT22" s="1180"/>
      <c r="FOU22" s="1180"/>
      <c r="FOV22" s="1180"/>
      <c r="FOW22" s="1180"/>
      <c r="FOX22" s="1180"/>
      <c r="FOY22" s="1180"/>
      <c r="FOZ22" s="1180"/>
      <c r="FPA22" s="1180"/>
      <c r="FPB22" s="1180"/>
      <c r="FPC22" s="1180"/>
      <c r="FPD22" s="1180"/>
      <c r="FPE22" s="1180"/>
      <c r="FPF22" s="1180"/>
      <c r="FPG22" s="1180"/>
      <c r="FPH22" s="1180"/>
      <c r="FPI22" s="1180"/>
      <c r="FPJ22" s="1180"/>
      <c r="FPK22" s="1180"/>
      <c r="FPL22" s="1180"/>
      <c r="FPM22" s="1180"/>
      <c r="FPN22" s="1180"/>
      <c r="FPO22" s="1180"/>
      <c r="FPP22" s="1180"/>
      <c r="FPQ22" s="1180"/>
      <c r="FPR22" s="1180"/>
      <c r="FPS22" s="1180"/>
      <c r="FPT22" s="1180"/>
      <c r="FPU22" s="1180"/>
      <c r="FPV22" s="1180"/>
      <c r="FPW22" s="1180"/>
      <c r="FPX22" s="1180"/>
      <c r="FPY22" s="1180"/>
      <c r="FPZ22" s="1180"/>
      <c r="FQA22" s="1180"/>
      <c r="FQB22" s="1180"/>
      <c r="FQC22" s="1180"/>
      <c r="FQD22" s="1180"/>
      <c r="FQE22" s="1180"/>
      <c r="FQF22" s="1180"/>
      <c r="FQG22" s="1180"/>
      <c r="FQH22" s="1180"/>
      <c r="FQI22" s="1180"/>
      <c r="FQJ22" s="1180"/>
      <c r="FQK22" s="1180"/>
      <c r="FQL22" s="1180"/>
      <c r="FQM22" s="1180"/>
      <c r="FQN22" s="1180"/>
      <c r="FQO22" s="1180"/>
      <c r="FQP22" s="1180"/>
      <c r="FQQ22" s="1180"/>
      <c r="FQR22" s="1180"/>
      <c r="FQS22" s="1180"/>
      <c r="FQT22" s="1180"/>
      <c r="FQU22" s="1180"/>
      <c r="FQV22" s="1180"/>
      <c r="FQW22" s="1180"/>
      <c r="FQX22" s="1180"/>
      <c r="FQY22" s="1180"/>
      <c r="FQZ22" s="1180"/>
      <c r="FRA22" s="1180"/>
      <c r="FRB22" s="1180"/>
      <c r="FRC22" s="1180"/>
      <c r="FRD22" s="1180"/>
      <c r="FRE22" s="1180"/>
      <c r="FRF22" s="1180"/>
      <c r="FRG22" s="1180"/>
      <c r="FRH22" s="1180"/>
      <c r="FRI22" s="1180"/>
      <c r="FRJ22" s="1180"/>
      <c r="FRK22" s="1180"/>
      <c r="FRL22" s="1180"/>
      <c r="FRM22" s="1180"/>
      <c r="FRN22" s="1180"/>
      <c r="FRO22" s="1180"/>
      <c r="FRP22" s="1180"/>
      <c r="FRQ22" s="1180"/>
      <c r="FRR22" s="1180"/>
      <c r="FRS22" s="1180"/>
      <c r="FRT22" s="1180"/>
      <c r="FRU22" s="1180"/>
      <c r="FRV22" s="1180"/>
      <c r="FRW22" s="1180"/>
      <c r="FRX22" s="1180"/>
      <c r="FRY22" s="1180"/>
      <c r="FRZ22" s="1180"/>
      <c r="FSA22" s="1180"/>
      <c r="FSB22" s="1180"/>
      <c r="FSC22" s="1180"/>
      <c r="FSD22" s="1180"/>
      <c r="FSE22" s="1180"/>
      <c r="FSF22" s="1180"/>
      <c r="FSG22" s="1180"/>
      <c r="FSH22" s="1180"/>
      <c r="FSI22" s="1180"/>
      <c r="FSJ22" s="1180"/>
      <c r="FSK22" s="1180"/>
      <c r="FSL22" s="1180"/>
      <c r="FSM22" s="1180"/>
      <c r="FSN22" s="1180"/>
      <c r="FSO22" s="1180"/>
      <c r="FSP22" s="1180"/>
      <c r="FSQ22" s="1180"/>
      <c r="FSR22" s="1180"/>
      <c r="FSS22" s="1180"/>
      <c r="FST22" s="1180"/>
      <c r="FSU22" s="1180"/>
      <c r="FSV22" s="1180"/>
      <c r="FSW22" s="1180"/>
      <c r="FSX22" s="1180"/>
      <c r="FSY22" s="1180"/>
      <c r="FSZ22" s="1180"/>
      <c r="FTA22" s="1180"/>
      <c r="FTB22" s="1180"/>
      <c r="FTC22" s="1180"/>
      <c r="FTD22" s="1180"/>
      <c r="FTE22" s="1180"/>
      <c r="FTF22" s="1180"/>
      <c r="FTG22" s="1180"/>
      <c r="FTH22" s="1180"/>
      <c r="FTI22" s="1180"/>
      <c r="FTJ22" s="1180"/>
      <c r="FTK22" s="1180"/>
      <c r="FTL22" s="1180"/>
      <c r="FTM22" s="1180"/>
      <c r="FTN22" s="1180"/>
      <c r="FTO22" s="1180"/>
      <c r="FTP22" s="1180"/>
      <c r="FTQ22" s="1180"/>
      <c r="FTR22" s="1180"/>
      <c r="FTS22" s="1180"/>
      <c r="FTT22" s="1180"/>
      <c r="FTU22" s="1180"/>
      <c r="FTV22" s="1180"/>
      <c r="FTW22" s="1180"/>
      <c r="FTX22" s="1180"/>
      <c r="FTY22" s="1180"/>
      <c r="FTZ22" s="1180"/>
      <c r="FUA22" s="1180"/>
      <c r="FUB22" s="1180"/>
      <c r="FUC22" s="1180"/>
      <c r="FUD22" s="1180"/>
      <c r="FUE22" s="1180"/>
      <c r="FUF22" s="1180"/>
      <c r="FUG22" s="1180"/>
      <c r="FUH22" s="1180"/>
      <c r="FUI22" s="1180"/>
      <c r="FUJ22" s="1180"/>
      <c r="FUK22" s="1180"/>
      <c r="FUL22" s="1180"/>
      <c r="FUM22" s="1180"/>
      <c r="FUN22" s="1180"/>
      <c r="FUO22" s="1180"/>
      <c r="FUP22" s="1180"/>
      <c r="FUQ22" s="1180"/>
      <c r="FUR22" s="1180"/>
      <c r="FUS22" s="1180"/>
      <c r="FUT22" s="1180"/>
      <c r="FUU22" s="1180"/>
      <c r="FUV22" s="1180"/>
      <c r="FUW22" s="1180"/>
      <c r="FUX22" s="1180"/>
      <c r="FUY22" s="1180"/>
      <c r="FUZ22" s="1180"/>
      <c r="FVA22" s="1180"/>
      <c r="FVB22" s="1180"/>
      <c r="FVC22" s="1180"/>
      <c r="FVD22" s="1180"/>
      <c r="FVE22" s="1180"/>
      <c r="FVF22" s="1180"/>
      <c r="FVG22" s="1180"/>
      <c r="FVH22" s="1180"/>
      <c r="FVI22" s="1180"/>
      <c r="FVJ22" s="1180"/>
      <c r="FVK22" s="1180"/>
      <c r="FVL22" s="1180"/>
      <c r="FVM22" s="1180"/>
      <c r="FVN22" s="1180"/>
      <c r="FVO22" s="1180"/>
      <c r="FVP22" s="1180"/>
      <c r="FVQ22" s="1180"/>
      <c r="FVR22" s="1180"/>
      <c r="FVS22" s="1180"/>
      <c r="FVT22" s="1180"/>
      <c r="FVU22" s="1180"/>
      <c r="FVV22" s="1180"/>
      <c r="FVW22" s="1180"/>
      <c r="FVX22" s="1180"/>
      <c r="FVY22" s="1180"/>
      <c r="FVZ22" s="1180"/>
      <c r="FWA22" s="1180"/>
      <c r="FWB22" s="1180"/>
      <c r="FWC22" s="1180"/>
      <c r="FWD22" s="1180"/>
      <c r="FWE22" s="1180"/>
      <c r="FWF22" s="1180"/>
      <c r="FWG22" s="1180"/>
      <c r="FWH22" s="1180"/>
      <c r="FWI22" s="1180"/>
      <c r="FWJ22" s="1180"/>
      <c r="FWK22" s="1180"/>
      <c r="FWL22" s="1180"/>
      <c r="FWM22" s="1180"/>
      <c r="FWN22" s="1180"/>
      <c r="FWO22" s="1180"/>
      <c r="FWP22" s="1180"/>
      <c r="FWQ22" s="1180"/>
      <c r="FWR22" s="1180"/>
      <c r="FWS22" s="1180"/>
      <c r="FWT22" s="1180"/>
      <c r="FWU22" s="1180"/>
      <c r="FWV22" s="1180"/>
      <c r="FWW22" s="1180"/>
      <c r="FWX22" s="1180"/>
      <c r="FWY22" s="1180"/>
      <c r="FWZ22" s="1180"/>
      <c r="FXA22" s="1180"/>
      <c r="FXB22" s="1180"/>
      <c r="FXC22" s="1180"/>
      <c r="FXD22" s="1180"/>
      <c r="FXE22" s="1180"/>
      <c r="FXF22" s="1180"/>
      <c r="FXG22" s="1180"/>
      <c r="FXH22" s="1180"/>
      <c r="FXI22" s="1180"/>
      <c r="FXJ22" s="1180"/>
      <c r="FXK22" s="1180"/>
      <c r="FXL22" s="1180"/>
      <c r="FXM22" s="1180"/>
      <c r="FXN22" s="1180"/>
      <c r="FXO22" s="1180"/>
      <c r="FXP22" s="1180"/>
      <c r="FXQ22" s="1180"/>
      <c r="FXR22" s="1180"/>
      <c r="FXS22" s="1180"/>
      <c r="FXT22" s="1180"/>
      <c r="FXU22" s="1180"/>
      <c r="FXV22" s="1180"/>
      <c r="FXW22" s="1180"/>
      <c r="FXX22" s="1180"/>
      <c r="FXY22" s="1180"/>
      <c r="FXZ22" s="1180"/>
      <c r="FYA22" s="1180"/>
      <c r="FYB22" s="1180"/>
      <c r="FYC22" s="1180"/>
      <c r="FYD22" s="1180"/>
      <c r="FYE22" s="1180"/>
      <c r="FYF22" s="1180"/>
      <c r="FYG22" s="1180"/>
      <c r="FYH22" s="1180"/>
      <c r="FYI22" s="1180"/>
      <c r="FYJ22" s="1180"/>
      <c r="FYK22" s="1180"/>
      <c r="FYL22" s="1180"/>
      <c r="FYM22" s="1180"/>
      <c r="FYN22" s="1180"/>
      <c r="FYO22" s="1180"/>
      <c r="FYP22" s="1180"/>
      <c r="FYQ22" s="1180"/>
      <c r="FYR22" s="1180"/>
      <c r="FYS22" s="1180"/>
      <c r="FYT22" s="1180"/>
      <c r="FYU22" s="1180"/>
      <c r="FYV22" s="1180"/>
      <c r="FYW22" s="1180"/>
      <c r="FYX22" s="1180"/>
      <c r="FYY22" s="1180"/>
      <c r="FYZ22" s="1180"/>
      <c r="FZA22" s="1180"/>
      <c r="FZB22" s="1180"/>
      <c r="FZC22" s="1180"/>
      <c r="FZD22" s="1180"/>
      <c r="FZE22" s="1180"/>
      <c r="FZF22" s="1180"/>
      <c r="FZG22" s="1180"/>
      <c r="FZH22" s="1180"/>
      <c r="FZI22" s="1180"/>
      <c r="FZJ22" s="1180"/>
      <c r="FZK22" s="1180"/>
      <c r="FZL22" s="1180"/>
      <c r="FZM22" s="1180"/>
      <c r="FZN22" s="1180"/>
      <c r="FZO22" s="1180"/>
      <c r="FZP22" s="1180"/>
      <c r="FZQ22" s="1180"/>
      <c r="FZR22" s="1180"/>
      <c r="FZS22" s="1180"/>
      <c r="FZT22" s="1180"/>
      <c r="FZU22" s="1180"/>
      <c r="FZV22" s="1180"/>
      <c r="FZW22" s="1180"/>
      <c r="FZX22" s="1180"/>
      <c r="FZY22" s="1180"/>
      <c r="FZZ22" s="1180"/>
      <c r="GAA22" s="1180"/>
      <c r="GAB22" s="1180"/>
      <c r="GAC22" s="1180"/>
      <c r="GAD22" s="1180"/>
      <c r="GAE22" s="1180"/>
      <c r="GAF22" s="1180"/>
      <c r="GAG22" s="1180"/>
      <c r="GAH22" s="1180"/>
      <c r="GAI22" s="1180"/>
      <c r="GAJ22" s="1180"/>
      <c r="GAK22" s="1180"/>
      <c r="GAL22" s="1180"/>
      <c r="GAM22" s="1180"/>
      <c r="GAN22" s="1180"/>
      <c r="GAO22" s="1180"/>
      <c r="GAP22" s="1180"/>
      <c r="GAQ22" s="1180"/>
      <c r="GAR22" s="1180"/>
      <c r="GAS22" s="1180"/>
      <c r="GAT22" s="1180"/>
      <c r="GAU22" s="1180"/>
      <c r="GAV22" s="1180"/>
      <c r="GAW22" s="1180"/>
      <c r="GAX22" s="1180"/>
      <c r="GAY22" s="1180"/>
      <c r="GAZ22" s="1180"/>
      <c r="GBA22" s="1180"/>
      <c r="GBB22" s="1180"/>
      <c r="GBC22" s="1180"/>
      <c r="GBD22" s="1180"/>
      <c r="GBE22" s="1180"/>
      <c r="GBF22" s="1180"/>
      <c r="GBG22" s="1180"/>
      <c r="GBH22" s="1180"/>
      <c r="GBI22" s="1180"/>
      <c r="GBJ22" s="1180"/>
      <c r="GBK22" s="1180"/>
      <c r="GBL22" s="1180"/>
      <c r="GBM22" s="1180"/>
      <c r="GBN22" s="1180"/>
      <c r="GBO22" s="1180"/>
      <c r="GBP22" s="1180"/>
      <c r="GBQ22" s="1180"/>
      <c r="GBR22" s="1180"/>
      <c r="GBS22" s="1180"/>
      <c r="GBT22" s="1180"/>
      <c r="GBU22" s="1180"/>
      <c r="GBV22" s="1180"/>
      <c r="GBW22" s="1180"/>
      <c r="GBX22" s="1180"/>
      <c r="GBY22" s="1180"/>
      <c r="GBZ22" s="1180"/>
      <c r="GCA22" s="1180"/>
      <c r="GCB22" s="1180"/>
      <c r="GCC22" s="1180"/>
      <c r="GCD22" s="1180"/>
      <c r="GCE22" s="1180"/>
      <c r="GCF22" s="1180"/>
      <c r="GCG22" s="1180"/>
      <c r="GCH22" s="1180"/>
      <c r="GCI22" s="1180"/>
      <c r="GCJ22" s="1180"/>
      <c r="GCK22" s="1180"/>
      <c r="GCL22" s="1180"/>
      <c r="GCM22" s="1180"/>
      <c r="GCN22" s="1180"/>
      <c r="GCO22" s="1180"/>
      <c r="GCP22" s="1180"/>
      <c r="GCQ22" s="1180"/>
      <c r="GCR22" s="1180"/>
      <c r="GCS22" s="1180"/>
      <c r="GCT22" s="1180"/>
      <c r="GCU22" s="1180"/>
      <c r="GCV22" s="1180"/>
      <c r="GCW22" s="1180"/>
      <c r="GCX22" s="1180"/>
      <c r="GCY22" s="1180"/>
      <c r="GCZ22" s="1180"/>
      <c r="GDA22" s="1180"/>
      <c r="GDB22" s="1180"/>
      <c r="GDC22" s="1180"/>
      <c r="GDD22" s="1180"/>
      <c r="GDE22" s="1180"/>
      <c r="GDF22" s="1180"/>
      <c r="GDG22" s="1180"/>
      <c r="GDH22" s="1180"/>
      <c r="GDI22" s="1180"/>
      <c r="GDJ22" s="1180"/>
      <c r="GDK22" s="1180"/>
      <c r="GDL22" s="1180"/>
      <c r="GDM22" s="1180"/>
      <c r="GDN22" s="1180"/>
      <c r="GDO22" s="1180"/>
      <c r="GDP22" s="1180"/>
      <c r="GDQ22" s="1180"/>
      <c r="GDR22" s="1180"/>
      <c r="GDS22" s="1180"/>
      <c r="GDT22" s="1180"/>
      <c r="GDU22" s="1180"/>
      <c r="GDV22" s="1180"/>
      <c r="GDW22" s="1180"/>
      <c r="GDX22" s="1180"/>
      <c r="GDY22" s="1180"/>
      <c r="GDZ22" s="1180"/>
      <c r="GEA22" s="1180"/>
      <c r="GEB22" s="1180"/>
      <c r="GEC22" s="1180"/>
      <c r="GED22" s="1180"/>
      <c r="GEE22" s="1180"/>
      <c r="GEF22" s="1180"/>
      <c r="GEG22" s="1180"/>
      <c r="GEH22" s="1180"/>
      <c r="GEI22" s="1180"/>
      <c r="GEJ22" s="1180"/>
      <c r="GEK22" s="1180"/>
      <c r="GEL22" s="1180"/>
      <c r="GEM22" s="1180"/>
      <c r="GEN22" s="1180"/>
      <c r="GEO22" s="1180"/>
      <c r="GEP22" s="1180"/>
      <c r="GEQ22" s="1180"/>
      <c r="GER22" s="1180"/>
      <c r="GES22" s="1180"/>
      <c r="GET22" s="1180"/>
      <c r="GEU22" s="1180"/>
      <c r="GEV22" s="1180"/>
      <c r="GEW22" s="1180"/>
      <c r="GEX22" s="1180"/>
      <c r="GEY22" s="1180"/>
      <c r="GEZ22" s="1180"/>
      <c r="GFA22" s="1180"/>
      <c r="GFB22" s="1180"/>
      <c r="GFC22" s="1180"/>
      <c r="GFD22" s="1180"/>
      <c r="GFE22" s="1180"/>
      <c r="GFF22" s="1180"/>
      <c r="GFG22" s="1180"/>
      <c r="GFH22" s="1180"/>
      <c r="GFI22" s="1180"/>
      <c r="GFJ22" s="1180"/>
      <c r="GFK22" s="1180"/>
      <c r="GFL22" s="1180"/>
      <c r="GFM22" s="1180"/>
      <c r="GFN22" s="1180"/>
      <c r="GFO22" s="1180"/>
      <c r="GFP22" s="1180"/>
      <c r="GFQ22" s="1180"/>
      <c r="GFR22" s="1180"/>
      <c r="GFS22" s="1180"/>
      <c r="GFT22" s="1180"/>
      <c r="GFU22" s="1180"/>
      <c r="GFV22" s="1180"/>
      <c r="GFW22" s="1180"/>
      <c r="GFX22" s="1180"/>
      <c r="GFY22" s="1180"/>
      <c r="GFZ22" s="1180"/>
      <c r="GGA22" s="1180"/>
      <c r="GGB22" s="1180"/>
      <c r="GGC22" s="1180"/>
      <c r="GGD22" s="1180"/>
      <c r="GGE22" s="1180"/>
      <c r="GGF22" s="1180"/>
      <c r="GGG22" s="1180"/>
      <c r="GGH22" s="1180"/>
      <c r="GGI22" s="1180"/>
      <c r="GGJ22" s="1180"/>
      <c r="GGK22" s="1180"/>
      <c r="GGL22" s="1180"/>
      <c r="GGM22" s="1180"/>
      <c r="GGN22" s="1180"/>
      <c r="GGO22" s="1180"/>
      <c r="GGP22" s="1180"/>
      <c r="GGQ22" s="1180"/>
      <c r="GGR22" s="1180"/>
      <c r="GGS22" s="1180"/>
      <c r="GGT22" s="1180"/>
      <c r="GGU22" s="1180"/>
      <c r="GGV22" s="1180"/>
      <c r="GGW22" s="1180"/>
      <c r="GGX22" s="1180"/>
      <c r="GGY22" s="1180"/>
      <c r="GGZ22" s="1180"/>
      <c r="GHA22" s="1180"/>
      <c r="GHB22" s="1180"/>
      <c r="GHC22" s="1180"/>
      <c r="GHD22" s="1180"/>
      <c r="GHE22" s="1180"/>
      <c r="GHF22" s="1180"/>
      <c r="GHG22" s="1180"/>
      <c r="GHH22" s="1180"/>
      <c r="GHI22" s="1180"/>
      <c r="GHJ22" s="1180"/>
      <c r="GHK22" s="1180"/>
      <c r="GHL22" s="1180"/>
      <c r="GHM22" s="1180"/>
      <c r="GHN22" s="1180"/>
      <c r="GHO22" s="1180"/>
      <c r="GHP22" s="1180"/>
      <c r="GHQ22" s="1180"/>
      <c r="GHR22" s="1180"/>
      <c r="GHS22" s="1180"/>
      <c r="GHT22" s="1180"/>
      <c r="GHU22" s="1180"/>
      <c r="GHV22" s="1180"/>
      <c r="GHW22" s="1180"/>
      <c r="GHX22" s="1180"/>
      <c r="GHY22" s="1180"/>
      <c r="GHZ22" s="1180"/>
      <c r="GIA22" s="1180"/>
      <c r="GIB22" s="1180"/>
      <c r="GIC22" s="1180"/>
      <c r="GID22" s="1180"/>
      <c r="GIE22" s="1180"/>
      <c r="GIF22" s="1180"/>
      <c r="GIG22" s="1180"/>
      <c r="GIH22" s="1180"/>
      <c r="GII22" s="1180"/>
      <c r="GIJ22" s="1180"/>
      <c r="GIK22" s="1180"/>
      <c r="GIL22" s="1180"/>
      <c r="GIM22" s="1180"/>
      <c r="GIN22" s="1180"/>
      <c r="GIO22" s="1180"/>
      <c r="GIP22" s="1180"/>
      <c r="GIQ22" s="1180"/>
      <c r="GIR22" s="1180"/>
      <c r="GIS22" s="1180"/>
      <c r="GIT22" s="1180"/>
      <c r="GIU22" s="1180"/>
      <c r="GIV22" s="1180"/>
      <c r="GIW22" s="1180"/>
      <c r="GIX22" s="1180"/>
      <c r="GIY22" s="1180"/>
      <c r="GIZ22" s="1180"/>
      <c r="GJA22" s="1180"/>
      <c r="GJB22" s="1180"/>
      <c r="GJC22" s="1180"/>
      <c r="GJD22" s="1180"/>
      <c r="GJE22" s="1180"/>
      <c r="GJF22" s="1180"/>
      <c r="GJG22" s="1180"/>
      <c r="GJH22" s="1180"/>
      <c r="GJI22" s="1180"/>
      <c r="GJJ22" s="1180"/>
      <c r="GJK22" s="1180"/>
      <c r="GJL22" s="1180"/>
      <c r="GJM22" s="1180"/>
      <c r="GJN22" s="1180"/>
      <c r="GJO22" s="1180"/>
      <c r="GJP22" s="1180"/>
      <c r="GJQ22" s="1180"/>
      <c r="GJR22" s="1180"/>
      <c r="GJS22" s="1180"/>
      <c r="GJT22" s="1180"/>
      <c r="GJU22" s="1180"/>
      <c r="GJV22" s="1180"/>
      <c r="GJW22" s="1180"/>
      <c r="GJX22" s="1180"/>
      <c r="GJY22" s="1180"/>
      <c r="GJZ22" s="1180"/>
      <c r="GKA22" s="1180"/>
      <c r="GKB22" s="1180"/>
      <c r="GKC22" s="1180"/>
      <c r="GKD22" s="1180"/>
      <c r="GKE22" s="1180"/>
      <c r="GKF22" s="1180"/>
      <c r="GKG22" s="1180"/>
      <c r="GKH22" s="1180"/>
      <c r="GKI22" s="1180"/>
      <c r="GKJ22" s="1180"/>
      <c r="GKK22" s="1180"/>
      <c r="GKL22" s="1180"/>
      <c r="GKM22" s="1180"/>
      <c r="GKN22" s="1180"/>
      <c r="GKO22" s="1180"/>
      <c r="GKP22" s="1180"/>
      <c r="GKQ22" s="1180"/>
      <c r="GKR22" s="1180"/>
      <c r="GKS22" s="1180"/>
      <c r="GKT22" s="1180"/>
      <c r="GKU22" s="1180"/>
      <c r="GKV22" s="1180"/>
      <c r="GKW22" s="1180"/>
      <c r="GKX22" s="1180"/>
      <c r="GKY22" s="1180"/>
      <c r="GKZ22" s="1180"/>
      <c r="GLA22" s="1180"/>
      <c r="GLB22" s="1180"/>
      <c r="GLC22" s="1180"/>
      <c r="GLD22" s="1180"/>
      <c r="GLE22" s="1180"/>
      <c r="GLF22" s="1180"/>
      <c r="GLG22" s="1180"/>
      <c r="GLH22" s="1180"/>
      <c r="GLI22" s="1180"/>
      <c r="GLJ22" s="1180"/>
      <c r="GLK22" s="1180"/>
      <c r="GLL22" s="1180"/>
      <c r="GLM22" s="1180"/>
      <c r="GLN22" s="1180"/>
      <c r="GLO22" s="1180"/>
      <c r="GLP22" s="1180"/>
      <c r="GLQ22" s="1180"/>
      <c r="GLR22" s="1180"/>
      <c r="GLS22" s="1180"/>
      <c r="GLT22" s="1180"/>
      <c r="GLU22" s="1180"/>
      <c r="GLV22" s="1180"/>
      <c r="GLW22" s="1180"/>
      <c r="GLX22" s="1180"/>
      <c r="GLY22" s="1180"/>
      <c r="GLZ22" s="1180"/>
      <c r="GMA22" s="1180"/>
      <c r="GMB22" s="1180"/>
      <c r="GMC22" s="1180"/>
      <c r="GMD22" s="1180"/>
      <c r="GME22" s="1180"/>
      <c r="GMF22" s="1180"/>
      <c r="GMG22" s="1180"/>
      <c r="GMH22" s="1180"/>
      <c r="GMI22" s="1180"/>
      <c r="GMJ22" s="1180"/>
      <c r="GMK22" s="1180"/>
      <c r="GML22" s="1180"/>
      <c r="GMM22" s="1180"/>
      <c r="GMN22" s="1180"/>
      <c r="GMO22" s="1180"/>
      <c r="GMP22" s="1180"/>
      <c r="GMQ22" s="1180"/>
      <c r="GMR22" s="1180"/>
      <c r="GMS22" s="1180"/>
      <c r="GMT22" s="1180"/>
      <c r="GMU22" s="1180"/>
      <c r="GMV22" s="1180"/>
      <c r="GMW22" s="1180"/>
      <c r="GMX22" s="1180"/>
      <c r="GMY22" s="1180"/>
      <c r="GMZ22" s="1180"/>
      <c r="GNA22" s="1180"/>
      <c r="GNB22" s="1180"/>
      <c r="GNC22" s="1180"/>
      <c r="GND22" s="1180"/>
      <c r="GNE22" s="1180"/>
      <c r="GNF22" s="1180"/>
      <c r="GNG22" s="1180"/>
      <c r="GNH22" s="1180"/>
      <c r="GNI22" s="1180"/>
      <c r="GNJ22" s="1180"/>
      <c r="GNK22" s="1180"/>
      <c r="GNL22" s="1180"/>
      <c r="GNM22" s="1180"/>
      <c r="GNN22" s="1180"/>
      <c r="GNO22" s="1180"/>
      <c r="GNP22" s="1180"/>
      <c r="GNQ22" s="1180"/>
      <c r="GNR22" s="1180"/>
      <c r="GNS22" s="1180"/>
      <c r="GNT22" s="1180"/>
      <c r="GNU22" s="1180"/>
      <c r="GNV22" s="1180"/>
      <c r="GNW22" s="1180"/>
      <c r="GNX22" s="1180"/>
      <c r="GNY22" s="1180"/>
      <c r="GNZ22" s="1180"/>
      <c r="GOA22" s="1180"/>
      <c r="GOB22" s="1180"/>
      <c r="GOC22" s="1180"/>
      <c r="GOD22" s="1180"/>
      <c r="GOE22" s="1180"/>
      <c r="GOF22" s="1180"/>
      <c r="GOG22" s="1180"/>
      <c r="GOH22" s="1180"/>
      <c r="GOI22" s="1180"/>
      <c r="GOJ22" s="1180"/>
      <c r="GOK22" s="1180"/>
      <c r="GOL22" s="1180"/>
      <c r="GOM22" s="1180"/>
      <c r="GON22" s="1180"/>
      <c r="GOO22" s="1180"/>
      <c r="GOP22" s="1180"/>
      <c r="GOQ22" s="1180"/>
      <c r="GOR22" s="1180"/>
      <c r="GOS22" s="1180"/>
      <c r="GOT22" s="1180"/>
      <c r="GOU22" s="1180"/>
      <c r="GOV22" s="1180"/>
      <c r="GOW22" s="1180"/>
      <c r="GOX22" s="1180"/>
      <c r="GOY22" s="1180"/>
      <c r="GOZ22" s="1180"/>
      <c r="GPA22" s="1180"/>
      <c r="GPB22" s="1180"/>
      <c r="GPC22" s="1180"/>
      <c r="GPD22" s="1180"/>
      <c r="GPE22" s="1180"/>
      <c r="GPF22" s="1180"/>
      <c r="GPG22" s="1180"/>
      <c r="GPH22" s="1180"/>
      <c r="GPI22" s="1180"/>
      <c r="GPJ22" s="1180"/>
      <c r="GPK22" s="1180"/>
      <c r="GPL22" s="1180"/>
      <c r="GPM22" s="1180"/>
      <c r="GPN22" s="1180"/>
      <c r="GPO22" s="1180"/>
      <c r="GPP22" s="1180"/>
      <c r="GPQ22" s="1180"/>
      <c r="GPR22" s="1180"/>
      <c r="GPS22" s="1180"/>
      <c r="GPT22" s="1180"/>
      <c r="GPU22" s="1180"/>
      <c r="GPV22" s="1180"/>
      <c r="GPW22" s="1180"/>
      <c r="GPX22" s="1180"/>
      <c r="GPY22" s="1180"/>
      <c r="GPZ22" s="1180"/>
      <c r="GQA22" s="1180"/>
      <c r="GQB22" s="1180"/>
      <c r="GQC22" s="1180"/>
      <c r="GQD22" s="1180"/>
      <c r="GQE22" s="1180"/>
      <c r="GQF22" s="1180"/>
      <c r="GQG22" s="1180"/>
      <c r="GQH22" s="1180"/>
      <c r="GQI22" s="1180"/>
      <c r="GQJ22" s="1180"/>
      <c r="GQK22" s="1180"/>
      <c r="GQL22" s="1180"/>
      <c r="GQM22" s="1180"/>
      <c r="GQN22" s="1180"/>
      <c r="GQO22" s="1180"/>
      <c r="GQP22" s="1180"/>
      <c r="GQQ22" s="1180"/>
      <c r="GQR22" s="1180"/>
      <c r="GQS22" s="1180"/>
      <c r="GQT22" s="1180"/>
      <c r="GQU22" s="1180"/>
      <c r="GQV22" s="1180"/>
      <c r="GQW22" s="1180"/>
      <c r="GQX22" s="1180"/>
      <c r="GQY22" s="1180"/>
      <c r="GQZ22" s="1180"/>
      <c r="GRA22" s="1180"/>
      <c r="GRB22" s="1180"/>
      <c r="GRC22" s="1180"/>
      <c r="GRD22" s="1180"/>
      <c r="GRE22" s="1180"/>
      <c r="GRF22" s="1180"/>
      <c r="GRG22" s="1180"/>
      <c r="GRH22" s="1180"/>
      <c r="GRI22" s="1180"/>
      <c r="GRJ22" s="1180"/>
      <c r="GRK22" s="1180"/>
      <c r="GRL22" s="1180"/>
      <c r="GRM22" s="1180"/>
      <c r="GRN22" s="1180"/>
      <c r="GRO22" s="1180"/>
      <c r="GRP22" s="1180"/>
      <c r="GRQ22" s="1180"/>
      <c r="GRR22" s="1180"/>
      <c r="GRS22" s="1180"/>
      <c r="GRT22" s="1180"/>
      <c r="GRU22" s="1180"/>
      <c r="GRV22" s="1180"/>
      <c r="GRW22" s="1180"/>
      <c r="GRX22" s="1180"/>
      <c r="GRY22" s="1180"/>
      <c r="GRZ22" s="1180"/>
      <c r="GSA22" s="1180"/>
      <c r="GSB22" s="1180"/>
      <c r="GSC22" s="1180"/>
      <c r="GSD22" s="1180"/>
      <c r="GSE22" s="1180"/>
      <c r="GSF22" s="1180"/>
      <c r="GSG22" s="1180"/>
      <c r="GSH22" s="1180"/>
      <c r="GSI22" s="1180"/>
      <c r="GSJ22" s="1180"/>
      <c r="GSK22" s="1180"/>
      <c r="GSL22" s="1180"/>
      <c r="GSM22" s="1180"/>
      <c r="GSN22" s="1180"/>
      <c r="GSO22" s="1180"/>
      <c r="GSP22" s="1180"/>
      <c r="GSQ22" s="1180"/>
      <c r="GSR22" s="1180"/>
      <c r="GSS22" s="1180"/>
      <c r="GST22" s="1180"/>
      <c r="GSU22" s="1180"/>
      <c r="GSV22" s="1180"/>
      <c r="GSW22" s="1180"/>
      <c r="GSX22" s="1180"/>
      <c r="GSY22" s="1180"/>
      <c r="GSZ22" s="1180"/>
      <c r="GTA22" s="1180"/>
      <c r="GTB22" s="1180"/>
      <c r="GTC22" s="1180"/>
      <c r="GTD22" s="1180"/>
      <c r="GTE22" s="1180"/>
      <c r="GTF22" s="1180"/>
      <c r="GTG22" s="1180"/>
      <c r="GTH22" s="1180"/>
      <c r="GTI22" s="1180"/>
      <c r="GTJ22" s="1180"/>
      <c r="GTK22" s="1180"/>
      <c r="GTL22" s="1180"/>
      <c r="GTM22" s="1180"/>
      <c r="GTN22" s="1180"/>
      <c r="GTO22" s="1180"/>
      <c r="GTP22" s="1180"/>
      <c r="GTQ22" s="1180"/>
      <c r="GTR22" s="1180"/>
      <c r="GTS22" s="1180"/>
      <c r="GTT22" s="1180"/>
      <c r="GTU22" s="1180"/>
      <c r="GTV22" s="1180"/>
      <c r="GTW22" s="1180"/>
      <c r="GTX22" s="1180"/>
      <c r="GTY22" s="1180"/>
      <c r="GTZ22" s="1180"/>
      <c r="GUA22" s="1180"/>
      <c r="GUB22" s="1180"/>
      <c r="GUC22" s="1180"/>
      <c r="GUD22" s="1180"/>
      <c r="GUE22" s="1180"/>
      <c r="GUF22" s="1180"/>
      <c r="GUG22" s="1180"/>
      <c r="GUH22" s="1180"/>
      <c r="GUI22" s="1180"/>
      <c r="GUJ22" s="1180"/>
      <c r="GUK22" s="1180"/>
      <c r="GUL22" s="1180"/>
      <c r="GUM22" s="1180"/>
      <c r="GUN22" s="1180"/>
      <c r="GUO22" s="1180"/>
      <c r="GUP22" s="1180"/>
      <c r="GUQ22" s="1180"/>
      <c r="GUR22" s="1180"/>
      <c r="GUS22" s="1180"/>
      <c r="GUT22" s="1180"/>
      <c r="GUU22" s="1180"/>
      <c r="GUV22" s="1180"/>
      <c r="GUW22" s="1180"/>
      <c r="GUX22" s="1180"/>
      <c r="GUY22" s="1180"/>
      <c r="GUZ22" s="1180"/>
      <c r="GVA22" s="1180"/>
      <c r="GVB22" s="1180"/>
      <c r="GVC22" s="1180"/>
      <c r="GVD22" s="1180"/>
      <c r="GVE22" s="1180"/>
      <c r="GVF22" s="1180"/>
      <c r="GVG22" s="1180"/>
      <c r="GVH22" s="1180"/>
      <c r="GVI22" s="1180"/>
      <c r="GVJ22" s="1180"/>
      <c r="GVK22" s="1180"/>
      <c r="GVL22" s="1180"/>
      <c r="GVM22" s="1180"/>
      <c r="GVN22" s="1180"/>
      <c r="GVO22" s="1180"/>
      <c r="GVP22" s="1180"/>
      <c r="GVQ22" s="1180"/>
      <c r="GVR22" s="1180"/>
      <c r="GVS22" s="1180"/>
      <c r="GVT22" s="1180"/>
      <c r="GVU22" s="1180"/>
      <c r="GVV22" s="1180"/>
      <c r="GVW22" s="1180"/>
      <c r="GVX22" s="1180"/>
      <c r="GVY22" s="1180"/>
      <c r="GVZ22" s="1180"/>
      <c r="GWA22" s="1180"/>
      <c r="GWB22" s="1180"/>
      <c r="GWC22" s="1180"/>
      <c r="GWD22" s="1180"/>
      <c r="GWE22" s="1180"/>
      <c r="GWF22" s="1180"/>
      <c r="GWG22" s="1180"/>
      <c r="GWH22" s="1180"/>
      <c r="GWI22" s="1180"/>
      <c r="GWJ22" s="1180"/>
      <c r="GWK22" s="1180"/>
      <c r="GWL22" s="1180"/>
      <c r="GWM22" s="1180"/>
      <c r="GWN22" s="1180"/>
      <c r="GWO22" s="1180"/>
      <c r="GWP22" s="1180"/>
      <c r="GWQ22" s="1180"/>
      <c r="GWR22" s="1180"/>
      <c r="GWS22" s="1180"/>
      <c r="GWT22" s="1180"/>
      <c r="GWU22" s="1180"/>
      <c r="GWV22" s="1180"/>
      <c r="GWW22" s="1180"/>
      <c r="GWX22" s="1180"/>
      <c r="GWY22" s="1180"/>
      <c r="GWZ22" s="1180"/>
      <c r="GXA22" s="1180"/>
      <c r="GXB22" s="1180"/>
      <c r="GXC22" s="1180"/>
      <c r="GXD22" s="1180"/>
      <c r="GXE22" s="1180"/>
      <c r="GXF22" s="1180"/>
      <c r="GXG22" s="1180"/>
      <c r="GXH22" s="1180"/>
      <c r="GXI22" s="1180"/>
      <c r="GXJ22" s="1180"/>
      <c r="GXK22" s="1180"/>
      <c r="GXL22" s="1180"/>
      <c r="GXM22" s="1180"/>
      <c r="GXN22" s="1180"/>
      <c r="GXO22" s="1180"/>
      <c r="GXP22" s="1180"/>
      <c r="GXQ22" s="1180"/>
      <c r="GXR22" s="1180"/>
      <c r="GXS22" s="1180"/>
      <c r="GXT22" s="1180"/>
      <c r="GXU22" s="1180"/>
      <c r="GXV22" s="1180"/>
      <c r="GXW22" s="1180"/>
      <c r="GXX22" s="1180"/>
      <c r="GXY22" s="1180"/>
      <c r="GXZ22" s="1180"/>
      <c r="GYA22" s="1180"/>
      <c r="GYB22" s="1180"/>
      <c r="GYC22" s="1180"/>
      <c r="GYD22" s="1180"/>
      <c r="GYE22" s="1180"/>
      <c r="GYF22" s="1180"/>
      <c r="GYG22" s="1180"/>
      <c r="GYH22" s="1180"/>
      <c r="GYI22" s="1180"/>
      <c r="GYJ22" s="1180"/>
      <c r="GYK22" s="1180"/>
      <c r="GYL22" s="1180"/>
      <c r="GYM22" s="1180"/>
      <c r="GYN22" s="1180"/>
      <c r="GYO22" s="1180"/>
      <c r="GYP22" s="1180"/>
      <c r="GYQ22" s="1180"/>
      <c r="GYR22" s="1180"/>
      <c r="GYS22" s="1180"/>
      <c r="GYT22" s="1180"/>
      <c r="GYU22" s="1180"/>
      <c r="GYV22" s="1180"/>
      <c r="GYW22" s="1180"/>
      <c r="GYX22" s="1180"/>
      <c r="GYY22" s="1180"/>
      <c r="GYZ22" s="1180"/>
      <c r="GZA22" s="1180"/>
      <c r="GZB22" s="1180"/>
      <c r="GZC22" s="1180"/>
      <c r="GZD22" s="1180"/>
      <c r="GZE22" s="1180"/>
      <c r="GZF22" s="1180"/>
      <c r="GZG22" s="1180"/>
      <c r="GZH22" s="1180"/>
      <c r="GZI22" s="1180"/>
      <c r="GZJ22" s="1180"/>
      <c r="GZK22" s="1180"/>
      <c r="GZL22" s="1180"/>
      <c r="GZM22" s="1180"/>
      <c r="GZN22" s="1180"/>
      <c r="GZO22" s="1180"/>
      <c r="GZP22" s="1180"/>
      <c r="GZQ22" s="1180"/>
      <c r="GZR22" s="1180"/>
      <c r="GZS22" s="1180"/>
      <c r="GZT22" s="1180"/>
      <c r="GZU22" s="1180"/>
      <c r="GZV22" s="1180"/>
      <c r="GZW22" s="1180"/>
      <c r="GZX22" s="1180"/>
      <c r="GZY22" s="1180"/>
      <c r="GZZ22" s="1180"/>
      <c r="HAA22" s="1180"/>
      <c r="HAB22" s="1180"/>
      <c r="HAC22" s="1180"/>
      <c r="HAD22" s="1180"/>
      <c r="HAE22" s="1180"/>
      <c r="HAF22" s="1180"/>
      <c r="HAG22" s="1180"/>
      <c r="HAH22" s="1180"/>
      <c r="HAI22" s="1180"/>
      <c r="HAJ22" s="1180"/>
      <c r="HAK22" s="1180"/>
      <c r="HAL22" s="1180"/>
      <c r="HAM22" s="1180"/>
      <c r="HAN22" s="1180"/>
      <c r="HAO22" s="1180"/>
      <c r="HAP22" s="1180"/>
      <c r="HAQ22" s="1180"/>
      <c r="HAR22" s="1180"/>
      <c r="HAS22" s="1180"/>
      <c r="HAT22" s="1180"/>
      <c r="HAU22" s="1180"/>
      <c r="HAV22" s="1180"/>
      <c r="HAW22" s="1180"/>
      <c r="HAX22" s="1180"/>
      <c r="HAY22" s="1180"/>
      <c r="HAZ22" s="1180"/>
      <c r="HBA22" s="1180"/>
      <c r="HBB22" s="1180"/>
      <c r="HBC22" s="1180"/>
      <c r="HBD22" s="1180"/>
      <c r="HBE22" s="1180"/>
      <c r="HBF22" s="1180"/>
      <c r="HBG22" s="1180"/>
      <c r="HBH22" s="1180"/>
      <c r="HBI22" s="1180"/>
      <c r="HBJ22" s="1180"/>
      <c r="HBK22" s="1180"/>
      <c r="HBL22" s="1180"/>
      <c r="HBM22" s="1180"/>
      <c r="HBN22" s="1180"/>
      <c r="HBO22" s="1180"/>
      <c r="HBP22" s="1180"/>
      <c r="HBQ22" s="1180"/>
      <c r="HBR22" s="1180"/>
      <c r="HBS22" s="1180"/>
      <c r="HBT22" s="1180"/>
      <c r="HBU22" s="1180"/>
      <c r="HBV22" s="1180"/>
      <c r="HBW22" s="1180"/>
      <c r="HBX22" s="1180"/>
      <c r="HBY22" s="1180"/>
      <c r="HBZ22" s="1180"/>
      <c r="HCA22" s="1180"/>
      <c r="HCB22" s="1180"/>
      <c r="HCC22" s="1180"/>
      <c r="HCD22" s="1180"/>
      <c r="HCE22" s="1180"/>
      <c r="HCF22" s="1180"/>
      <c r="HCG22" s="1180"/>
      <c r="HCH22" s="1180"/>
      <c r="HCI22" s="1180"/>
      <c r="HCJ22" s="1180"/>
      <c r="HCK22" s="1180"/>
      <c r="HCL22" s="1180"/>
      <c r="HCM22" s="1180"/>
      <c r="HCN22" s="1180"/>
      <c r="HCO22" s="1180"/>
      <c r="HCP22" s="1180"/>
      <c r="HCQ22" s="1180"/>
      <c r="HCR22" s="1180"/>
      <c r="HCS22" s="1180"/>
      <c r="HCT22" s="1180"/>
      <c r="HCU22" s="1180"/>
      <c r="HCV22" s="1180"/>
      <c r="HCW22" s="1180"/>
      <c r="HCX22" s="1180"/>
      <c r="HCY22" s="1180"/>
      <c r="HCZ22" s="1180"/>
      <c r="HDA22" s="1180"/>
      <c r="HDB22" s="1180"/>
      <c r="HDC22" s="1180"/>
      <c r="HDD22" s="1180"/>
      <c r="HDE22" s="1180"/>
      <c r="HDF22" s="1180"/>
      <c r="HDG22" s="1180"/>
      <c r="HDH22" s="1180"/>
      <c r="HDI22" s="1180"/>
      <c r="HDJ22" s="1180"/>
      <c r="HDK22" s="1180"/>
      <c r="HDL22" s="1180"/>
      <c r="HDM22" s="1180"/>
      <c r="HDN22" s="1180"/>
      <c r="HDO22" s="1180"/>
      <c r="HDP22" s="1180"/>
      <c r="HDQ22" s="1180"/>
      <c r="HDR22" s="1180"/>
      <c r="HDS22" s="1180"/>
      <c r="HDT22" s="1180"/>
      <c r="HDU22" s="1180"/>
      <c r="HDV22" s="1180"/>
      <c r="HDW22" s="1180"/>
      <c r="HDX22" s="1180"/>
      <c r="HDY22" s="1180"/>
      <c r="HDZ22" s="1180"/>
      <c r="HEA22" s="1180"/>
      <c r="HEB22" s="1180"/>
      <c r="HEC22" s="1180"/>
      <c r="HED22" s="1180"/>
      <c r="HEE22" s="1180"/>
      <c r="HEF22" s="1180"/>
      <c r="HEG22" s="1180"/>
      <c r="HEH22" s="1180"/>
      <c r="HEI22" s="1180"/>
      <c r="HEJ22" s="1180"/>
      <c r="HEK22" s="1180"/>
      <c r="HEL22" s="1180"/>
      <c r="HEM22" s="1180"/>
      <c r="HEN22" s="1180"/>
      <c r="HEO22" s="1180"/>
      <c r="HEP22" s="1180"/>
      <c r="HEQ22" s="1180"/>
      <c r="HER22" s="1180"/>
      <c r="HES22" s="1180"/>
      <c r="HET22" s="1180"/>
      <c r="HEU22" s="1180"/>
      <c r="HEV22" s="1180"/>
      <c r="HEW22" s="1180"/>
      <c r="HEX22" s="1180"/>
      <c r="HEY22" s="1180"/>
      <c r="HEZ22" s="1180"/>
      <c r="HFA22" s="1180"/>
      <c r="HFB22" s="1180"/>
      <c r="HFC22" s="1180"/>
      <c r="HFD22" s="1180"/>
      <c r="HFE22" s="1180"/>
      <c r="HFF22" s="1180"/>
      <c r="HFG22" s="1180"/>
      <c r="HFH22" s="1180"/>
      <c r="HFI22" s="1180"/>
      <c r="HFJ22" s="1180"/>
      <c r="HFK22" s="1180"/>
      <c r="HFL22" s="1180"/>
      <c r="HFM22" s="1180"/>
      <c r="HFN22" s="1180"/>
      <c r="HFO22" s="1180"/>
      <c r="HFP22" s="1180"/>
      <c r="HFQ22" s="1180"/>
      <c r="HFR22" s="1180"/>
      <c r="HFS22" s="1180"/>
      <c r="HFT22" s="1180"/>
      <c r="HFU22" s="1180"/>
      <c r="HFV22" s="1180"/>
      <c r="HFW22" s="1180"/>
      <c r="HFX22" s="1180"/>
      <c r="HFY22" s="1180"/>
      <c r="HFZ22" s="1180"/>
      <c r="HGA22" s="1180"/>
      <c r="HGB22" s="1180"/>
      <c r="HGC22" s="1180"/>
      <c r="HGD22" s="1180"/>
      <c r="HGE22" s="1180"/>
      <c r="HGF22" s="1180"/>
      <c r="HGG22" s="1180"/>
      <c r="HGH22" s="1180"/>
      <c r="HGI22" s="1180"/>
      <c r="HGJ22" s="1180"/>
      <c r="HGK22" s="1180"/>
      <c r="HGL22" s="1180"/>
      <c r="HGM22" s="1180"/>
      <c r="HGN22" s="1180"/>
      <c r="HGO22" s="1180"/>
      <c r="HGP22" s="1180"/>
      <c r="HGQ22" s="1180"/>
      <c r="HGR22" s="1180"/>
      <c r="HGS22" s="1180"/>
      <c r="HGT22" s="1180"/>
      <c r="HGU22" s="1180"/>
      <c r="HGV22" s="1180"/>
      <c r="HGW22" s="1180"/>
      <c r="HGX22" s="1180"/>
      <c r="HGY22" s="1180"/>
      <c r="HGZ22" s="1180"/>
      <c r="HHA22" s="1180"/>
      <c r="HHB22" s="1180"/>
      <c r="HHC22" s="1180"/>
      <c r="HHD22" s="1180"/>
      <c r="HHE22" s="1180"/>
      <c r="HHF22" s="1180"/>
      <c r="HHG22" s="1180"/>
      <c r="HHH22" s="1180"/>
      <c r="HHI22" s="1180"/>
      <c r="HHJ22" s="1180"/>
      <c r="HHK22" s="1180"/>
      <c r="HHL22" s="1180"/>
      <c r="HHM22" s="1180"/>
      <c r="HHN22" s="1180"/>
      <c r="HHO22" s="1180"/>
      <c r="HHP22" s="1180"/>
      <c r="HHQ22" s="1180"/>
      <c r="HHR22" s="1180"/>
      <c r="HHS22" s="1180"/>
      <c r="HHT22" s="1180"/>
      <c r="HHU22" s="1180"/>
      <c r="HHV22" s="1180"/>
      <c r="HHW22" s="1180"/>
      <c r="HHX22" s="1180"/>
      <c r="HHY22" s="1180"/>
      <c r="HHZ22" s="1180"/>
      <c r="HIA22" s="1180"/>
      <c r="HIB22" s="1180"/>
      <c r="HIC22" s="1180"/>
      <c r="HID22" s="1180"/>
      <c r="HIE22" s="1180"/>
      <c r="HIF22" s="1180"/>
      <c r="HIG22" s="1180"/>
      <c r="HIH22" s="1180"/>
      <c r="HII22" s="1180"/>
      <c r="HIJ22" s="1180"/>
      <c r="HIK22" s="1180"/>
      <c r="HIL22" s="1180"/>
      <c r="HIM22" s="1180"/>
      <c r="HIN22" s="1180"/>
      <c r="HIO22" s="1180"/>
      <c r="HIP22" s="1180"/>
      <c r="HIQ22" s="1180"/>
      <c r="HIR22" s="1180"/>
      <c r="HIS22" s="1180"/>
      <c r="HIT22" s="1180"/>
      <c r="HIU22" s="1180"/>
      <c r="HIV22" s="1180"/>
      <c r="HIW22" s="1180"/>
      <c r="HIX22" s="1180"/>
      <c r="HIY22" s="1180"/>
      <c r="HIZ22" s="1180"/>
      <c r="HJA22" s="1180"/>
      <c r="HJB22" s="1180"/>
      <c r="HJC22" s="1180"/>
      <c r="HJD22" s="1180"/>
      <c r="HJE22" s="1180"/>
      <c r="HJF22" s="1180"/>
      <c r="HJG22" s="1180"/>
      <c r="HJH22" s="1180"/>
      <c r="HJI22" s="1180"/>
      <c r="HJJ22" s="1180"/>
      <c r="HJK22" s="1180"/>
      <c r="HJL22" s="1180"/>
      <c r="HJM22" s="1180"/>
      <c r="HJN22" s="1180"/>
      <c r="HJO22" s="1180"/>
      <c r="HJP22" s="1180"/>
      <c r="HJQ22" s="1180"/>
      <c r="HJR22" s="1180"/>
      <c r="HJS22" s="1180"/>
      <c r="HJT22" s="1180"/>
      <c r="HJU22" s="1180"/>
      <c r="HJV22" s="1180"/>
      <c r="HJW22" s="1180"/>
      <c r="HJX22" s="1180"/>
      <c r="HJY22" s="1180"/>
      <c r="HJZ22" s="1180"/>
      <c r="HKA22" s="1180"/>
      <c r="HKB22" s="1180"/>
      <c r="HKC22" s="1180"/>
      <c r="HKD22" s="1180"/>
      <c r="HKE22" s="1180"/>
      <c r="HKF22" s="1180"/>
      <c r="HKG22" s="1180"/>
      <c r="HKH22" s="1180"/>
      <c r="HKI22" s="1180"/>
      <c r="HKJ22" s="1180"/>
      <c r="HKK22" s="1180"/>
      <c r="HKL22" s="1180"/>
      <c r="HKM22" s="1180"/>
      <c r="HKN22" s="1180"/>
      <c r="HKO22" s="1180"/>
      <c r="HKP22" s="1180"/>
      <c r="HKQ22" s="1180"/>
      <c r="HKR22" s="1180"/>
      <c r="HKS22" s="1180"/>
      <c r="HKT22" s="1180"/>
      <c r="HKU22" s="1180"/>
      <c r="HKV22" s="1180"/>
      <c r="HKW22" s="1180"/>
      <c r="HKX22" s="1180"/>
      <c r="HKY22" s="1180"/>
      <c r="HKZ22" s="1180"/>
      <c r="HLA22" s="1180"/>
      <c r="HLB22" s="1180"/>
      <c r="HLC22" s="1180"/>
      <c r="HLD22" s="1180"/>
      <c r="HLE22" s="1180"/>
      <c r="HLF22" s="1180"/>
      <c r="HLG22" s="1180"/>
      <c r="HLH22" s="1180"/>
      <c r="HLI22" s="1180"/>
      <c r="HLJ22" s="1180"/>
      <c r="HLK22" s="1180"/>
      <c r="HLL22" s="1180"/>
      <c r="HLM22" s="1180"/>
      <c r="HLN22" s="1180"/>
      <c r="HLO22" s="1180"/>
      <c r="HLP22" s="1180"/>
      <c r="HLQ22" s="1180"/>
      <c r="HLR22" s="1180"/>
      <c r="HLS22" s="1180"/>
      <c r="HLT22" s="1180"/>
      <c r="HLU22" s="1180"/>
      <c r="HLV22" s="1180"/>
      <c r="HLW22" s="1180"/>
      <c r="HLX22" s="1180"/>
      <c r="HLY22" s="1180"/>
      <c r="HLZ22" s="1180"/>
      <c r="HMA22" s="1180"/>
      <c r="HMB22" s="1180"/>
      <c r="HMC22" s="1180"/>
      <c r="HMD22" s="1180"/>
      <c r="HME22" s="1180"/>
      <c r="HMF22" s="1180"/>
      <c r="HMG22" s="1180"/>
      <c r="HMH22" s="1180"/>
      <c r="HMI22" s="1180"/>
      <c r="HMJ22" s="1180"/>
      <c r="HMK22" s="1180"/>
      <c r="HML22" s="1180"/>
      <c r="HMM22" s="1180"/>
      <c r="HMN22" s="1180"/>
      <c r="HMO22" s="1180"/>
      <c r="HMP22" s="1180"/>
      <c r="HMQ22" s="1180"/>
      <c r="HMR22" s="1180"/>
      <c r="HMS22" s="1180"/>
      <c r="HMT22" s="1180"/>
      <c r="HMU22" s="1180"/>
      <c r="HMV22" s="1180"/>
      <c r="HMW22" s="1180"/>
      <c r="HMX22" s="1180"/>
      <c r="HMY22" s="1180"/>
      <c r="HMZ22" s="1180"/>
      <c r="HNA22" s="1180"/>
      <c r="HNB22" s="1180"/>
      <c r="HNC22" s="1180"/>
      <c r="HND22" s="1180"/>
      <c r="HNE22" s="1180"/>
      <c r="HNF22" s="1180"/>
      <c r="HNG22" s="1180"/>
      <c r="HNH22" s="1180"/>
      <c r="HNI22" s="1180"/>
      <c r="HNJ22" s="1180"/>
      <c r="HNK22" s="1180"/>
      <c r="HNL22" s="1180"/>
      <c r="HNM22" s="1180"/>
      <c r="HNN22" s="1180"/>
      <c r="HNO22" s="1180"/>
      <c r="HNP22" s="1180"/>
      <c r="HNQ22" s="1180"/>
      <c r="HNR22" s="1180"/>
      <c r="HNS22" s="1180"/>
      <c r="HNT22" s="1180"/>
      <c r="HNU22" s="1180"/>
      <c r="HNV22" s="1180"/>
      <c r="HNW22" s="1180"/>
      <c r="HNX22" s="1180"/>
      <c r="HNY22" s="1180"/>
      <c r="HNZ22" s="1180"/>
      <c r="HOA22" s="1180"/>
      <c r="HOB22" s="1180"/>
      <c r="HOC22" s="1180"/>
      <c r="HOD22" s="1180"/>
      <c r="HOE22" s="1180"/>
      <c r="HOF22" s="1180"/>
      <c r="HOG22" s="1180"/>
      <c r="HOH22" s="1180"/>
      <c r="HOI22" s="1180"/>
      <c r="HOJ22" s="1180"/>
      <c r="HOK22" s="1180"/>
      <c r="HOL22" s="1180"/>
      <c r="HOM22" s="1180"/>
      <c r="HON22" s="1180"/>
      <c r="HOO22" s="1180"/>
      <c r="HOP22" s="1180"/>
      <c r="HOQ22" s="1180"/>
      <c r="HOR22" s="1180"/>
      <c r="HOS22" s="1180"/>
      <c r="HOT22" s="1180"/>
      <c r="HOU22" s="1180"/>
      <c r="HOV22" s="1180"/>
      <c r="HOW22" s="1180"/>
      <c r="HOX22" s="1180"/>
      <c r="HOY22" s="1180"/>
      <c r="HOZ22" s="1180"/>
      <c r="HPA22" s="1180"/>
      <c r="HPB22" s="1180"/>
      <c r="HPC22" s="1180"/>
      <c r="HPD22" s="1180"/>
      <c r="HPE22" s="1180"/>
      <c r="HPF22" s="1180"/>
      <c r="HPG22" s="1180"/>
      <c r="HPH22" s="1180"/>
      <c r="HPI22" s="1180"/>
      <c r="HPJ22" s="1180"/>
      <c r="HPK22" s="1180"/>
      <c r="HPL22" s="1180"/>
      <c r="HPM22" s="1180"/>
      <c r="HPN22" s="1180"/>
      <c r="HPO22" s="1180"/>
      <c r="HPP22" s="1180"/>
      <c r="HPQ22" s="1180"/>
      <c r="HPR22" s="1180"/>
      <c r="HPS22" s="1180"/>
      <c r="HPT22" s="1180"/>
      <c r="HPU22" s="1180"/>
      <c r="HPV22" s="1180"/>
      <c r="HPW22" s="1180"/>
      <c r="HPX22" s="1180"/>
      <c r="HPY22" s="1180"/>
      <c r="HPZ22" s="1180"/>
      <c r="HQA22" s="1180"/>
      <c r="HQB22" s="1180"/>
      <c r="HQC22" s="1180"/>
      <c r="HQD22" s="1180"/>
      <c r="HQE22" s="1180"/>
      <c r="HQF22" s="1180"/>
      <c r="HQG22" s="1180"/>
      <c r="HQH22" s="1180"/>
      <c r="HQI22" s="1180"/>
      <c r="HQJ22" s="1180"/>
      <c r="HQK22" s="1180"/>
      <c r="HQL22" s="1180"/>
      <c r="HQM22" s="1180"/>
      <c r="HQN22" s="1180"/>
      <c r="HQO22" s="1180"/>
      <c r="HQP22" s="1180"/>
      <c r="HQQ22" s="1180"/>
      <c r="HQR22" s="1180"/>
      <c r="HQS22" s="1180"/>
      <c r="HQT22" s="1180"/>
      <c r="HQU22" s="1180"/>
      <c r="HQV22" s="1180"/>
      <c r="HQW22" s="1180"/>
      <c r="HQX22" s="1180"/>
      <c r="HQY22" s="1180"/>
      <c r="HQZ22" s="1180"/>
      <c r="HRA22" s="1180"/>
      <c r="HRB22" s="1180"/>
      <c r="HRC22" s="1180"/>
      <c r="HRD22" s="1180"/>
      <c r="HRE22" s="1180"/>
      <c r="HRF22" s="1180"/>
      <c r="HRG22" s="1180"/>
      <c r="HRH22" s="1180"/>
      <c r="HRI22" s="1180"/>
      <c r="HRJ22" s="1180"/>
      <c r="HRK22" s="1180"/>
      <c r="HRL22" s="1180"/>
      <c r="HRM22" s="1180"/>
      <c r="HRN22" s="1180"/>
      <c r="HRO22" s="1180"/>
      <c r="HRP22" s="1180"/>
      <c r="HRQ22" s="1180"/>
      <c r="HRR22" s="1180"/>
      <c r="HRS22" s="1180"/>
      <c r="HRT22" s="1180"/>
      <c r="HRU22" s="1180"/>
      <c r="HRV22" s="1180"/>
      <c r="HRW22" s="1180"/>
      <c r="HRX22" s="1180"/>
      <c r="HRY22" s="1180"/>
      <c r="HRZ22" s="1180"/>
      <c r="HSA22" s="1180"/>
      <c r="HSB22" s="1180"/>
      <c r="HSC22" s="1180"/>
      <c r="HSD22" s="1180"/>
      <c r="HSE22" s="1180"/>
      <c r="HSF22" s="1180"/>
      <c r="HSG22" s="1180"/>
      <c r="HSH22" s="1180"/>
      <c r="HSI22" s="1180"/>
      <c r="HSJ22" s="1180"/>
      <c r="HSK22" s="1180"/>
      <c r="HSL22" s="1180"/>
      <c r="HSM22" s="1180"/>
      <c r="HSN22" s="1180"/>
      <c r="HSO22" s="1180"/>
      <c r="HSP22" s="1180"/>
      <c r="HSQ22" s="1180"/>
      <c r="HSR22" s="1180"/>
      <c r="HSS22" s="1180"/>
      <c r="HST22" s="1180"/>
      <c r="HSU22" s="1180"/>
      <c r="HSV22" s="1180"/>
      <c r="HSW22" s="1180"/>
      <c r="HSX22" s="1180"/>
      <c r="HSY22" s="1180"/>
      <c r="HSZ22" s="1180"/>
      <c r="HTA22" s="1180"/>
      <c r="HTB22" s="1180"/>
      <c r="HTC22" s="1180"/>
      <c r="HTD22" s="1180"/>
      <c r="HTE22" s="1180"/>
      <c r="HTF22" s="1180"/>
      <c r="HTG22" s="1180"/>
      <c r="HTH22" s="1180"/>
      <c r="HTI22" s="1180"/>
      <c r="HTJ22" s="1180"/>
      <c r="HTK22" s="1180"/>
      <c r="HTL22" s="1180"/>
      <c r="HTM22" s="1180"/>
      <c r="HTN22" s="1180"/>
      <c r="HTO22" s="1180"/>
      <c r="HTP22" s="1180"/>
      <c r="HTQ22" s="1180"/>
      <c r="HTR22" s="1180"/>
      <c r="HTS22" s="1180"/>
      <c r="HTT22" s="1180"/>
      <c r="HTU22" s="1180"/>
      <c r="HTV22" s="1180"/>
      <c r="HTW22" s="1180"/>
      <c r="HTX22" s="1180"/>
      <c r="HTY22" s="1180"/>
      <c r="HTZ22" s="1180"/>
      <c r="HUA22" s="1180"/>
      <c r="HUB22" s="1180"/>
      <c r="HUC22" s="1180"/>
      <c r="HUD22" s="1180"/>
      <c r="HUE22" s="1180"/>
      <c r="HUF22" s="1180"/>
      <c r="HUG22" s="1180"/>
      <c r="HUH22" s="1180"/>
      <c r="HUI22" s="1180"/>
      <c r="HUJ22" s="1180"/>
      <c r="HUK22" s="1180"/>
      <c r="HUL22" s="1180"/>
      <c r="HUM22" s="1180"/>
      <c r="HUN22" s="1180"/>
      <c r="HUO22" s="1180"/>
      <c r="HUP22" s="1180"/>
      <c r="HUQ22" s="1180"/>
      <c r="HUR22" s="1180"/>
      <c r="HUS22" s="1180"/>
      <c r="HUT22" s="1180"/>
      <c r="HUU22" s="1180"/>
      <c r="HUV22" s="1180"/>
      <c r="HUW22" s="1180"/>
      <c r="HUX22" s="1180"/>
      <c r="HUY22" s="1180"/>
      <c r="HUZ22" s="1180"/>
      <c r="HVA22" s="1180"/>
      <c r="HVB22" s="1180"/>
      <c r="HVC22" s="1180"/>
      <c r="HVD22" s="1180"/>
      <c r="HVE22" s="1180"/>
      <c r="HVF22" s="1180"/>
      <c r="HVG22" s="1180"/>
      <c r="HVH22" s="1180"/>
      <c r="HVI22" s="1180"/>
      <c r="HVJ22" s="1180"/>
      <c r="HVK22" s="1180"/>
      <c r="HVL22" s="1180"/>
      <c r="HVM22" s="1180"/>
      <c r="HVN22" s="1180"/>
      <c r="HVO22" s="1180"/>
      <c r="HVP22" s="1180"/>
      <c r="HVQ22" s="1180"/>
      <c r="HVR22" s="1180"/>
      <c r="HVS22" s="1180"/>
      <c r="HVT22" s="1180"/>
      <c r="HVU22" s="1180"/>
      <c r="HVV22" s="1180"/>
      <c r="HVW22" s="1180"/>
      <c r="HVX22" s="1180"/>
      <c r="HVY22" s="1180"/>
      <c r="HVZ22" s="1180"/>
      <c r="HWA22" s="1180"/>
      <c r="HWB22" s="1180"/>
      <c r="HWC22" s="1180"/>
      <c r="HWD22" s="1180"/>
      <c r="HWE22" s="1180"/>
      <c r="HWF22" s="1180"/>
      <c r="HWG22" s="1180"/>
      <c r="HWH22" s="1180"/>
      <c r="HWI22" s="1180"/>
      <c r="HWJ22" s="1180"/>
      <c r="HWK22" s="1180"/>
      <c r="HWL22" s="1180"/>
      <c r="HWM22" s="1180"/>
      <c r="HWN22" s="1180"/>
      <c r="HWO22" s="1180"/>
      <c r="HWP22" s="1180"/>
      <c r="HWQ22" s="1180"/>
      <c r="HWR22" s="1180"/>
      <c r="HWS22" s="1180"/>
      <c r="HWT22" s="1180"/>
      <c r="HWU22" s="1180"/>
      <c r="HWV22" s="1180"/>
      <c r="HWW22" s="1180"/>
      <c r="HWX22" s="1180"/>
      <c r="HWY22" s="1180"/>
      <c r="HWZ22" s="1180"/>
      <c r="HXA22" s="1180"/>
      <c r="HXB22" s="1180"/>
      <c r="HXC22" s="1180"/>
      <c r="HXD22" s="1180"/>
      <c r="HXE22" s="1180"/>
      <c r="HXF22" s="1180"/>
      <c r="HXG22" s="1180"/>
      <c r="HXH22" s="1180"/>
      <c r="HXI22" s="1180"/>
      <c r="HXJ22" s="1180"/>
      <c r="HXK22" s="1180"/>
      <c r="HXL22" s="1180"/>
      <c r="HXM22" s="1180"/>
      <c r="HXN22" s="1180"/>
      <c r="HXO22" s="1180"/>
      <c r="HXP22" s="1180"/>
      <c r="HXQ22" s="1180"/>
      <c r="HXR22" s="1180"/>
      <c r="HXS22" s="1180"/>
      <c r="HXT22" s="1180"/>
      <c r="HXU22" s="1180"/>
      <c r="HXV22" s="1180"/>
      <c r="HXW22" s="1180"/>
      <c r="HXX22" s="1180"/>
      <c r="HXY22" s="1180"/>
      <c r="HXZ22" s="1180"/>
      <c r="HYA22" s="1180"/>
      <c r="HYB22" s="1180"/>
      <c r="HYC22" s="1180"/>
      <c r="HYD22" s="1180"/>
      <c r="HYE22" s="1180"/>
      <c r="HYF22" s="1180"/>
      <c r="HYG22" s="1180"/>
      <c r="HYH22" s="1180"/>
      <c r="HYI22" s="1180"/>
      <c r="HYJ22" s="1180"/>
      <c r="HYK22" s="1180"/>
      <c r="HYL22" s="1180"/>
      <c r="HYM22" s="1180"/>
      <c r="HYN22" s="1180"/>
      <c r="HYO22" s="1180"/>
      <c r="HYP22" s="1180"/>
      <c r="HYQ22" s="1180"/>
      <c r="HYR22" s="1180"/>
      <c r="HYS22" s="1180"/>
      <c r="HYT22" s="1180"/>
      <c r="HYU22" s="1180"/>
      <c r="HYV22" s="1180"/>
      <c r="HYW22" s="1180"/>
      <c r="HYX22" s="1180"/>
      <c r="HYY22" s="1180"/>
      <c r="HYZ22" s="1180"/>
      <c r="HZA22" s="1180"/>
      <c r="HZB22" s="1180"/>
      <c r="HZC22" s="1180"/>
      <c r="HZD22" s="1180"/>
      <c r="HZE22" s="1180"/>
      <c r="HZF22" s="1180"/>
      <c r="HZG22" s="1180"/>
      <c r="HZH22" s="1180"/>
      <c r="HZI22" s="1180"/>
      <c r="HZJ22" s="1180"/>
      <c r="HZK22" s="1180"/>
      <c r="HZL22" s="1180"/>
      <c r="HZM22" s="1180"/>
      <c r="HZN22" s="1180"/>
      <c r="HZO22" s="1180"/>
      <c r="HZP22" s="1180"/>
      <c r="HZQ22" s="1180"/>
      <c r="HZR22" s="1180"/>
      <c r="HZS22" s="1180"/>
      <c r="HZT22" s="1180"/>
      <c r="HZU22" s="1180"/>
      <c r="HZV22" s="1180"/>
      <c r="HZW22" s="1180"/>
      <c r="HZX22" s="1180"/>
      <c r="HZY22" s="1180"/>
      <c r="HZZ22" s="1180"/>
      <c r="IAA22" s="1180"/>
      <c r="IAB22" s="1180"/>
      <c r="IAC22" s="1180"/>
      <c r="IAD22" s="1180"/>
      <c r="IAE22" s="1180"/>
      <c r="IAF22" s="1180"/>
      <c r="IAG22" s="1180"/>
      <c r="IAH22" s="1180"/>
      <c r="IAI22" s="1180"/>
      <c r="IAJ22" s="1180"/>
      <c r="IAK22" s="1180"/>
      <c r="IAL22" s="1180"/>
      <c r="IAM22" s="1180"/>
      <c r="IAN22" s="1180"/>
      <c r="IAO22" s="1180"/>
      <c r="IAP22" s="1180"/>
      <c r="IAQ22" s="1180"/>
      <c r="IAR22" s="1180"/>
      <c r="IAS22" s="1180"/>
      <c r="IAT22" s="1180"/>
      <c r="IAU22" s="1180"/>
      <c r="IAV22" s="1180"/>
      <c r="IAW22" s="1180"/>
      <c r="IAX22" s="1180"/>
      <c r="IAY22" s="1180"/>
      <c r="IAZ22" s="1180"/>
      <c r="IBA22" s="1180"/>
      <c r="IBB22" s="1180"/>
      <c r="IBC22" s="1180"/>
      <c r="IBD22" s="1180"/>
      <c r="IBE22" s="1180"/>
      <c r="IBF22" s="1180"/>
      <c r="IBG22" s="1180"/>
      <c r="IBH22" s="1180"/>
      <c r="IBI22" s="1180"/>
      <c r="IBJ22" s="1180"/>
      <c r="IBK22" s="1180"/>
      <c r="IBL22" s="1180"/>
      <c r="IBM22" s="1180"/>
      <c r="IBN22" s="1180"/>
      <c r="IBO22" s="1180"/>
      <c r="IBP22" s="1180"/>
      <c r="IBQ22" s="1180"/>
      <c r="IBR22" s="1180"/>
      <c r="IBS22" s="1180"/>
      <c r="IBT22" s="1180"/>
      <c r="IBU22" s="1180"/>
      <c r="IBV22" s="1180"/>
      <c r="IBW22" s="1180"/>
      <c r="IBX22" s="1180"/>
      <c r="IBY22" s="1180"/>
      <c r="IBZ22" s="1180"/>
      <c r="ICA22" s="1180"/>
      <c r="ICB22" s="1180"/>
      <c r="ICC22" s="1180"/>
      <c r="ICD22" s="1180"/>
      <c r="ICE22" s="1180"/>
      <c r="ICF22" s="1180"/>
      <c r="ICG22" s="1180"/>
      <c r="ICH22" s="1180"/>
      <c r="ICI22" s="1180"/>
      <c r="ICJ22" s="1180"/>
      <c r="ICK22" s="1180"/>
      <c r="ICL22" s="1180"/>
      <c r="ICM22" s="1180"/>
      <c r="ICN22" s="1180"/>
      <c r="ICO22" s="1180"/>
      <c r="ICP22" s="1180"/>
      <c r="ICQ22" s="1180"/>
      <c r="ICR22" s="1180"/>
      <c r="ICS22" s="1180"/>
      <c r="ICT22" s="1180"/>
      <c r="ICU22" s="1180"/>
      <c r="ICV22" s="1180"/>
      <c r="ICW22" s="1180"/>
      <c r="ICX22" s="1180"/>
      <c r="ICY22" s="1180"/>
      <c r="ICZ22" s="1180"/>
      <c r="IDA22" s="1180"/>
      <c r="IDB22" s="1180"/>
      <c r="IDC22" s="1180"/>
      <c r="IDD22" s="1180"/>
      <c r="IDE22" s="1180"/>
      <c r="IDF22" s="1180"/>
      <c r="IDG22" s="1180"/>
      <c r="IDH22" s="1180"/>
      <c r="IDI22" s="1180"/>
      <c r="IDJ22" s="1180"/>
      <c r="IDK22" s="1180"/>
      <c r="IDL22" s="1180"/>
      <c r="IDM22" s="1180"/>
      <c r="IDN22" s="1180"/>
      <c r="IDO22" s="1180"/>
      <c r="IDP22" s="1180"/>
      <c r="IDQ22" s="1180"/>
      <c r="IDR22" s="1180"/>
      <c r="IDS22" s="1180"/>
      <c r="IDT22" s="1180"/>
      <c r="IDU22" s="1180"/>
      <c r="IDV22" s="1180"/>
      <c r="IDW22" s="1180"/>
      <c r="IDX22" s="1180"/>
      <c r="IDY22" s="1180"/>
      <c r="IDZ22" s="1180"/>
      <c r="IEA22" s="1180"/>
      <c r="IEB22" s="1180"/>
      <c r="IEC22" s="1180"/>
      <c r="IED22" s="1180"/>
      <c r="IEE22" s="1180"/>
      <c r="IEF22" s="1180"/>
      <c r="IEG22" s="1180"/>
      <c r="IEH22" s="1180"/>
      <c r="IEI22" s="1180"/>
      <c r="IEJ22" s="1180"/>
      <c r="IEK22" s="1180"/>
      <c r="IEL22" s="1180"/>
      <c r="IEM22" s="1180"/>
      <c r="IEN22" s="1180"/>
      <c r="IEO22" s="1180"/>
      <c r="IEP22" s="1180"/>
      <c r="IEQ22" s="1180"/>
      <c r="IER22" s="1180"/>
      <c r="IES22" s="1180"/>
      <c r="IET22" s="1180"/>
      <c r="IEU22" s="1180"/>
      <c r="IEV22" s="1180"/>
      <c r="IEW22" s="1180"/>
      <c r="IEX22" s="1180"/>
      <c r="IEY22" s="1180"/>
      <c r="IEZ22" s="1180"/>
      <c r="IFA22" s="1180"/>
      <c r="IFB22" s="1180"/>
      <c r="IFC22" s="1180"/>
      <c r="IFD22" s="1180"/>
      <c r="IFE22" s="1180"/>
      <c r="IFF22" s="1180"/>
      <c r="IFG22" s="1180"/>
      <c r="IFH22" s="1180"/>
      <c r="IFI22" s="1180"/>
      <c r="IFJ22" s="1180"/>
      <c r="IFK22" s="1180"/>
      <c r="IFL22" s="1180"/>
      <c r="IFM22" s="1180"/>
      <c r="IFN22" s="1180"/>
      <c r="IFO22" s="1180"/>
      <c r="IFP22" s="1180"/>
      <c r="IFQ22" s="1180"/>
      <c r="IFR22" s="1180"/>
      <c r="IFS22" s="1180"/>
      <c r="IFT22" s="1180"/>
      <c r="IFU22" s="1180"/>
      <c r="IFV22" s="1180"/>
      <c r="IFW22" s="1180"/>
      <c r="IFX22" s="1180"/>
      <c r="IFY22" s="1180"/>
      <c r="IFZ22" s="1180"/>
      <c r="IGA22" s="1180"/>
      <c r="IGB22" s="1180"/>
      <c r="IGC22" s="1180"/>
      <c r="IGD22" s="1180"/>
      <c r="IGE22" s="1180"/>
      <c r="IGF22" s="1180"/>
      <c r="IGG22" s="1180"/>
      <c r="IGH22" s="1180"/>
      <c r="IGI22" s="1180"/>
      <c r="IGJ22" s="1180"/>
      <c r="IGK22" s="1180"/>
      <c r="IGL22" s="1180"/>
      <c r="IGM22" s="1180"/>
      <c r="IGN22" s="1180"/>
      <c r="IGO22" s="1180"/>
      <c r="IGP22" s="1180"/>
      <c r="IGQ22" s="1180"/>
      <c r="IGR22" s="1180"/>
      <c r="IGS22" s="1180"/>
      <c r="IGT22" s="1180"/>
      <c r="IGU22" s="1180"/>
      <c r="IGV22" s="1180"/>
      <c r="IGW22" s="1180"/>
      <c r="IGX22" s="1180"/>
      <c r="IGY22" s="1180"/>
      <c r="IGZ22" s="1180"/>
      <c r="IHA22" s="1180"/>
      <c r="IHB22" s="1180"/>
      <c r="IHC22" s="1180"/>
      <c r="IHD22" s="1180"/>
      <c r="IHE22" s="1180"/>
      <c r="IHF22" s="1180"/>
      <c r="IHG22" s="1180"/>
      <c r="IHH22" s="1180"/>
      <c r="IHI22" s="1180"/>
      <c r="IHJ22" s="1180"/>
      <c r="IHK22" s="1180"/>
      <c r="IHL22" s="1180"/>
      <c r="IHM22" s="1180"/>
      <c r="IHN22" s="1180"/>
      <c r="IHO22" s="1180"/>
      <c r="IHP22" s="1180"/>
      <c r="IHQ22" s="1180"/>
      <c r="IHR22" s="1180"/>
      <c r="IHS22" s="1180"/>
      <c r="IHT22" s="1180"/>
      <c r="IHU22" s="1180"/>
      <c r="IHV22" s="1180"/>
      <c r="IHW22" s="1180"/>
      <c r="IHX22" s="1180"/>
      <c r="IHY22" s="1180"/>
      <c r="IHZ22" s="1180"/>
      <c r="IIA22" s="1180"/>
      <c r="IIB22" s="1180"/>
      <c r="IIC22" s="1180"/>
      <c r="IID22" s="1180"/>
      <c r="IIE22" s="1180"/>
      <c r="IIF22" s="1180"/>
      <c r="IIG22" s="1180"/>
      <c r="IIH22" s="1180"/>
      <c r="III22" s="1180"/>
      <c r="IIJ22" s="1180"/>
      <c r="IIK22" s="1180"/>
      <c r="IIL22" s="1180"/>
      <c r="IIM22" s="1180"/>
      <c r="IIN22" s="1180"/>
      <c r="IIO22" s="1180"/>
      <c r="IIP22" s="1180"/>
      <c r="IIQ22" s="1180"/>
      <c r="IIR22" s="1180"/>
      <c r="IIS22" s="1180"/>
      <c r="IIT22" s="1180"/>
      <c r="IIU22" s="1180"/>
      <c r="IIV22" s="1180"/>
      <c r="IIW22" s="1180"/>
      <c r="IIX22" s="1180"/>
      <c r="IIY22" s="1180"/>
      <c r="IIZ22" s="1180"/>
      <c r="IJA22" s="1180"/>
      <c r="IJB22" s="1180"/>
      <c r="IJC22" s="1180"/>
      <c r="IJD22" s="1180"/>
      <c r="IJE22" s="1180"/>
      <c r="IJF22" s="1180"/>
      <c r="IJG22" s="1180"/>
      <c r="IJH22" s="1180"/>
      <c r="IJI22" s="1180"/>
      <c r="IJJ22" s="1180"/>
      <c r="IJK22" s="1180"/>
      <c r="IJL22" s="1180"/>
      <c r="IJM22" s="1180"/>
      <c r="IJN22" s="1180"/>
      <c r="IJO22" s="1180"/>
      <c r="IJP22" s="1180"/>
      <c r="IJQ22" s="1180"/>
      <c r="IJR22" s="1180"/>
      <c r="IJS22" s="1180"/>
      <c r="IJT22" s="1180"/>
      <c r="IJU22" s="1180"/>
      <c r="IJV22" s="1180"/>
      <c r="IJW22" s="1180"/>
      <c r="IJX22" s="1180"/>
      <c r="IJY22" s="1180"/>
      <c r="IJZ22" s="1180"/>
      <c r="IKA22" s="1180"/>
      <c r="IKB22" s="1180"/>
      <c r="IKC22" s="1180"/>
      <c r="IKD22" s="1180"/>
      <c r="IKE22" s="1180"/>
      <c r="IKF22" s="1180"/>
      <c r="IKG22" s="1180"/>
      <c r="IKH22" s="1180"/>
      <c r="IKI22" s="1180"/>
      <c r="IKJ22" s="1180"/>
      <c r="IKK22" s="1180"/>
      <c r="IKL22" s="1180"/>
      <c r="IKM22" s="1180"/>
      <c r="IKN22" s="1180"/>
      <c r="IKO22" s="1180"/>
      <c r="IKP22" s="1180"/>
      <c r="IKQ22" s="1180"/>
      <c r="IKR22" s="1180"/>
      <c r="IKS22" s="1180"/>
      <c r="IKT22" s="1180"/>
      <c r="IKU22" s="1180"/>
      <c r="IKV22" s="1180"/>
      <c r="IKW22" s="1180"/>
      <c r="IKX22" s="1180"/>
      <c r="IKY22" s="1180"/>
      <c r="IKZ22" s="1180"/>
      <c r="ILA22" s="1180"/>
      <c r="ILB22" s="1180"/>
      <c r="ILC22" s="1180"/>
      <c r="ILD22" s="1180"/>
      <c r="ILE22" s="1180"/>
      <c r="ILF22" s="1180"/>
      <c r="ILG22" s="1180"/>
      <c r="ILH22" s="1180"/>
      <c r="ILI22" s="1180"/>
      <c r="ILJ22" s="1180"/>
      <c r="ILK22" s="1180"/>
      <c r="ILL22" s="1180"/>
      <c r="ILM22" s="1180"/>
      <c r="ILN22" s="1180"/>
      <c r="ILO22" s="1180"/>
      <c r="ILP22" s="1180"/>
      <c r="ILQ22" s="1180"/>
      <c r="ILR22" s="1180"/>
      <c r="ILS22" s="1180"/>
      <c r="ILT22" s="1180"/>
      <c r="ILU22" s="1180"/>
      <c r="ILV22" s="1180"/>
      <c r="ILW22" s="1180"/>
      <c r="ILX22" s="1180"/>
      <c r="ILY22" s="1180"/>
      <c r="ILZ22" s="1180"/>
      <c r="IMA22" s="1180"/>
      <c r="IMB22" s="1180"/>
      <c r="IMC22" s="1180"/>
      <c r="IMD22" s="1180"/>
      <c r="IME22" s="1180"/>
      <c r="IMF22" s="1180"/>
      <c r="IMG22" s="1180"/>
      <c r="IMH22" s="1180"/>
      <c r="IMI22" s="1180"/>
      <c r="IMJ22" s="1180"/>
      <c r="IMK22" s="1180"/>
      <c r="IML22" s="1180"/>
      <c r="IMM22" s="1180"/>
      <c r="IMN22" s="1180"/>
      <c r="IMO22" s="1180"/>
      <c r="IMP22" s="1180"/>
      <c r="IMQ22" s="1180"/>
      <c r="IMR22" s="1180"/>
      <c r="IMS22" s="1180"/>
      <c r="IMT22" s="1180"/>
      <c r="IMU22" s="1180"/>
      <c r="IMV22" s="1180"/>
      <c r="IMW22" s="1180"/>
      <c r="IMX22" s="1180"/>
      <c r="IMY22" s="1180"/>
      <c r="IMZ22" s="1180"/>
      <c r="INA22" s="1180"/>
      <c r="INB22" s="1180"/>
      <c r="INC22" s="1180"/>
      <c r="IND22" s="1180"/>
      <c r="INE22" s="1180"/>
      <c r="INF22" s="1180"/>
      <c r="ING22" s="1180"/>
      <c r="INH22" s="1180"/>
      <c r="INI22" s="1180"/>
      <c r="INJ22" s="1180"/>
      <c r="INK22" s="1180"/>
      <c r="INL22" s="1180"/>
      <c r="INM22" s="1180"/>
      <c r="INN22" s="1180"/>
      <c r="INO22" s="1180"/>
      <c r="INP22" s="1180"/>
      <c r="INQ22" s="1180"/>
      <c r="INR22" s="1180"/>
      <c r="INS22" s="1180"/>
      <c r="INT22" s="1180"/>
      <c r="INU22" s="1180"/>
      <c r="INV22" s="1180"/>
      <c r="INW22" s="1180"/>
      <c r="INX22" s="1180"/>
      <c r="INY22" s="1180"/>
      <c r="INZ22" s="1180"/>
      <c r="IOA22" s="1180"/>
      <c r="IOB22" s="1180"/>
      <c r="IOC22" s="1180"/>
      <c r="IOD22" s="1180"/>
      <c r="IOE22" s="1180"/>
      <c r="IOF22" s="1180"/>
      <c r="IOG22" s="1180"/>
      <c r="IOH22" s="1180"/>
      <c r="IOI22" s="1180"/>
      <c r="IOJ22" s="1180"/>
      <c r="IOK22" s="1180"/>
      <c r="IOL22" s="1180"/>
      <c r="IOM22" s="1180"/>
      <c r="ION22" s="1180"/>
      <c r="IOO22" s="1180"/>
      <c r="IOP22" s="1180"/>
      <c r="IOQ22" s="1180"/>
      <c r="IOR22" s="1180"/>
      <c r="IOS22" s="1180"/>
      <c r="IOT22" s="1180"/>
      <c r="IOU22" s="1180"/>
      <c r="IOV22" s="1180"/>
      <c r="IOW22" s="1180"/>
      <c r="IOX22" s="1180"/>
      <c r="IOY22" s="1180"/>
      <c r="IOZ22" s="1180"/>
      <c r="IPA22" s="1180"/>
      <c r="IPB22" s="1180"/>
      <c r="IPC22" s="1180"/>
      <c r="IPD22" s="1180"/>
      <c r="IPE22" s="1180"/>
      <c r="IPF22" s="1180"/>
      <c r="IPG22" s="1180"/>
      <c r="IPH22" s="1180"/>
      <c r="IPI22" s="1180"/>
      <c r="IPJ22" s="1180"/>
      <c r="IPK22" s="1180"/>
      <c r="IPL22" s="1180"/>
      <c r="IPM22" s="1180"/>
      <c r="IPN22" s="1180"/>
      <c r="IPO22" s="1180"/>
      <c r="IPP22" s="1180"/>
      <c r="IPQ22" s="1180"/>
      <c r="IPR22" s="1180"/>
      <c r="IPS22" s="1180"/>
      <c r="IPT22" s="1180"/>
      <c r="IPU22" s="1180"/>
      <c r="IPV22" s="1180"/>
      <c r="IPW22" s="1180"/>
      <c r="IPX22" s="1180"/>
      <c r="IPY22" s="1180"/>
      <c r="IPZ22" s="1180"/>
      <c r="IQA22" s="1180"/>
      <c r="IQB22" s="1180"/>
      <c r="IQC22" s="1180"/>
      <c r="IQD22" s="1180"/>
      <c r="IQE22" s="1180"/>
      <c r="IQF22" s="1180"/>
      <c r="IQG22" s="1180"/>
      <c r="IQH22" s="1180"/>
      <c r="IQI22" s="1180"/>
      <c r="IQJ22" s="1180"/>
      <c r="IQK22" s="1180"/>
      <c r="IQL22" s="1180"/>
      <c r="IQM22" s="1180"/>
      <c r="IQN22" s="1180"/>
      <c r="IQO22" s="1180"/>
      <c r="IQP22" s="1180"/>
      <c r="IQQ22" s="1180"/>
      <c r="IQR22" s="1180"/>
      <c r="IQS22" s="1180"/>
      <c r="IQT22" s="1180"/>
      <c r="IQU22" s="1180"/>
      <c r="IQV22" s="1180"/>
      <c r="IQW22" s="1180"/>
      <c r="IQX22" s="1180"/>
      <c r="IQY22" s="1180"/>
      <c r="IQZ22" s="1180"/>
      <c r="IRA22" s="1180"/>
      <c r="IRB22" s="1180"/>
      <c r="IRC22" s="1180"/>
      <c r="IRD22" s="1180"/>
      <c r="IRE22" s="1180"/>
      <c r="IRF22" s="1180"/>
      <c r="IRG22" s="1180"/>
      <c r="IRH22" s="1180"/>
      <c r="IRI22" s="1180"/>
      <c r="IRJ22" s="1180"/>
      <c r="IRK22" s="1180"/>
      <c r="IRL22" s="1180"/>
      <c r="IRM22" s="1180"/>
      <c r="IRN22" s="1180"/>
      <c r="IRO22" s="1180"/>
      <c r="IRP22" s="1180"/>
      <c r="IRQ22" s="1180"/>
      <c r="IRR22" s="1180"/>
      <c r="IRS22" s="1180"/>
      <c r="IRT22" s="1180"/>
      <c r="IRU22" s="1180"/>
      <c r="IRV22" s="1180"/>
      <c r="IRW22" s="1180"/>
      <c r="IRX22" s="1180"/>
      <c r="IRY22" s="1180"/>
      <c r="IRZ22" s="1180"/>
      <c r="ISA22" s="1180"/>
      <c r="ISB22" s="1180"/>
      <c r="ISC22" s="1180"/>
      <c r="ISD22" s="1180"/>
      <c r="ISE22" s="1180"/>
      <c r="ISF22" s="1180"/>
      <c r="ISG22" s="1180"/>
      <c r="ISH22" s="1180"/>
      <c r="ISI22" s="1180"/>
      <c r="ISJ22" s="1180"/>
      <c r="ISK22" s="1180"/>
      <c r="ISL22" s="1180"/>
      <c r="ISM22" s="1180"/>
      <c r="ISN22" s="1180"/>
      <c r="ISO22" s="1180"/>
      <c r="ISP22" s="1180"/>
      <c r="ISQ22" s="1180"/>
      <c r="ISR22" s="1180"/>
      <c r="ISS22" s="1180"/>
      <c r="IST22" s="1180"/>
      <c r="ISU22" s="1180"/>
      <c r="ISV22" s="1180"/>
      <c r="ISW22" s="1180"/>
      <c r="ISX22" s="1180"/>
      <c r="ISY22" s="1180"/>
      <c r="ISZ22" s="1180"/>
      <c r="ITA22" s="1180"/>
      <c r="ITB22" s="1180"/>
      <c r="ITC22" s="1180"/>
      <c r="ITD22" s="1180"/>
      <c r="ITE22" s="1180"/>
      <c r="ITF22" s="1180"/>
      <c r="ITG22" s="1180"/>
      <c r="ITH22" s="1180"/>
      <c r="ITI22" s="1180"/>
      <c r="ITJ22" s="1180"/>
      <c r="ITK22" s="1180"/>
      <c r="ITL22" s="1180"/>
      <c r="ITM22" s="1180"/>
      <c r="ITN22" s="1180"/>
      <c r="ITO22" s="1180"/>
      <c r="ITP22" s="1180"/>
      <c r="ITQ22" s="1180"/>
      <c r="ITR22" s="1180"/>
      <c r="ITS22" s="1180"/>
      <c r="ITT22" s="1180"/>
      <c r="ITU22" s="1180"/>
      <c r="ITV22" s="1180"/>
      <c r="ITW22" s="1180"/>
      <c r="ITX22" s="1180"/>
      <c r="ITY22" s="1180"/>
      <c r="ITZ22" s="1180"/>
      <c r="IUA22" s="1180"/>
      <c r="IUB22" s="1180"/>
      <c r="IUC22" s="1180"/>
      <c r="IUD22" s="1180"/>
      <c r="IUE22" s="1180"/>
      <c r="IUF22" s="1180"/>
      <c r="IUG22" s="1180"/>
      <c r="IUH22" s="1180"/>
      <c r="IUI22" s="1180"/>
      <c r="IUJ22" s="1180"/>
      <c r="IUK22" s="1180"/>
      <c r="IUL22" s="1180"/>
      <c r="IUM22" s="1180"/>
      <c r="IUN22" s="1180"/>
      <c r="IUO22" s="1180"/>
      <c r="IUP22" s="1180"/>
      <c r="IUQ22" s="1180"/>
      <c r="IUR22" s="1180"/>
      <c r="IUS22" s="1180"/>
      <c r="IUT22" s="1180"/>
      <c r="IUU22" s="1180"/>
      <c r="IUV22" s="1180"/>
      <c r="IUW22" s="1180"/>
      <c r="IUX22" s="1180"/>
      <c r="IUY22" s="1180"/>
      <c r="IUZ22" s="1180"/>
      <c r="IVA22" s="1180"/>
      <c r="IVB22" s="1180"/>
      <c r="IVC22" s="1180"/>
      <c r="IVD22" s="1180"/>
      <c r="IVE22" s="1180"/>
      <c r="IVF22" s="1180"/>
      <c r="IVG22" s="1180"/>
      <c r="IVH22" s="1180"/>
      <c r="IVI22" s="1180"/>
      <c r="IVJ22" s="1180"/>
      <c r="IVK22" s="1180"/>
      <c r="IVL22" s="1180"/>
      <c r="IVM22" s="1180"/>
      <c r="IVN22" s="1180"/>
      <c r="IVO22" s="1180"/>
      <c r="IVP22" s="1180"/>
      <c r="IVQ22" s="1180"/>
      <c r="IVR22" s="1180"/>
      <c r="IVS22" s="1180"/>
      <c r="IVT22" s="1180"/>
      <c r="IVU22" s="1180"/>
      <c r="IVV22" s="1180"/>
      <c r="IVW22" s="1180"/>
      <c r="IVX22" s="1180"/>
      <c r="IVY22" s="1180"/>
      <c r="IVZ22" s="1180"/>
      <c r="IWA22" s="1180"/>
      <c r="IWB22" s="1180"/>
      <c r="IWC22" s="1180"/>
      <c r="IWD22" s="1180"/>
      <c r="IWE22" s="1180"/>
      <c r="IWF22" s="1180"/>
      <c r="IWG22" s="1180"/>
      <c r="IWH22" s="1180"/>
      <c r="IWI22" s="1180"/>
      <c r="IWJ22" s="1180"/>
      <c r="IWK22" s="1180"/>
      <c r="IWL22" s="1180"/>
      <c r="IWM22" s="1180"/>
      <c r="IWN22" s="1180"/>
      <c r="IWO22" s="1180"/>
      <c r="IWP22" s="1180"/>
      <c r="IWQ22" s="1180"/>
      <c r="IWR22" s="1180"/>
      <c r="IWS22" s="1180"/>
      <c r="IWT22" s="1180"/>
      <c r="IWU22" s="1180"/>
      <c r="IWV22" s="1180"/>
      <c r="IWW22" s="1180"/>
      <c r="IWX22" s="1180"/>
      <c r="IWY22" s="1180"/>
      <c r="IWZ22" s="1180"/>
      <c r="IXA22" s="1180"/>
      <c r="IXB22" s="1180"/>
      <c r="IXC22" s="1180"/>
      <c r="IXD22" s="1180"/>
      <c r="IXE22" s="1180"/>
      <c r="IXF22" s="1180"/>
      <c r="IXG22" s="1180"/>
      <c r="IXH22" s="1180"/>
      <c r="IXI22" s="1180"/>
      <c r="IXJ22" s="1180"/>
      <c r="IXK22" s="1180"/>
      <c r="IXL22" s="1180"/>
      <c r="IXM22" s="1180"/>
      <c r="IXN22" s="1180"/>
      <c r="IXO22" s="1180"/>
      <c r="IXP22" s="1180"/>
      <c r="IXQ22" s="1180"/>
      <c r="IXR22" s="1180"/>
      <c r="IXS22" s="1180"/>
      <c r="IXT22" s="1180"/>
      <c r="IXU22" s="1180"/>
      <c r="IXV22" s="1180"/>
      <c r="IXW22" s="1180"/>
      <c r="IXX22" s="1180"/>
      <c r="IXY22" s="1180"/>
      <c r="IXZ22" s="1180"/>
      <c r="IYA22" s="1180"/>
      <c r="IYB22" s="1180"/>
      <c r="IYC22" s="1180"/>
      <c r="IYD22" s="1180"/>
      <c r="IYE22" s="1180"/>
      <c r="IYF22" s="1180"/>
      <c r="IYG22" s="1180"/>
      <c r="IYH22" s="1180"/>
      <c r="IYI22" s="1180"/>
      <c r="IYJ22" s="1180"/>
      <c r="IYK22" s="1180"/>
      <c r="IYL22" s="1180"/>
      <c r="IYM22" s="1180"/>
      <c r="IYN22" s="1180"/>
      <c r="IYO22" s="1180"/>
      <c r="IYP22" s="1180"/>
      <c r="IYQ22" s="1180"/>
      <c r="IYR22" s="1180"/>
      <c r="IYS22" s="1180"/>
      <c r="IYT22" s="1180"/>
      <c r="IYU22" s="1180"/>
      <c r="IYV22" s="1180"/>
      <c r="IYW22" s="1180"/>
      <c r="IYX22" s="1180"/>
      <c r="IYY22" s="1180"/>
      <c r="IYZ22" s="1180"/>
      <c r="IZA22" s="1180"/>
      <c r="IZB22" s="1180"/>
      <c r="IZC22" s="1180"/>
      <c r="IZD22" s="1180"/>
      <c r="IZE22" s="1180"/>
      <c r="IZF22" s="1180"/>
      <c r="IZG22" s="1180"/>
      <c r="IZH22" s="1180"/>
      <c r="IZI22" s="1180"/>
      <c r="IZJ22" s="1180"/>
      <c r="IZK22" s="1180"/>
      <c r="IZL22" s="1180"/>
      <c r="IZM22" s="1180"/>
      <c r="IZN22" s="1180"/>
      <c r="IZO22" s="1180"/>
      <c r="IZP22" s="1180"/>
      <c r="IZQ22" s="1180"/>
      <c r="IZR22" s="1180"/>
      <c r="IZS22" s="1180"/>
      <c r="IZT22" s="1180"/>
      <c r="IZU22" s="1180"/>
      <c r="IZV22" s="1180"/>
      <c r="IZW22" s="1180"/>
      <c r="IZX22" s="1180"/>
      <c r="IZY22" s="1180"/>
      <c r="IZZ22" s="1180"/>
      <c r="JAA22" s="1180"/>
      <c r="JAB22" s="1180"/>
      <c r="JAC22" s="1180"/>
      <c r="JAD22" s="1180"/>
      <c r="JAE22" s="1180"/>
      <c r="JAF22" s="1180"/>
      <c r="JAG22" s="1180"/>
      <c r="JAH22" s="1180"/>
      <c r="JAI22" s="1180"/>
      <c r="JAJ22" s="1180"/>
      <c r="JAK22" s="1180"/>
      <c r="JAL22" s="1180"/>
      <c r="JAM22" s="1180"/>
      <c r="JAN22" s="1180"/>
      <c r="JAO22" s="1180"/>
      <c r="JAP22" s="1180"/>
      <c r="JAQ22" s="1180"/>
      <c r="JAR22" s="1180"/>
      <c r="JAS22" s="1180"/>
      <c r="JAT22" s="1180"/>
      <c r="JAU22" s="1180"/>
      <c r="JAV22" s="1180"/>
      <c r="JAW22" s="1180"/>
      <c r="JAX22" s="1180"/>
      <c r="JAY22" s="1180"/>
      <c r="JAZ22" s="1180"/>
      <c r="JBA22" s="1180"/>
      <c r="JBB22" s="1180"/>
      <c r="JBC22" s="1180"/>
      <c r="JBD22" s="1180"/>
      <c r="JBE22" s="1180"/>
      <c r="JBF22" s="1180"/>
      <c r="JBG22" s="1180"/>
      <c r="JBH22" s="1180"/>
      <c r="JBI22" s="1180"/>
      <c r="JBJ22" s="1180"/>
      <c r="JBK22" s="1180"/>
      <c r="JBL22" s="1180"/>
      <c r="JBM22" s="1180"/>
      <c r="JBN22" s="1180"/>
      <c r="JBO22" s="1180"/>
      <c r="JBP22" s="1180"/>
      <c r="JBQ22" s="1180"/>
      <c r="JBR22" s="1180"/>
      <c r="JBS22" s="1180"/>
      <c r="JBT22" s="1180"/>
      <c r="JBU22" s="1180"/>
      <c r="JBV22" s="1180"/>
      <c r="JBW22" s="1180"/>
      <c r="JBX22" s="1180"/>
      <c r="JBY22" s="1180"/>
      <c r="JBZ22" s="1180"/>
      <c r="JCA22" s="1180"/>
      <c r="JCB22" s="1180"/>
      <c r="JCC22" s="1180"/>
      <c r="JCD22" s="1180"/>
      <c r="JCE22" s="1180"/>
      <c r="JCF22" s="1180"/>
      <c r="JCG22" s="1180"/>
      <c r="JCH22" s="1180"/>
      <c r="JCI22" s="1180"/>
      <c r="JCJ22" s="1180"/>
      <c r="JCK22" s="1180"/>
      <c r="JCL22" s="1180"/>
      <c r="JCM22" s="1180"/>
      <c r="JCN22" s="1180"/>
      <c r="JCO22" s="1180"/>
      <c r="JCP22" s="1180"/>
      <c r="JCQ22" s="1180"/>
      <c r="JCR22" s="1180"/>
      <c r="JCS22" s="1180"/>
      <c r="JCT22" s="1180"/>
      <c r="JCU22" s="1180"/>
      <c r="JCV22" s="1180"/>
      <c r="JCW22" s="1180"/>
      <c r="JCX22" s="1180"/>
      <c r="JCY22" s="1180"/>
      <c r="JCZ22" s="1180"/>
      <c r="JDA22" s="1180"/>
      <c r="JDB22" s="1180"/>
      <c r="JDC22" s="1180"/>
      <c r="JDD22" s="1180"/>
      <c r="JDE22" s="1180"/>
      <c r="JDF22" s="1180"/>
      <c r="JDG22" s="1180"/>
      <c r="JDH22" s="1180"/>
      <c r="JDI22" s="1180"/>
      <c r="JDJ22" s="1180"/>
      <c r="JDK22" s="1180"/>
      <c r="JDL22" s="1180"/>
      <c r="JDM22" s="1180"/>
      <c r="JDN22" s="1180"/>
      <c r="JDO22" s="1180"/>
      <c r="JDP22" s="1180"/>
      <c r="JDQ22" s="1180"/>
      <c r="JDR22" s="1180"/>
      <c r="JDS22" s="1180"/>
      <c r="JDT22" s="1180"/>
      <c r="JDU22" s="1180"/>
      <c r="JDV22" s="1180"/>
      <c r="JDW22" s="1180"/>
      <c r="JDX22" s="1180"/>
      <c r="JDY22" s="1180"/>
      <c r="JDZ22" s="1180"/>
      <c r="JEA22" s="1180"/>
      <c r="JEB22" s="1180"/>
      <c r="JEC22" s="1180"/>
      <c r="JED22" s="1180"/>
      <c r="JEE22" s="1180"/>
      <c r="JEF22" s="1180"/>
      <c r="JEG22" s="1180"/>
      <c r="JEH22" s="1180"/>
      <c r="JEI22" s="1180"/>
      <c r="JEJ22" s="1180"/>
      <c r="JEK22" s="1180"/>
      <c r="JEL22" s="1180"/>
      <c r="JEM22" s="1180"/>
      <c r="JEN22" s="1180"/>
      <c r="JEO22" s="1180"/>
      <c r="JEP22" s="1180"/>
      <c r="JEQ22" s="1180"/>
      <c r="JER22" s="1180"/>
      <c r="JES22" s="1180"/>
      <c r="JET22" s="1180"/>
      <c r="JEU22" s="1180"/>
      <c r="JEV22" s="1180"/>
      <c r="JEW22" s="1180"/>
      <c r="JEX22" s="1180"/>
      <c r="JEY22" s="1180"/>
      <c r="JEZ22" s="1180"/>
      <c r="JFA22" s="1180"/>
      <c r="JFB22" s="1180"/>
      <c r="JFC22" s="1180"/>
      <c r="JFD22" s="1180"/>
      <c r="JFE22" s="1180"/>
      <c r="JFF22" s="1180"/>
      <c r="JFG22" s="1180"/>
      <c r="JFH22" s="1180"/>
      <c r="JFI22" s="1180"/>
      <c r="JFJ22" s="1180"/>
      <c r="JFK22" s="1180"/>
      <c r="JFL22" s="1180"/>
      <c r="JFM22" s="1180"/>
      <c r="JFN22" s="1180"/>
      <c r="JFO22" s="1180"/>
      <c r="JFP22" s="1180"/>
      <c r="JFQ22" s="1180"/>
      <c r="JFR22" s="1180"/>
      <c r="JFS22" s="1180"/>
      <c r="JFT22" s="1180"/>
      <c r="JFU22" s="1180"/>
      <c r="JFV22" s="1180"/>
      <c r="JFW22" s="1180"/>
      <c r="JFX22" s="1180"/>
      <c r="JFY22" s="1180"/>
      <c r="JFZ22" s="1180"/>
      <c r="JGA22" s="1180"/>
      <c r="JGB22" s="1180"/>
      <c r="JGC22" s="1180"/>
      <c r="JGD22" s="1180"/>
      <c r="JGE22" s="1180"/>
      <c r="JGF22" s="1180"/>
      <c r="JGG22" s="1180"/>
      <c r="JGH22" s="1180"/>
      <c r="JGI22" s="1180"/>
      <c r="JGJ22" s="1180"/>
      <c r="JGK22" s="1180"/>
      <c r="JGL22" s="1180"/>
      <c r="JGM22" s="1180"/>
      <c r="JGN22" s="1180"/>
      <c r="JGO22" s="1180"/>
      <c r="JGP22" s="1180"/>
      <c r="JGQ22" s="1180"/>
      <c r="JGR22" s="1180"/>
      <c r="JGS22" s="1180"/>
      <c r="JGT22" s="1180"/>
      <c r="JGU22" s="1180"/>
      <c r="JGV22" s="1180"/>
      <c r="JGW22" s="1180"/>
      <c r="JGX22" s="1180"/>
      <c r="JGY22" s="1180"/>
      <c r="JGZ22" s="1180"/>
      <c r="JHA22" s="1180"/>
      <c r="JHB22" s="1180"/>
      <c r="JHC22" s="1180"/>
      <c r="JHD22" s="1180"/>
      <c r="JHE22" s="1180"/>
      <c r="JHF22" s="1180"/>
      <c r="JHG22" s="1180"/>
      <c r="JHH22" s="1180"/>
      <c r="JHI22" s="1180"/>
      <c r="JHJ22" s="1180"/>
      <c r="JHK22" s="1180"/>
      <c r="JHL22" s="1180"/>
      <c r="JHM22" s="1180"/>
      <c r="JHN22" s="1180"/>
      <c r="JHO22" s="1180"/>
      <c r="JHP22" s="1180"/>
      <c r="JHQ22" s="1180"/>
      <c r="JHR22" s="1180"/>
      <c r="JHS22" s="1180"/>
      <c r="JHT22" s="1180"/>
      <c r="JHU22" s="1180"/>
      <c r="JHV22" s="1180"/>
      <c r="JHW22" s="1180"/>
      <c r="JHX22" s="1180"/>
      <c r="JHY22" s="1180"/>
      <c r="JHZ22" s="1180"/>
      <c r="JIA22" s="1180"/>
      <c r="JIB22" s="1180"/>
      <c r="JIC22" s="1180"/>
      <c r="JID22" s="1180"/>
      <c r="JIE22" s="1180"/>
      <c r="JIF22" s="1180"/>
      <c r="JIG22" s="1180"/>
      <c r="JIH22" s="1180"/>
      <c r="JII22" s="1180"/>
      <c r="JIJ22" s="1180"/>
      <c r="JIK22" s="1180"/>
      <c r="JIL22" s="1180"/>
      <c r="JIM22" s="1180"/>
      <c r="JIN22" s="1180"/>
      <c r="JIO22" s="1180"/>
      <c r="JIP22" s="1180"/>
      <c r="JIQ22" s="1180"/>
      <c r="JIR22" s="1180"/>
      <c r="JIS22" s="1180"/>
      <c r="JIT22" s="1180"/>
      <c r="JIU22" s="1180"/>
      <c r="JIV22" s="1180"/>
      <c r="JIW22" s="1180"/>
      <c r="JIX22" s="1180"/>
      <c r="JIY22" s="1180"/>
      <c r="JIZ22" s="1180"/>
      <c r="JJA22" s="1180"/>
      <c r="JJB22" s="1180"/>
      <c r="JJC22" s="1180"/>
      <c r="JJD22" s="1180"/>
      <c r="JJE22" s="1180"/>
      <c r="JJF22" s="1180"/>
      <c r="JJG22" s="1180"/>
      <c r="JJH22" s="1180"/>
      <c r="JJI22" s="1180"/>
      <c r="JJJ22" s="1180"/>
      <c r="JJK22" s="1180"/>
      <c r="JJL22" s="1180"/>
      <c r="JJM22" s="1180"/>
      <c r="JJN22" s="1180"/>
      <c r="JJO22" s="1180"/>
      <c r="JJP22" s="1180"/>
      <c r="JJQ22" s="1180"/>
      <c r="JJR22" s="1180"/>
      <c r="JJS22" s="1180"/>
      <c r="JJT22" s="1180"/>
      <c r="JJU22" s="1180"/>
      <c r="JJV22" s="1180"/>
      <c r="JJW22" s="1180"/>
      <c r="JJX22" s="1180"/>
      <c r="JJY22" s="1180"/>
      <c r="JJZ22" s="1180"/>
      <c r="JKA22" s="1180"/>
      <c r="JKB22" s="1180"/>
      <c r="JKC22" s="1180"/>
      <c r="JKD22" s="1180"/>
      <c r="JKE22" s="1180"/>
      <c r="JKF22" s="1180"/>
      <c r="JKG22" s="1180"/>
      <c r="JKH22" s="1180"/>
      <c r="JKI22" s="1180"/>
      <c r="JKJ22" s="1180"/>
      <c r="JKK22" s="1180"/>
      <c r="JKL22" s="1180"/>
      <c r="JKM22" s="1180"/>
      <c r="JKN22" s="1180"/>
      <c r="JKO22" s="1180"/>
      <c r="JKP22" s="1180"/>
      <c r="JKQ22" s="1180"/>
      <c r="JKR22" s="1180"/>
      <c r="JKS22" s="1180"/>
      <c r="JKT22" s="1180"/>
      <c r="JKU22" s="1180"/>
      <c r="JKV22" s="1180"/>
      <c r="JKW22" s="1180"/>
      <c r="JKX22" s="1180"/>
      <c r="JKY22" s="1180"/>
      <c r="JKZ22" s="1180"/>
      <c r="JLA22" s="1180"/>
      <c r="JLB22" s="1180"/>
      <c r="JLC22" s="1180"/>
      <c r="JLD22" s="1180"/>
      <c r="JLE22" s="1180"/>
      <c r="JLF22" s="1180"/>
      <c r="JLG22" s="1180"/>
      <c r="JLH22" s="1180"/>
      <c r="JLI22" s="1180"/>
      <c r="JLJ22" s="1180"/>
      <c r="JLK22" s="1180"/>
      <c r="JLL22" s="1180"/>
      <c r="JLM22" s="1180"/>
      <c r="JLN22" s="1180"/>
      <c r="JLO22" s="1180"/>
      <c r="JLP22" s="1180"/>
      <c r="JLQ22" s="1180"/>
      <c r="JLR22" s="1180"/>
      <c r="JLS22" s="1180"/>
      <c r="JLT22" s="1180"/>
      <c r="JLU22" s="1180"/>
      <c r="JLV22" s="1180"/>
      <c r="JLW22" s="1180"/>
      <c r="JLX22" s="1180"/>
      <c r="JLY22" s="1180"/>
      <c r="JLZ22" s="1180"/>
      <c r="JMA22" s="1180"/>
      <c r="JMB22" s="1180"/>
      <c r="JMC22" s="1180"/>
      <c r="JMD22" s="1180"/>
      <c r="JME22" s="1180"/>
      <c r="JMF22" s="1180"/>
      <c r="JMG22" s="1180"/>
      <c r="JMH22" s="1180"/>
      <c r="JMI22" s="1180"/>
      <c r="JMJ22" s="1180"/>
      <c r="JMK22" s="1180"/>
      <c r="JML22" s="1180"/>
      <c r="JMM22" s="1180"/>
      <c r="JMN22" s="1180"/>
      <c r="JMO22" s="1180"/>
      <c r="JMP22" s="1180"/>
      <c r="JMQ22" s="1180"/>
      <c r="JMR22" s="1180"/>
      <c r="JMS22" s="1180"/>
      <c r="JMT22" s="1180"/>
      <c r="JMU22" s="1180"/>
      <c r="JMV22" s="1180"/>
      <c r="JMW22" s="1180"/>
      <c r="JMX22" s="1180"/>
      <c r="JMY22" s="1180"/>
      <c r="JMZ22" s="1180"/>
      <c r="JNA22" s="1180"/>
      <c r="JNB22" s="1180"/>
      <c r="JNC22" s="1180"/>
      <c r="JND22" s="1180"/>
      <c r="JNE22" s="1180"/>
      <c r="JNF22" s="1180"/>
      <c r="JNG22" s="1180"/>
      <c r="JNH22" s="1180"/>
      <c r="JNI22" s="1180"/>
      <c r="JNJ22" s="1180"/>
      <c r="JNK22" s="1180"/>
      <c r="JNL22" s="1180"/>
      <c r="JNM22" s="1180"/>
      <c r="JNN22" s="1180"/>
      <c r="JNO22" s="1180"/>
      <c r="JNP22" s="1180"/>
      <c r="JNQ22" s="1180"/>
      <c r="JNR22" s="1180"/>
      <c r="JNS22" s="1180"/>
      <c r="JNT22" s="1180"/>
      <c r="JNU22" s="1180"/>
      <c r="JNV22" s="1180"/>
      <c r="JNW22" s="1180"/>
      <c r="JNX22" s="1180"/>
      <c r="JNY22" s="1180"/>
      <c r="JNZ22" s="1180"/>
      <c r="JOA22" s="1180"/>
      <c r="JOB22" s="1180"/>
      <c r="JOC22" s="1180"/>
      <c r="JOD22" s="1180"/>
      <c r="JOE22" s="1180"/>
      <c r="JOF22" s="1180"/>
      <c r="JOG22" s="1180"/>
      <c r="JOH22" s="1180"/>
      <c r="JOI22" s="1180"/>
      <c r="JOJ22" s="1180"/>
      <c r="JOK22" s="1180"/>
      <c r="JOL22" s="1180"/>
      <c r="JOM22" s="1180"/>
      <c r="JON22" s="1180"/>
      <c r="JOO22" s="1180"/>
      <c r="JOP22" s="1180"/>
      <c r="JOQ22" s="1180"/>
      <c r="JOR22" s="1180"/>
      <c r="JOS22" s="1180"/>
      <c r="JOT22" s="1180"/>
      <c r="JOU22" s="1180"/>
      <c r="JOV22" s="1180"/>
      <c r="JOW22" s="1180"/>
      <c r="JOX22" s="1180"/>
      <c r="JOY22" s="1180"/>
      <c r="JOZ22" s="1180"/>
      <c r="JPA22" s="1180"/>
      <c r="JPB22" s="1180"/>
      <c r="JPC22" s="1180"/>
      <c r="JPD22" s="1180"/>
      <c r="JPE22" s="1180"/>
      <c r="JPF22" s="1180"/>
      <c r="JPG22" s="1180"/>
      <c r="JPH22" s="1180"/>
      <c r="JPI22" s="1180"/>
      <c r="JPJ22" s="1180"/>
      <c r="JPK22" s="1180"/>
      <c r="JPL22" s="1180"/>
      <c r="JPM22" s="1180"/>
      <c r="JPN22" s="1180"/>
      <c r="JPO22" s="1180"/>
      <c r="JPP22" s="1180"/>
      <c r="JPQ22" s="1180"/>
      <c r="JPR22" s="1180"/>
      <c r="JPS22" s="1180"/>
      <c r="JPT22" s="1180"/>
      <c r="JPU22" s="1180"/>
      <c r="JPV22" s="1180"/>
      <c r="JPW22" s="1180"/>
      <c r="JPX22" s="1180"/>
      <c r="JPY22" s="1180"/>
      <c r="JPZ22" s="1180"/>
      <c r="JQA22" s="1180"/>
      <c r="JQB22" s="1180"/>
      <c r="JQC22" s="1180"/>
      <c r="JQD22" s="1180"/>
      <c r="JQE22" s="1180"/>
      <c r="JQF22" s="1180"/>
      <c r="JQG22" s="1180"/>
      <c r="JQH22" s="1180"/>
      <c r="JQI22" s="1180"/>
      <c r="JQJ22" s="1180"/>
      <c r="JQK22" s="1180"/>
      <c r="JQL22" s="1180"/>
      <c r="JQM22" s="1180"/>
      <c r="JQN22" s="1180"/>
      <c r="JQO22" s="1180"/>
      <c r="JQP22" s="1180"/>
      <c r="JQQ22" s="1180"/>
      <c r="JQR22" s="1180"/>
      <c r="JQS22" s="1180"/>
      <c r="JQT22" s="1180"/>
      <c r="JQU22" s="1180"/>
      <c r="JQV22" s="1180"/>
      <c r="JQW22" s="1180"/>
      <c r="JQX22" s="1180"/>
      <c r="JQY22" s="1180"/>
      <c r="JQZ22" s="1180"/>
      <c r="JRA22" s="1180"/>
      <c r="JRB22" s="1180"/>
      <c r="JRC22" s="1180"/>
      <c r="JRD22" s="1180"/>
      <c r="JRE22" s="1180"/>
      <c r="JRF22" s="1180"/>
      <c r="JRG22" s="1180"/>
      <c r="JRH22" s="1180"/>
      <c r="JRI22" s="1180"/>
      <c r="JRJ22" s="1180"/>
      <c r="JRK22" s="1180"/>
      <c r="JRL22" s="1180"/>
      <c r="JRM22" s="1180"/>
      <c r="JRN22" s="1180"/>
      <c r="JRO22" s="1180"/>
      <c r="JRP22" s="1180"/>
      <c r="JRQ22" s="1180"/>
      <c r="JRR22" s="1180"/>
      <c r="JRS22" s="1180"/>
      <c r="JRT22" s="1180"/>
      <c r="JRU22" s="1180"/>
      <c r="JRV22" s="1180"/>
      <c r="JRW22" s="1180"/>
      <c r="JRX22" s="1180"/>
      <c r="JRY22" s="1180"/>
      <c r="JRZ22" s="1180"/>
      <c r="JSA22" s="1180"/>
      <c r="JSB22" s="1180"/>
      <c r="JSC22" s="1180"/>
      <c r="JSD22" s="1180"/>
      <c r="JSE22" s="1180"/>
      <c r="JSF22" s="1180"/>
      <c r="JSG22" s="1180"/>
      <c r="JSH22" s="1180"/>
      <c r="JSI22" s="1180"/>
      <c r="JSJ22" s="1180"/>
      <c r="JSK22" s="1180"/>
      <c r="JSL22" s="1180"/>
      <c r="JSM22" s="1180"/>
      <c r="JSN22" s="1180"/>
      <c r="JSO22" s="1180"/>
      <c r="JSP22" s="1180"/>
      <c r="JSQ22" s="1180"/>
      <c r="JSR22" s="1180"/>
      <c r="JSS22" s="1180"/>
      <c r="JST22" s="1180"/>
      <c r="JSU22" s="1180"/>
      <c r="JSV22" s="1180"/>
      <c r="JSW22" s="1180"/>
      <c r="JSX22" s="1180"/>
      <c r="JSY22" s="1180"/>
      <c r="JSZ22" s="1180"/>
      <c r="JTA22" s="1180"/>
      <c r="JTB22" s="1180"/>
      <c r="JTC22" s="1180"/>
      <c r="JTD22" s="1180"/>
      <c r="JTE22" s="1180"/>
      <c r="JTF22" s="1180"/>
      <c r="JTG22" s="1180"/>
      <c r="JTH22" s="1180"/>
      <c r="JTI22" s="1180"/>
      <c r="JTJ22" s="1180"/>
      <c r="JTK22" s="1180"/>
      <c r="JTL22" s="1180"/>
      <c r="JTM22" s="1180"/>
      <c r="JTN22" s="1180"/>
      <c r="JTO22" s="1180"/>
      <c r="JTP22" s="1180"/>
      <c r="JTQ22" s="1180"/>
      <c r="JTR22" s="1180"/>
      <c r="JTS22" s="1180"/>
      <c r="JTT22" s="1180"/>
      <c r="JTU22" s="1180"/>
      <c r="JTV22" s="1180"/>
      <c r="JTW22" s="1180"/>
      <c r="JTX22" s="1180"/>
      <c r="JTY22" s="1180"/>
      <c r="JTZ22" s="1180"/>
      <c r="JUA22" s="1180"/>
      <c r="JUB22" s="1180"/>
      <c r="JUC22" s="1180"/>
      <c r="JUD22" s="1180"/>
      <c r="JUE22" s="1180"/>
      <c r="JUF22" s="1180"/>
      <c r="JUG22" s="1180"/>
      <c r="JUH22" s="1180"/>
      <c r="JUI22" s="1180"/>
      <c r="JUJ22" s="1180"/>
      <c r="JUK22" s="1180"/>
      <c r="JUL22" s="1180"/>
      <c r="JUM22" s="1180"/>
      <c r="JUN22" s="1180"/>
      <c r="JUO22" s="1180"/>
      <c r="JUP22" s="1180"/>
      <c r="JUQ22" s="1180"/>
      <c r="JUR22" s="1180"/>
      <c r="JUS22" s="1180"/>
      <c r="JUT22" s="1180"/>
      <c r="JUU22" s="1180"/>
      <c r="JUV22" s="1180"/>
      <c r="JUW22" s="1180"/>
      <c r="JUX22" s="1180"/>
      <c r="JUY22" s="1180"/>
      <c r="JUZ22" s="1180"/>
      <c r="JVA22" s="1180"/>
      <c r="JVB22" s="1180"/>
      <c r="JVC22" s="1180"/>
      <c r="JVD22" s="1180"/>
      <c r="JVE22" s="1180"/>
      <c r="JVF22" s="1180"/>
      <c r="JVG22" s="1180"/>
      <c r="JVH22" s="1180"/>
      <c r="JVI22" s="1180"/>
      <c r="JVJ22" s="1180"/>
      <c r="JVK22" s="1180"/>
      <c r="JVL22" s="1180"/>
      <c r="JVM22" s="1180"/>
      <c r="JVN22" s="1180"/>
      <c r="JVO22" s="1180"/>
      <c r="JVP22" s="1180"/>
      <c r="JVQ22" s="1180"/>
      <c r="JVR22" s="1180"/>
      <c r="JVS22" s="1180"/>
      <c r="JVT22" s="1180"/>
      <c r="JVU22" s="1180"/>
      <c r="JVV22" s="1180"/>
      <c r="JVW22" s="1180"/>
      <c r="JVX22" s="1180"/>
      <c r="JVY22" s="1180"/>
      <c r="JVZ22" s="1180"/>
      <c r="JWA22" s="1180"/>
      <c r="JWB22" s="1180"/>
      <c r="JWC22" s="1180"/>
      <c r="JWD22" s="1180"/>
      <c r="JWE22" s="1180"/>
      <c r="JWF22" s="1180"/>
      <c r="JWG22" s="1180"/>
      <c r="JWH22" s="1180"/>
      <c r="JWI22" s="1180"/>
      <c r="JWJ22" s="1180"/>
      <c r="JWK22" s="1180"/>
      <c r="JWL22" s="1180"/>
      <c r="JWM22" s="1180"/>
      <c r="JWN22" s="1180"/>
      <c r="JWO22" s="1180"/>
      <c r="JWP22" s="1180"/>
      <c r="JWQ22" s="1180"/>
      <c r="JWR22" s="1180"/>
      <c r="JWS22" s="1180"/>
      <c r="JWT22" s="1180"/>
      <c r="JWU22" s="1180"/>
      <c r="JWV22" s="1180"/>
      <c r="JWW22" s="1180"/>
      <c r="JWX22" s="1180"/>
      <c r="JWY22" s="1180"/>
      <c r="JWZ22" s="1180"/>
      <c r="JXA22" s="1180"/>
      <c r="JXB22" s="1180"/>
      <c r="JXC22" s="1180"/>
      <c r="JXD22" s="1180"/>
      <c r="JXE22" s="1180"/>
      <c r="JXF22" s="1180"/>
      <c r="JXG22" s="1180"/>
      <c r="JXH22" s="1180"/>
      <c r="JXI22" s="1180"/>
      <c r="JXJ22" s="1180"/>
      <c r="JXK22" s="1180"/>
      <c r="JXL22" s="1180"/>
      <c r="JXM22" s="1180"/>
      <c r="JXN22" s="1180"/>
      <c r="JXO22" s="1180"/>
      <c r="JXP22" s="1180"/>
      <c r="JXQ22" s="1180"/>
      <c r="JXR22" s="1180"/>
      <c r="JXS22" s="1180"/>
      <c r="JXT22" s="1180"/>
      <c r="JXU22" s="1180"/>
      <c r="JXV22" s="1180"/>
      <c r="JXW22" s="1180"/>
      <c r="JXX22" s="1180"/>
      <c r="JXY22" s="1180"/>
      <c r="JXZ22" s="1180"/>
      <c r="JYA22" s="1180"/>
      <c r="JYB22" s="1180"/>
      <c r="JYC22" s="1180"/>
      <c r="JYD22" s="1180"/>
      <c r="JYE22" s="1180"/>
      <c r="JYF22" s="1180"/>
      <c r="JYG22" s="1180"/>
      <c r="JYH22" s="1180"/>
      <c r="JYI22" s="1180"/>
      <c r="JYJ22" s="1180"/>
      <c r="JYK22" s="1180"/>
      <c r="JYL22" s="1180"/>
      <c r="JYM22" s="1180"/>
      <c r="JYN22" s="1180"/>
      <c r="JYO22" s="1180"/>
      <c r="JYP22" s="1180"/>
      <c r="JYQ22" s="1180"/>
      <c r="JYR22" s="1180"/>
      <c r="JYS22" s="1180"/>
      <c r="JYT22" s="1180"/>
      <c r="JYU22" s="1180"/>
      <c r="JYV22" s="1180"/>
      <c r="JYW22" s="1180"/>
      <c r="JYX22" s="1180"/>
      <c r="JYY22" s="1180"/>
      <c r="JYZ22" s="1180"/>
      <c r="JZA22" s="1180"/>
      <c r="JZB22" s="1180"/>
      <c r="JZC22" s="1180"/>
      <c r="JZD22" s="1180"/>
      <c r="JZE22" s="1180"/>
      <c r="JZF22" s="1180"/>
      <c r="JZG22" s="1180"/>
      <c r="JZH22" s="1180"/>
      <c r="JZI22" s="1180"/>
      <c r="JZJ22" s="1180"/>
      <c r="JZK22" s="1180"/>
      <c r="JZL22" s="1180"/>
      <c r="JZM22" s="1180"/>
      <c r="JZN22" s="1180"/>
      <c r="JZO22" s="1180"/>
      <c r="JZP22" s="1180"/>
      <c r="JZQ22" s="1180"/>
      <c r="JZR22" s="1180"/>
      <c r="JZS22" s="1180"/>
      <c r="JZT22" s="1180"/>
      <c r="JZU22" s="1180"/>
      <c r="JZV22" s="1180"/>
      <c r="JZW22" s="1180"/>
      <c r="JZX22" s="1180"/>
      <c r="JZY22" s="1180"/>
      <c r="JZZ22" s="1180"/>
      <c r="KAA22" s="1180"/>
      <c r="KAB22" s="1180"/>
      <c r="KAC22" s="1180"/>
      <c r="KAD22" s="1180"/>
      <c r="KAE22" s="1180"/>
      <c r="KAF22" s="1180"/>
      <c r="KAG22" s="1180"/>
      <c r="KAH22" s="1180"/>
      <c r="KAI22" s="1180"/>
      <c r="KAJ22" s="1180"/>
      <c r="KAK22" s="1180"/>
      <c r="KAL22" s="1180"/>
      <c r="KAM22" s="1180"/>
      <c r="KAN22" s="1180"/>
      <c r="KAO22" s="1180"/>
      <c r="KAP22" s="1180"/>
      <c r="KAQ22" s="1180"/>
      <c r="KAR22" s="1180"/>
      <c r="KAS22" s="1180"/>
      <c r="KAT22" s="1180"/>
      <c r="KAU22" s="1180"/>
      <c r="KAV22" s="1180"/>
      <c r="KAW22" s="1180"/>
      <c r="KAX22" s="1180"/>
      <c r="KAY22" s="1180"/>
      <c r="KAZ22" s="1180"/>
      <c r="KBA22" s="1180"/>
      <c r="KBB22" s="1180"/>
      <c r="KBC22" s="1180"/>
      <c r="KBD22" s="1180"/>
      <c r="KBE22" s="1180"/>
      <c r="KBF22" s="1180"/>
      <c r="KBG22" s="1180"/>
      <c r="KBH22" s="1180"/>
      <c r="KBI22" s="1180"/>
      <c r="KBJ22" s="1180"/>
      <c r="KBK22" s="1180"/>
      <c r="KBL22" s="1180"/>
      <c r="KBM22" s="1180"/>
      <c r="KBN22" s="1180"/>
      <c r="KBO22" s="1180"/>
      <c r="KBP22" s="1180"/>
      <c r="KBQ22" s="1180"/>
      <c r="KBR22" s="1180"/>
      <c r="KBS22" s="1180"/>
      <c r="KBT22" s="1180"/>
      <c r="KBU22" s="1180"/>
      <c r="KBV22" s="1180"/>
      <c r="KBW22" s="1180"/>
      <c r="KBX22" s="1180"/>
      <c r="KBY22" s="1180"/>
      <c r="KBZ22" s="1180"/>
      <c r="KCA22" s="1180"/>
      <c r="KCB22" s="1180"/>
      <c r="KCC22" s="1180"/>
      <c r="KCD22" s="1180"/>
      <c r="KCE22" s="1180"/>
      <c r="KCF22" s="1180"/>
      <c r="KCG22" s="1180"/>
      <c r="KCH22" s="1180"/>
      <c r="KCI22" s="1180"/>
      <c r="KCJ22" s="1180"/>
      <c r="KCK22" s="1180"/>
      <c r="KCL22" s="1180"/>
      <c r="KCM22" s="1180"/>
      <c r="KCN22" s="1180"/>
      <c r="KCO22" s="1180"/>
      <c r="KCP22" s="1180"/>
      <c r="KCQ22" s="1180"/>
      <c r="KCR22" s="1180"/>
      <c r="KCS22" s="1180"/>
      <c r="KCT22" s="1180"/>
      <c r="KCU22" s="1180"/>
      <c r="KCV22" s="1180"/>
      <c r="KCW22" s="1180"/>
      <c r="KCX22" s="1180"/>
      <c r="KCY22" s="1180"/>
      <c r="KCZ22" s="1180"/>
      <c r="KDA22" s="1180"/>
      <c r="KDB22" s="1180"/>
      <c r="KDC22" s="1180"/>
      <c r="KDD22" s="1180"/>
      <c r="KDE22" s="1180"/>
      <c r="KDF22" s="1180"/>
      <c r="KDG22" s="1180"/>
      <c r="KDH22" s="1180"/>
      <c r="KDI22" s="1180"/>
      <c r="KDJ22" s="1180"/>
      <c r="KDK22" s="1180"/>
      <c r="KDL22" s="1180"/>
      <c r="KDM22" s="1180"/>
      <c r="KDN22" s="1180"/>
      <c r="KDO22" s="1180"/>
      <c r="KDP22" s="1180"/>
      <c r="KDQ22" s="1180"/>
      <c r="KDR22" s="1180"/>
      <c r="KDS22" s="1180"/>
      <c r="KDT22" s="1180"/>
      <c r="KDU22" s="1180"/>
      <c r="KDV22" s="1180"/>
      <c r="KDW22" s="1180"/>
      <c r="KDX22" s="1180"/>
      <c r="KDY22" s="1180"/>
      <c r="KDZ22" s="1180"/>
      <c r="KEA22" s="1180"/>
      <c r="KEB22" s="1180"/>
      <c r="KEC22" s="1180"/>
      <c r="KED22" s="1180"/>
      <c r="KEE22" s="1180"/>
      <c r="KEF22" s="1180"/>
      <c r="KEG22" s="1180"/>
      <c r="KEH22" s="1180"/>
      <c r="KEI22" s="1180"/>
      <c r="KEJ22" s="1180"/>
      <c r="KEK22" s="1180"/>
      <c r="KEL22" s="1180"/>
      <c r="KEM22" s="1180"/>
      <c r="KEN22" s="1180"/>
      <c r="KEO22" s="1180"/>
      <c r="KEP22" s="1180"/>
      <c r="KEQ22" s="1180"/>
      <c r="KER22" s="1180"/>
      <c r="KES22" s="1180"/>
      <c r="KET22" s="1180"/>
      <c r="KEU22" s="1180"/>
      <c r="KEV22" s="1180"/>
      <c r="KEW22" s="1180"/>
      <c r="KEX22" s="1180"/>
      <c r="KEY22" s="1180"/>
      <c r="KEZ22" s="1180"/>
      <c r="KFA22" s="1180"/>
      <c r="KFB22" s="1180"/>
      <c r="KFC22" s="1180"/>
      <c r="KFD22" s="1180"/>
      <c r="KFE22" s="1180"/>
      <c r="KFF22" s="1180"/>
      <c r="KFG22" s="1180"/>
      <c r="KFH22" s="1180"/>
      <c r="KFI22" s="1180"/>
      <c r="KFJ22" s="1180"/>
      <c r="KFK22" s="1180"/>
      <c r="KFL22" s="1180"/>
      <c r="KFM22" s="1180"/>
      <c r="KFN22" s="1180"/>
      <c r="KFO22" s="1180"/>
      <c r="KFP22" s="1180"/>
      <c r="KFQ22" s="1180"/>
      <c r="KFR22" s="1180"/>
      <c r="KFS22" s="1180"/>
      <c r="KFT22" s="1180"/>
      <c r="KFU22" s="1180"/>
      <c r="KFV22" s="1180"/>
      <c r="KFW22" s="1180"/>
      <c r="KFX22" s="1180"/>
      <c r="KFY22" s="1180"/>
      <c r="KFZ22" s="1180"/>
      <c r="KGA22" s="1180"/>
      <c r="KGB22" s="1180"/>
      <c r="KGC22" s="1180"/>
      <c r="KGD22" s="1180"/>
      <c r="KGE22" s="1180"/>
      <c r="KGF22" s="1180"/>
      <c r="KGG22" s="1180"/>
      <c r="KGH22" s="1180"/>
      <c r="KGI22" s="1180"/>
      <c r="KGJ22" s="1180"/>
      <c r="KGK22" s="1180"/>
      <c r="KGL22" s="1180"/>
      <c r="KGM22" s="1180"/>
      <c r="KGN22" s="1180"/>
      <c r="KGO22" s="1180"/>
      <c r="KGP22" s="1180"/>
      <c r="KGQ22" s="1180"/>
      <c r="KGR22" s="1180"/>
      <c r="KGS22" s="1180"/>
      <c r="KGT22" s="1180"/>
      <c r="KGU22" s="1180"/>
      <c r="KGV22" s="1180"/>
      <c r="KGW22" s="1180"/>
      <c r="KGX22" s="1180"/>
      <c r="KGY22" s="1180"/>
      <c r="KGZ22" s="1180"/>
      <c r="KHA22" s="1180"/>
      <c r="KHB22" s="1180"/>
      <c r="KHC22" s="1180"/>
      <c r="KHD22" s="1180"/>
      <c r="KHE22" s="1180"/>
      <c r="KHF22" s="1180"/>
      <c r="KHG22" s="1180"/>
      <c r="KHH22" s="1180"/>
      <c r="KHI22" s="1180"/>
      <c r="KHJ22" s="1180"/>
      <c r="KHK22" s="1180"/>
      <c r="KHL22" s="1180"/>
      <c r="KHM22" s="1180"/>
      <c r="KHN22" s="1180"/>
      <c r="KHO22" s="1180"/>
      <c r="KHP22" s="1180"/>
      <c r="KHQ22" s="1180"/>
      <c r="KHR22" s="1180"/>
      <c r="KHS22" s="1180"/>
      <c r="KHT22" s="1180"/>
      <c r="KHU22" s="1180"/>
      <c r="KHV22" s="1180"/>
      <c r="KHW22" s="1180"/>
      <c r="KHX22" s="1180"/>
      <c r="KHY22" s="1180"/>
      <c r="KHZ22" s="1180"/>
      <c r="KIA22" s="1180"/>
      <c r="KIB22" s="1180"/>
      <c r="KIC22" s="1180"/>
      <c r="KID22" s="1180"/>
      <c r="KIE22" s="1180"/>
      <c r="KIF22" s="1180"/>
      <c r="KIG22" s="1180"/>
      <c r="KIH22" s="1180"/>
      <c r="KII22" s="1180"/>
      <c r="KIJ22" s="1180"/>
      <c r="KIK22" s="1180"/>
      <c r="KIL22" s="1180"/>
      <c r="KIM22" s="1180"/>
      <c r="KIN22" s="1180"/>
      <c r="KIO22" s="1180"/>
      <c r="KIP22" s="1180"/>
      <c r="KIQ22" s="1180"/>
      <c r="KIR22" s="1180"/>
      <c r="KIS22" s="1180"/>
      <c r="KIT22" s="1180"/>
      <c r="KIU22" s="1180"/>
      <c r="KIV22" s="1180"/>
      <c r="KIW22" s="1180"/>
      <c r="KIX22" s="1180"/>
      <c r="KIY22" s="1180"/>
      <c r="KIZ22" s="1180"/>
      <c r="KJA22" s="1180"/>
      <c r="KJB22" s="1180"/>
      <c r="KJC22" s="1180"/>
      <c r="KJD22" s="1180"/>
      <c r="KJE22" s="1180"/>
      <c r="KJF22" s="1180"/>
      <c r="KJG22" s="1180"/>
      <c r="KJH22" s="1180"/>
      <c r="KJI22" s="1180"/>
      <c r="KJJ22" s="1180"/>
      <c r="KJK22" s="1180"/>
      <c r="KJL22" s="1180"/>
      <c r="KJM22" s="1180"/>
      <c r="KJN22" s="1180"/>
      <c r="KJO22" s="1180"/>
      <c r="KJP22" s="1180"/>
      <c r="KJQ22" s="1180"/>
      <c r="KJR22" s="1180"/>
      <c r="KJS22" s="1180"/>
      <c r="KJT22" s="1180"/>
      <c r="KJU22" s="1180"/>
      <c r="KJV22" s="1180"/>
      <c r="KJW22" s="1180"/>
      <c r="KJX22" s="1180"/>
      <c r="KJY22" s="1180"/>
      <c r="KJZ22" s="1180"/>
      <c r="KKA22" s="1180"/>
      <c r="KKB22" s="1180"/>
      <c r="KKC22" s="1180"/>
      <c r="KKD22" s="1180"/>
      <c r="KKE22" s="1180"/>
      <c r="KKF22" s="1180"/>
      <c r="KKG22" s="1180"/>
      <c r="KKH22" s="1180"/>
      <c r="KKI22" s="1180"/>
      <c r="KKJ22" s="1180"/>
      <c r="KKK22" s="1180"/>
      <c r="KKL22" s="1180"/>
      <c r="KKM22" s="1180"/>
      <c r="KKN22" s="1180"/>
      <c r="KKO22" s="1180"/>
      <c r="KKP22" s="1180"/>
      <c r="KKQ22" s="1180"/>
      <c r="KKR22" s="1180"/>
      <c r="KKS22" s="1180"/>
      <c r="KKT22" s="1180"/>
      <c r="KKU22" s="1180"/>
      <c r="KKV22" s="1180"/>
      <c r="KKW22" s="1180"/>
      <c r="KKX22" s="1180"/>
      <c r="KKY22" s="1180"/>
      <c r="KKZ22" s="1180"/>
      <c r="KLA22" s="1180"/>
      <c r="KLB22" s="1180"/>
      <c r="KLC22" s="1180"/>
      <c r="KLD22" s="1180"/>
      <c r="KLE22" s="1180"/>
      <c r="KLF22" s="1180"/>
      <c r="KLG22" s="1180"/>
      <c r="KLH22" s="1180"/>
      <c r="KLI22" s="1180"/>
      <c r="KLJ22" s="1180"/>
      <c r="KLK22" s="1180"/>
      <c r="KLL22" s="1180"/>
      <c r="KLM22" s="1180"/>
      <c r="KLN22" s="1180"/>
      <c r="KLO22" s="1180"/>
      <c r="KLP22" s="1180"/>
      <c r="KLQ22" s="1180"/>
      <c r="KLR22" s="1180"/>
      <c r="KLS22" s="1180"/>
      <c r="KLT22" s="1180"/>
      <c r="KLU22" s="1180"/>
      <c r="KLV22" s="1180"/>
      <c r="KLW22" s="1180"/>
      <c r="KLX22" s="1180"/>
      <c r="KLY22" s="1180"/>
      <c r="KLZ22" s="1180"/>
      <c r="KMA22" s="1180"/>
      <c r="KMB22" s="1180"/>
      <c r="KMC22" s="1180"/>
      <c r="KMD22" s="1180"/>
      <c r="KME22" s="1180"/>
      <c r="KMF22" s="1180"/>
      <c r="KMG22" s="1180"/>
      <c r="KMH22" s="1180"/>
      <c r="KMI22" s="1180"/>
      <c r="KMJ22" s="1180"/>
      <c r="KMK22" s="1180"/>
      <c r="KML22" s="1180"/>
      <c r="KMM22" s="1180"/>
      <c r="KMN22" s="1180"/>
      <c r="KMO22" s="1180"/>
      <c r="KMP22" s="1180"/>
      <c r="KMQ22" s="1180"/>
      <c r="KMR22" s="1180"/>
      <c r="KMS22" s="1180"/>
      <c r="KMT22" s="1180"/>
      <c r="KMU22" s="1180"/>
      <c r="KMV22" s="1180"/>
      <c r="KMW22" s="1180"/>
      <c r="KMX22" s="1180"/>
      <c r="KMY22" s="1180"/>
      <c r="KMZ22" s="1180"/>
      <c r="KNA22" s="1180"/>
      <c r="KNB22" s="1180"/>
      <c r="KNC22" s="1180"/>
      <c r="KND22" s="1180"/>
      <c r="KNE22" s="1180"/>
      <c r="KNF22" s="1180"/>
      <c r="KNG22" s="1180"/>
      <c r="KNH22" s="1180"/>
      <c r="KNI22" s="1180"/>
      <c r="KNJ22" s="1180"/>
      <c r="KNK22" s="1180"/>
      <c r="KNL22" s="1180"/>
      <c r="KNM22" s="1180"/>
      <c r="KNN22" s="1180"/>
      <c r="KNO22" s="1180"/>
      <c r="KNP22" s="1180"/>
      <c r="KNQ22" s="1180"/>
      <c r="KNR22" s="1180"/>
      <c r="KNS22" s="1180"/>
      <c r="KNT22" s="1180"/>
      <c r="KNU22" s="1180"/>
      <c r="KNV22" s="1180"/>
      <c r="KNW22" s="1180"/>
      <c r="KNX22" s="1180"/>
      <c r="KNY22" s="1180"/>
      <c r="KNZ22" s="1180"/>
      <c r="KOA22" s="1180"/>
      <c r="KOB22" s="1180"/>
      <c r="KOC22" s="1180"/>
      <c r="KOD22" s="1180"/>
      <c r="KOE22" s="1180"/>
      <c r="KOF22" s="1180"/>
      <c r="KOG22" s="1180"/>
      <c r="KOH22" s="1180"/>
      <c r="KOI22" s="1180"/>
      <c r="KOJ22" s="1180"/>
      <c r="KOK22" s="1180"/>
      <c r="KOL22" s="1180"/>
      <c r="KOM22" s="1180"/>
      <c r="KON22" s="1180"/>
      <c r="KOO22" s="1180"/>
      <c r="KOP22" s="1180"/>
      <c r="KOQ22" s="1180"/>
      <c r="KOR22" s="1180"/>
      <c r="KOS22" s="1180"/>
      <c r="KOT22" s="1180"/>
      <c r="KOU22" s="1180"/>
      <c r="KOV22" s="1180"/>
      <c r="KOW22" s="1180"/>
      <c r="KOX22" s="1180"/>
      <c r="KOY22" s="1180"/>
      <c r="KOZ22" s="1180"/>
      <c r="KPA22" s="1180"/>
      <c r="KPB22" s="1180"/>
      <c r="KPC22" s="1180"/>
      <c r="KPD22" s="1180"/>
      <c r="KPE22" s="1180"/>
      <c r="KPF22" s="1180"/>
      <c r="KPG22" s="1180"/>
      <c r="KPH22" s="1180"/>
      <c r="KPI22" s="1180"/>
      <c r="KPJ22" s="1180"/>
      <c r="KPK22" s="1180"/>
      <c r="KPL22" s="1180"/>
      <c r="KPM22" s="1180"/>
      <c r="KPN22" s="1180"/>
      <c r="KPO22" s="1180"/>
      <c r="KPP22" s="1180"/>
      <c r="KPQ22" s="1180"/>
      <c r="KPR22" s="1180"/>
      <c r="KPS22" s="1180"/>
      <c r="KPT22" s="1180"/>
      <c r="KPU22" s="1180"/>
      <c r="KPV22" s="1180"/>
      <c r="KPW22" s="1180"/>
      <c r="KPX22" s="1180"/>
      <c r="KPY22" s="1180"/>
      <c r="KPZ22" s="1180"/>
      <c r="KQA22" s="1180"/>
      <c r="KQB22" s="1180"/>
      <c r="KQC22" s="1180"/>
      <c r="KQD22" s="1180"/>
      <c r="KQE22" s="1180"/>
      <c r="KQF22" s="1180"/>
      <c r="KQG22" s="1180"/>
      <c r="KQH22" s="1180"/>
      <c r="KQI22" s="1180"/>
      <c r="KQJ22" s="1180"/>
      <c r="KQK22" s="1180"/>
      <c r="KQL22" s="1180"/>
      <c r="KQM22" s="1180"/>
      <c r="KQN22" s="1180"/>
      <c r="KQO22" s="1180"/>
      <c r="KQP22" s="1180"/>
      <c r="KQQ22" s="1180"/>
      <c r="KQR22" s="1180"/>
      <c r="KQS22" s="1180"/>
      <c r="KQT22" s="1180"/>
      <c r="KQU22" s="1180"/>
      <c r="KQV22" s="1180"/>
      <c r="KQW22" s="1180"/>
      <c r="KQX22" s="1180"/>
      <c r="KQY22" s="1180"/>
      <c r="KQZ22" s="1180"/>
      <c r="KRA22" s="1180"/>
      <c r="KRB22" s="1180"/>
      <c r="KRC22" s="1180"/>
      <c r="KRD22" s="1180"/>
      <c r="KRE22" s="1180"/>
      <c r="KRF22" s="1180"/>
      <c r="KRG22" s="1180"/>
      <c r="KRH22" s="1180"/>
      <c r="KRI22" s="1180"/>
      <c r="KRJ22" s="1180"/>
      <c r="KRK22" s="1180"/>
      <c r="KRL22" s="1180"/>
      <c r="KRM22" s="1180"/>
      <c r="KRN22" s="1180"/>
      <c r="KRO22" s="1180"/>
      <c r="KRP22" s="1180"/>
      <c r="KRQ22" s="1180"/>
      <c r="KRR22" s="1180"/>
      <c r="KRS22" s="1180"/>
      <c r="KRT22" s="1180"/>
      <c r="KRU22" s="1180"/>
      <c r="KRV22" s="1180"/>
      <c r="KRW22" s="1180"/>
      <c r="KRX22" s="1180"/>
      <c r="KRY22" s="1180"/>
      <c r="KRZ22" s="1180"/>
      <c r="KSA22" s="1180"/>
      <c r="KSB22" s="1180"/>
      <c r="KSC22" s="1180"/>
      <c r="KSD22" s="1180"/>
      <c r="KSE22" s="1180"/>
      <c r="KSF22" s="1180"/>
      <c r="KSG22" s="1180"/>
      <c r="KSH22" s="1180"/>
      <c r="KSI22" s="1180"/>
      <c r="KSJ22" s="1180"/>
      <c r="KSK22" s="1180"/>
      <c r="KSL22" s="1180"/>
      <c r="KSM22" s="1180"/>
      <c r="KSN22" s="1180"/>
      <c r="KSO22" s="1180"/>
      <c r="KSP22" s="1180"/>
      <c r="KSQ22" s="1180"/>
      <c r="KSR22" s="1180"/>
      <c r="KSS22" s="1180"/>
      <c r="KST22" s="1180"/>
      <c r="KSU22" s="1180"/>
      <c r="KSV22" s="1180"/>
      <c r="KSW22" s="1180"/>
      <c r="KSX22" s="1180"/>
      <c r="KSY22" s="1180"/>
      <c r="KSZ22" s="1180"/>
      <c r="KTA22" s="1180"/>
      <c r="KTB22" s="1180"/>
      <c r="KTC22" s="1180"/>
      <c r="KTD22" s="1180"/>
      <c r="KTE22" s="1180"/>
      <c r="KTF22" s="1180"/>
      <c r="KTG22" s="1180"/>
      <c r="KTH22" s="1180"/>
      <c r="KTI22" s="1180"/>
      <c r="KTJ22" s="1180"/>
      <c r="KTK22" s="1180"/>
      <c r="KTL22" s="1180"/>
      <c r="KTM22" s="1180"/>
      <c r="KTN22" s="1180"/>
      <c r="KTO22" s="1180"/>
      <c r="KTP22" s="1180"/>
      <c r="KTQ22" s="1180"/>
      <c r="KTR22" s="1180"/>
      <c r="KTS22" s="1180"/>
      <c r="KTT22" s="1180"/>
      <c r="KTU22" s="1180"/>
      <c r="KTV22" s="1180"/>
      <c r="KTW22" s="1180"/>
      <c r="KTX22" s="1180"/>
      <c r="KTY22" s="1180"/>
      <c r="KTZ22" s="1180"/>
      <c r="KUA22" s="1180"/>
      <c r="KUB22" s="1180"/>
      <c r="KUC22" s="1180"/>
      <c r="KUD22" s="1180"/>
      <c r="KUE22" s="1180"/>
      <c r="KUF22" s="1180"/>
      <c r="KUG22" s="1180"/>
      <c r="KUH22" s="1180"/>
      <c r="KUI22" s="1180"/>
      <c r="KUJ22" s="1180"/>
      <c r="KUK22" s="1180"/>
      <c r="KUL22" s="1180"/>
      <c r="KUM22" s="1180"/>
      <c r="KUN22" s="1180"/>
      <c r="KUO22" s="1180"/>
      <c r="KUP22" s="1180"/>
      <c r="KUQ22" s="1180"/>
      <c r="KUR22" s="1180"/>
      <c r="KUS22" s="1180"/>
      <c r="KUT22" s="1180"/>
      <c r="KUU22" s="1180"/>
      <c r="KUV22" s="1180"/>
      <c r="KUW22" s="1180"/>
      <c r="KUX22" s="1180"/>
      <c r="KUY22" s="1180"/>
      <c r="KUZ22" s="1180"/>
      <c r="KVA22" s="1180"/>
      <c r="KVB22" s="1180"/>
      <c r="KVC22" s="1180"/>
      <c r="KVD22" s="1180"/>
      <c r="KVE22" s="1180"/>
      <c r="KVF22" s="1180"/>
      <c r="KVG22" s="1180"/>
      <c r="KVH22" s="1180"/>
      <c r="KVI22" s="1180"/>
      <c r="KVJ22" s="1180"/>
      <c r="KVK22" s="1180"/>
      <c r="KVL22" s="1180"/>
      <c r="KVM22" s="1180"/>
      <c r="KVN22" s="1180"/>
      <c r="KVO22" s="1180"/>
      <c r="KVP22" s="1180"/>
      <c r="KVQ22" s="1180"/>
      <c r="KVR22" s="1180"/>
      <c r="KVS22" s="1180"/>
      <c r="KVT22" s="1180"/>
      <c r="KVU22" s="1180"/>
      <c r="KVV22" s="1180"/>
      <c r="KVW22" s="1180"/>
      <c r="KVX22" s="1180"/>
      <c r="KVY22" s="1180"/>
      <c r="KVZ22" s="1180"/>
      <c r="KWA22" s="1180"/>
      <c r="KWB22" s="1180"/>
      <c r="KWC22" s="1180"/>
      <c r="KWD22" s="1180"/>
      <c r="KWE22" s="1180"/>
      <c r="KWF22" s="1180"/>
      <c r="KWG22" s="1180"/>
      <c r="KWH22" s="1180"/>
      <c r="KWI22" s="1180"/>
      <c r="KWJ22" s="1180"/>
      <c r="KWK22" s="1180"/>
      <c r="KWL22" s="1180"/>
      <c r="KWM22" s="1180"/>
      <c r="KWN22" s="1180"/>
      <c r="KWO22" s="1180"/>
      <c r="KWP22" s="1180"/>
      <c r="KWQ22" s="1180"/>
      <c r="KWR22" s="1180"/>
      <c r="KWS22" s="1180"/>
      <c r="KWT22" s="1180"/>
      <c r="KWU22" s="1180"/>
      <c r="KWV22" s="1180"/>
      <c r="KWW22" s="1180"/>
      <c r="KWX22" s="1180"/>
      <c r="KWY22" s="1180"/>
      <c r="KWZ22" s="1180"/>
      <c r="KXA22" s="1180"/>
      <c r="KXB22" s="1180"/>
      <c r="KXC22" s="1180"/>
      <c r="KXD22" s="1180"/>
      <c r="KXE22" s="1180"/>
      <c r="KXF22" s="1180"/>
      <c r="KXG22" s="1180"/>
      <c r="KXH22" s="1180"/>
      <c r="KXI22" s="1180"/>
      <c r="KXJ22" s="1180"/>
      <c r="KXK22" s="1180"/>
      <c r="KXL22" s="1180"/>
      <c r="KXM22" s="1180"/>
      <c r="KXN22" s="1180"/>
      <c r="KXO22" s="1180"/>
      <c r="KXP22" s="1180"/>
      <c r="KXQ22" s="1180"/>
      <c r="KXR22" s="1180"/>
      <c r="KXS22" s="1180"/>
      <c r="KXT22" s="1180"/>
      <c r="KXU22" s="1180"/>
      <c r="KXV22" s="1180"/>
      <c r="KXW22" s="1180"/>
      <c r="KXX22" s="1180"/>
      <c r="KXY22" s="1180"/>
      <c r="KXZ22" s="1180"/>
      <c r="KYA22" s="1180"/>
      <c r="KYB22" s="1180"/>
      <c r="KYC22" s="1180"/>
      <c r="KYD22" s="1180"/>
      <c r="KYE22" s="1180"/>
      <c r="KYF22" s="1180"/>
      <c r="KYG22" s="1180"/>
      <c r="KYH22" s="1180"/>
      <c r="KYI22" s="1180"/>
      <c r="KYJ22" s="1180"/>
      <c r="KYK22" s="1180"/>
      <c r="KYL22" s="1180"/>
      <c r="KYM22" s="1180"/>
      <c r="KYN22" s="1180"/>
      <c r="KYO22" s="1180"/>
      <c r="KYP22" s="1180"/>
      <c r="KYQ22" s="1180"/>
      <c r="KYR22" s="1180"/>
      <c r="KYS22" s="1180"/>
      <c r="KYT22" s="1180"/>
      <c r="KYU22" s="1180"/>
      <c r="KYV22" s="1180"/>
      <c r="KYW22" s="1180"/>
      <c r="KYX22" s="1180"/>
      <c r="KYY22" s="1180"/>
      <c r="KYZ22" s="1180"/>
      <c r="KZA22" s="1180"/>
      <c r="KZB22" s="1180"/>
      <c r="KZC22" s="1180"/>
      <c r="KZD22" s="1180"/>
      <c r="KZE22" s="1180"/>
      <c r="KZF22" s="1180"/>
      <c r="KZG22" s="1180"/>
      <c r="KZH22" s="1180"/>
      <c r="KZI22" s="1180"/>
      <c r="KZJ22" s="1180"/>
      <c r="KZK22" s="1180"/>
      <c r="KZL22" s="1180"/>
      <c r="KZM22" s="1180"/>
      <c r="KZN22" s="1180"/>
      <c r="KZO22" s="1180"/>
      <c r="KZP22" s="1180"/>
      <c r="KZQ22" s="1180"/>
      <c r="KZR22" s="1180"/>
      <c r="KZS22" s="1180"/>
      <c r="KZT22" s="1180"/>
      <c r="KZU22" s="1180"/>
      <c r="KZV22" s="1180"/>
      <c r="KZW22" s="1180"/>
      <c r="KZX22" s="1180"/>
      <c r="KZY22" s="1180"/>
      <c r="KZZ22" s="1180"/>
      <c r="LAA22" s="1180"/>
      <c r="LAB22" s="1180"/>
      <c r="LAC22" s="1180"/>
      <c r="LAD22" s="1180"/>
      <c r="LAE22" s="1180"/>
      <c r="LAF22" s="1180"/>
      <c r="LAG22" s="1180"/>
      <c r="LAH22" s="1180"/>
      <c r="LAI22" s="1180"/>
      <c r="LAJ22" s="1180"/>
      <c r="LAK22" s="1180"/>
      <c r="LAL22" s="1180"/>
      <c r="LAM22" s="1180"/>
      <c r="LAN22" s="1180"/>
      <c r="LAO22" s="1180"/>
      <c r="LAP22" s="1180"/>
      <c r="LAQ22" s="1180"/>
      <c r="LAR22" s="1180"/>
      <c r="LAS22" s="1180"/>
      <c r="LAT22" s="1180"/>
      <c r="LAU22" s="1180"/>
      <c r="LAV22" s="1180"/>
      <c r="LAW22" s="1180"/>
      <c r="LAX22" s="1180"/>
      <c r="LAY22" s="1180"/>
      <c r="LAZ22" s="1180"/>
      <c r="LBA22" s="1180"/>
      <c r="LBB22" s="1180"/>
      <c r="LBC22" s="1180"/>
      <c r="LBD22" s="1180"/>
      <c r="LBE22" s="1180"/>
      <c r="LBF22" s="1180"/>
      <c r="LBG22" s="1180"/>
      <c r="LBH22" s="1180"/>
      <c r="LBI22" s="1180"/>
      <c r="LBJ22" s="1180"/>
      <c r="LBK22" s="1180"/>
      <c r="LBL22" s="1180"/>
      <c r="LBM22" s="1180"/>
      <c r="LBN22" s="1180"/>
      <c r="LBO22" s="1180"/>
      <c r="LBP22" s="1180"/>
      <c r="LBQ22" s="1180"/>
      <c r="LBR22" s="1180"/>
      <c r="LBS22" s="1180"/>
      <c r="LBT22" s="1180"/>
      <c r="LBU22" s="1180"/>
      <c r="LBV22" s="1180"/>
      <c r="LBW22" s="1180"/>
      <c r="LBX22" s="1180"/>
      <c r="LBY22" s="1180"/>
      <c r="LBZ22" s="1180"/>
      <c r="LCA22" s="1180"/>
      <c r="LCB22" s="1180"/>
      <c r="LCC22" s="1180"/>
      <c r="LCD22" s="1180"/>
      <c r="LCE22" s="1180"/>
      <c r="LCF22" s="1180"/>
      <c r="LCG22" s="1180"/>
      <c r="LCH22" s="1180"/>
      <c r="LCI22" s="1180"/>
      <c r="LCJ22" s="1180"/>
      <c r="LCK22" s="1180"/>
      <c r="LCL22" s="1180"/>
      <c r="LCM22" s="1180"/>
      <c r="LCN22" s="1180"/>
      <c r="LCO22" s="1180"/>
      <c r="LCP22" s="1180"/>
      <c r="LCQ22" s="1180"/>
      <c r="LCR22" s="1180"/>
      <c r="LCS22" s="1180"/>
      <c r="LCT22" s="1180"/>
      <c r="LCU22" s="1180"/>
      <c r="LCV22" s="1180"/>
      <c r="LCW22" s="1180"/>
      <c r="LCX22" s="1180"/>
      <c r="LCY22" s="1180"/>
      <c r="LCZ22" s="1180"/>
      <c r="LDA22" s="1180"/>
      <c r="LDB22" s="1180"/>
      <c r="LDC22" s="1180"/>
      <c r="LDD22" s="1180"/>
      <c r="LDE22" s="1180"/>
      <c r="LDF22" s="1180"/>
      <c r="LDG22" s="1180"/>
      <c r="LDH22" s="1180"/>
      <c r="LDI22" s="1180"/>
      <c r="LDJ22" s="1180"/>
      <c r="LDK22" s="1180"/>
      <c r="LDL22" s="1180"/>
      <c r="LDM22" s="1180"/>
      <c r="LDN22" s="1180"/>
      <c r="LDO22" s="1180"/>
      <c r="LDP22" s="1180"/>
      <c r="LDQ22" s="1180"/>
      <c r="LDR22" s="1180"/>
      <c r="LDS22" s="1180"/>
      <c r="LDT22" s="1180"/>
      <c r="LDU22" s="1180"/>
      <c r="LDV22" s="1180"/>
      <c r="LDW22" s="1180"/>
      <c r="LDX22" s="1180"/>
      <c r="LDY22" s="1180"/>
      <c r="LDZ22" s="1180"/>
      <c r="LEA22" s="1180"/>
      <c r="LEB22" s="1180"/>
      <c r="LEC22" s="1180"/>
      <c r="LED22" s="1180"/>
      <c r="LEE22" s="1180"/>
      <c r="LEF22" s="1180"/>
      <c r="LEG22" s="1180"/>
      <c r="LEH22" s="1180"/>
      <c r="LEI22" s="1180"/>
      <c r="LEJ22" s="1180"/>
      <c r="LEK22" s="1180"/>
      <c r="LEL22" s="1180"/>
      <c r="LEM22" s="1180"/>
      <c r="LEN22" s="1180"/>
      <c r="LEO22" s="1180"/>
      <c r="LEP22" s="1180"/>
      <c r="LEQ22" s="1180"/>
      <c r="LER22" s="1180"/>
      <c r="LES22" s="1180"/>
      <c r="LET22" s="1180"/>
      <c r="LEU22" s="1180"/>
      <c r="LEV22" s="1180"/>
      <c r="LEW22" s="1180"/>
      <c r="LEX22" s="1180"/>
      <c r="LEY22" s="1180"/>
      <c r="LEZ22" s="1180"/>
      <c r="LFA22" s="1180"/>
      <c r="LFB22" s="1180"/>
      <c r="LFC22" s="1180"/>
      <c r="LFD22" s="1180"/>
      <c r="LFE22" s="1180"/>
      <c r="LFF22" s="1180"/>
      <c r="LFG22" s="1180"/>
      <c r="LFH22" s="1180"/>
      <c r="LFI22" s="1180"/>
      <c r="LFJ22" s="1180"/>
      <c r="LFK22" s="1180"/>
      <c r="LFL22" s="1180"/>
      <c r="LFM22" s="1180"/>
      <c r="LFN22" s="1180"/>
      <c r="LFO22" s="1180"/>
      <c r="LFP22" s="1180"/>
      <c r="LFQ22" s="1180"/>
      <c r="LFR22" s="1180"/>
      <c r="LFS22" s="1180"/>
      <c r="LFT22" s="1180"/>
      <c r="LFU22" s="1180"/>
      <c r="LFV22" s="1180"/>
      <c r="LFW22" s="1180"/>
      <c r="LFX22" s="1180"/>
      <c r="LFY22" s="1180"/>
      <c r="LFZ22" s="1180"/>
      <c r="LGA22" s="1180"/>
      <c r="LGB22" s="1180"/>
      <c r="LGC22" s="1180"/>
      <c r="LGD22" s="1180"/>
      <c r="LGE22" s="1180"/>
      <c r="LGF22" s="1180"/>
      <c r="LGG22" s="1180"/>
      <c r="LGH22" s="1180"/>
      <c r="LGI22" s="1180"/>
      <c r="LGJ22" s="1180"/>
      <c r="LGK22" s="1180"/>
      <c r="LGL22" s="1180"/>
      <c r="LGM22" s="1180"/>
      <c r="LGN22" s="1180"/>
      <c r="LGO22" s="1180"/>
      <c r="LGP22" s="1180"/>
      <c r="LGQ22" s="1180"/>
      <c r="LGR22" s="1180"/>
      <c r="LGS22" s="1180"/>
      <c r="LGT22" s="1180"/>
      <c r="LGU22" s="1180"/>
      <c r="LGV22" s="1180"/>
      <c r="LGW22" s="1180"/>
      <c r="LGX22" s="1180"/>
      <c r="LGY22" s="1180"/>
      <c r="LGZ22" s="1180"/>
      <c r="LHA22" s="1180"/>
      <c r="LHB22" s="1180"/>
      <c r="LHC22" s="1180"/>
      <c r="LHD22" s="1180"/>
      <c r="LHE22" s="1180"/>
      <c r="LHF22" s="1180"/>
      <c r="LHG22" s="1180"/>
      <c r="LHH22" s="1180"/>
      <c r="LHI22" s="1180"/>
      <c r="LHJ22" s="1180"/>
      <c r="LHK22" s="1180"/>
      <c r="LHL22" s="1180"/>
      <c r="LHM22" s="1180"/>
      <c r="LHN22" s="1180"/>
      <c r="LHO22" s="1180"/>
      <c r="LHP22" s="1180"/>
      <c r="LHQ22" s="1180"/>
      <c r="LHR22" s="1180"/>
      <c r="LHS22" s="1180"/>
      <c r="LHT22" s="1180"/>
      <c r="LHU22" s="1180"/>
      <c r="LHV22" s="1180"/>
      <c r="LHW22" s="1180"/>
      <c r="LHX22" s="1180"/>
      <c r="LHY22" s="1180"/>
      <c r="LHZ22" s="1180"/>
      <c r="LIA22" s="1180"/>
      <c r="LIB22" s="1180"/>
      <c r="LIC22" s="1180"/>
      <c r="LID22" s="1180"/>
      <c r="LIE22" s="1180"/>
      <c r="LIF22" s="1180"/>
      <c r="LIG22" s="1180"/>
      <c r="LIH22" s="1180"/>
      <c r="LII22" s="1180"/>
      <c r="LIJ22" s="1180"/>
      <c r="LIK22" s="1180"/>
      <c r="LIL22" s="1180"/>
      <c r="LIM22" s="1180"/>
      <c r="LIN22" s="1180"/>
      <c r="LIO22" s="1180"/>
      <c r="LIP22" s="1180"/>
      <c r="LIQ22" s="1180"/>
      <c r="LIR22" s="1180"/>
      <c r="LIS22" s="1180"/>
      <c r="LIT22" s="1180"/>
      <c r="LIU22" s="1180"/>
      <c r="LIV22" s="1180"/>
      <c r="LIW22" s="1180"/>
      <c r="LIX22" s="1180"/>
      <c r="LIY22" s="1180"/>
      <c r="LIZ22" s="1180"/>
      <c r="LJA22" s="1180"/>
      <c r="LJB22" s="1180"/>
      <c r="LJC22" s="1180"/>
      <c r="LJD22" s="1180"/>
      <c r="LJE22" s="1180"/>
      <c r="LJF22" s="1180"/>
      <c r="LJG22" s="1180"/>
      <c r="LJH22" s="1180"/>
      <c r="LJI22" s="1180"/>
      <c r="LJJ22" s="1180"/>
      <c r="LJK22" s="1180"/>
      <c r="LJL22" s="1180"/>
      <c r="LJM22" s="1180"/>
      <c r="LJN22" s="1180"/>
      <c r="LJO22" s="1180"/>
      <c r="LJP22" s="1180"/>
      <c r="LJQ22" s="1180"/>
      <c r="LJR22" s="1180"/>
      <c r="LJS22" s="1180"/>
      <c r="LJT22" s="1180"/>
      <c r="LJU22" s="1180"/>
      <c r="LJV22" s="1180"/>
      <c r="LJW22" s="1180"/>
      <c r="LJX22" s="1180"/>
      <c r="LJY22" s="1180"/>
      <c r="LJZ22" s="1180"/>
      <c r="LKA22" s="1180"/>
      <c r="LKB22" s="1180"/>
      <c r="LKC22" s="1180"/>
      <c r="LKD22" s="1180"/>
      <c r="LKE22" s="1180"/>
      <c r="LKF22" s="1180"/>
      <c r="LKG22" s="1180"/>
      <c r="LKH22" s="1180"/>
      <c r="LKI22" s="1180"/>
      <c r="LKJ22" s="1180"/>
      <c r="LKK22" s="1180"/>
      <c r="LKL22" s="1180"/>
      <c r="LKM22" s="1180"/>
      <c r="LKN22" s="1180"/>
      <c r="LKO22" s="1180"/>
      <c r="LKP22" s="1180"/>
      <c r="LKQ22" s="1180"/>
      <c r="LKR22" s="1180"/>
      <c r="LKS22" s="1180"/>
      <c r="LKT22" s="1180"/>
      <c r="LKU22" s="1180"/>
      <c r="LKV22" s="1180"/>
      <c r="LKW22" s="1180"/>
      <c r="LKX22" s="1180"/>
      <c r="LKY22" s="1180"/>
      <c r="LKZ22" s="1180"/>
      <c r="LLA22" s="1180"/>
      <c r="LLB22" s="1180"/>
      <c r="LLC22" s="1180"/>
      <c r="LLD22" s="1180"/>
      <c r="LLE22" s="1180"/>
      <c r="LLF22" s="1180"/>
      <c r="LLG22" s="1180"/>
      <c r="LLH22" s="1180"/>
      <c r="LLI22" s="1180"/>
      <c r="LLJ22" s="1180"/>
      <c r="LLK22" s="1180"/>
      <c r="LLL22" s="1180"/>
      <c r="LLM22" s="1180"/>
      <c r="LLN22" s="1180"/>
      <c r="LLO22" s="1180"/>
      <c r="LLP22" s="1180"/>
      <c r="LLQ22" s="1180"/>
      <c r="LLR22" s="1180"/>
      <c r="LLS22" s="1180"/>
      <c r="LLT22" s="1180"/>
      <c r="LLU22" s="1180"/>
      <c r="LLV22" s="1180"/>
      <c r="LLW22" s="1180"/>
      <c r="LLX22" s="1180"/>
      <c r="LLY22" s="1180"/>
      <c r="LLZ22" s="1180"/>
      <c r="LMA22" s="1180"/>
      <c r="LMB22" s="1180"/>
      <c r="LMC22" s="1180"/>
      <c r="LMD22" s="1180"/>
      <c r="LME22" s="1180"/>
      <c r="LMF22" s="1180"/>
      <c r="LMG22" s="1180"/>
      <c r="LMH22" s="1180"/>
      <c r="LMI22" s="1180"/>
      <c r="LMJ22" s="1180"/>
      <c r="LMK22" s="1180"/>
      <c r="LML22" s="1180"/>
      <c r="LMM22" s="1180"/>
      <c r="LMN22" s="1180"/>
      <c r="LMO22" s="1180"/>
      <c r="LMP22" s="1180"/>
      <c r="LMQ22" s="1180"/>
      <c r="LMR22" s="1180"/>
      <c r="LMS22" s="1180"/>
      <c r="LMT22" s="1180"/>
      <c r="LMU22" s="1180"/>
      <c r="LMV22" s="1180"/>
      <c r="LMW22" s="1180"/>
      <c r="LMX22" s="1180"/>
      <c r="LMY22" s="1180"/>
      <c r="LMZ22" s="1180"/>
      <c r="LNA22" s="1180"/>
      <c r="LNB22" s="1180"/>
      <c r="LNC22" s="1180"/>
      <c r="LND22" s="1180"/>
      <c r="LNE22" s="1180"/>
      <c r="LNF22" s="1180"/>
      <c r="LNG22" s="1180"/>
      <c r="LNH22" s="1180"/>
      <c r="LNI22" s="1180"/>
      <c r="LNJ22" s="1180"/>
      <c r="LNK22" s="1180"/>
      <c r="LNL22" s="1180"/>
      <c r="LNM22" s="1180"/>
      <c r="LNN22" s="1180"/>
      <c r="LNO22" s="1180"/>
      <c r="LNP22" s="1180"/>
      <c r="LNQ22" s="1180"/>
      <c r="LNR22" s="1180"/>
      <c r="LNS22" s="1180"/>
      <c r="LNT22" s="1180"/>
      <c r="LNU22" s="1180"/>
      <c r="LNV22" s="1180"/>
      <c r="LNW22" s="1180"/>
      <c r="LNX22" s="1180"/>
      <c r="LNY22" s="1180"/>
      <c r="LNZ22" s="1180"/>
      <c r="LOA22" s="1180"/>
      <c r="LOB22" s="1180"/>
      <c r="LOC22" s="1180"/>
      <c r="LOD22" s="1180"/>
      <c r="LOE22" s="1180"/>
      <c r="LOF22" s="1180"/>
      <c r="LOG22" s="1180"/>
      <c r="LOH22" s="1180"/>
      <c r="LOI22" s="1180"/>
      <c r="LOJ22" s="1180"/>
      <c r="LOK22" s="1180"/>
      <c r="LOL22" s="1180"/>
      <c r="LOM22" s="1180"/>
      <c r="LON22" s="1180"/>
      <c r="LOO22" s="1180"/>
      <c r="LOP22" s="1180"/>
      <c r="LOQ22" s="1180"/>
      <c r="LOR22" s="1180"/>
      <c r="LOS22" s="1180"/>
      <c r="LOT22" s="1180"/>
      <c r="LOU22" s="1180"/>
      <c r="LOV22" s="1180"/>
      <c r="LOW22" s="1180"/>
      <c r="LOX22" s="1180"/>
      <c r="LOY22" s="1180"/>
      <c r="LOZ22" s="1180"/>
      <c r="LPA22" s="1180"/>
      <c r="LPB22" s="1180"/>
      <c r="LPC22" s="1180"/>
      <c r="LPD22" s="1180"/>
      <c r="LPE22" s="1180"/>
      <c r="LPF22" s="1180"/>
      <c r="LPG22" s="1180"/>
      <c r="LPH22" s="1180"/>
      <c r="LPI22" s="1180"/>
      <c r="LPJ22" s="1180"/>
      <c r="LPK22" s="1180"/>
      <c r="LPL22" s="1180"/>
      <c r="LPM22" s="1180"/>
      <c r="LPN22" s="1180"/>
      <c r="LPO22" s="1180"/>
      <c r="LPP22" s="1180"/>
      <c r="LPQ22" s="1180"/>
      <c r="LPR22" s="1180"/>
      <c r="LPS22" s="1180"/>
      <c r="LPT22" s="1180"/>
      <c r="LPU22" s="1180"/>
      <c r="LPV22" s="1180"/>
      <c r="LPW22" s="1180"/>
      <c r="LPX22" s="1180"/>
      <c r="LPY22" s="1180"/>
      <c r="LPZ22" s="1180"/>
      <c r="LQA22" s="1180"/>
      <c r="LQB22" s="1180"/>
      <c r="LQC22" s="1180"/>
      <c r="LQD22" s="1180"/>
      <c r="LQE22" s="1180"/>
      <c r="LQF22" s="1180"/>
      <c r="LQG22" s="1180"/>
      <c r="LQH22" s="1180"/>
      <c r="LQI22" s="1180"/>
      <c r="LQJ22" s="1180"/>
      <c r="LQK22" s="1180"/>
      <c r="LQL22" s="1180"/>
      <c r="LQM22" s="1180"/>
      <c r="LQN22" s="1180"/>
      <c r="LQO22" s="1180"/>
      <c r="LQP22" s="1180"/>
      <c r="LQQ22" s="1180"/>
      <c r="LQR22" s="1180"/>
      <c r="LQS22" s="1180"/>
      <c r="LQT22" s="1180"/>
      <c r="LQU22" s="1180"/>
      <c r="LQV22" s="1180"/>
      <c r="LQW22" s="1180"/>
      <c r="LQX22" s="1180"/>
      <c r="LQY22" s="1180"/>
      <c r="LQZ22" s="1180"/>
      <c r="LRA22" s="1180"/>
      <c r="LRB22" s="1180"/>
      <c r="LRC22" s="1180"/>
      <c r="LRD22" s="1180"/>
      <c r="LRE22" s="1180"/>
      <c r="LRF22" s="1180"/>
      <c r="LRG22" s="1180"/>
      <c r="LRH22" s="1180"/>
      <c r="LRI22" s="1180"/>
      <c r="LRJ22" s="1180"/>
      <c r="LRK22" s="1180"/>
      <c r="LRL22" s="1180"/>
      <c r="LRM22" s="1180"/>
      <c r="LRN22" s="1180"/>
      <c r="LRO22" s="1180"/>
      <c r="LRP22" s="1180"/>
      <c r="LRQ22" s="1180"/>
      <c r="LRR22" s="1180"/>
      <c r="LRS22" s="1180"/>
      <c r="LRT22" s="1180"/>
      <c r="LRU22" s="1180"/>
      <c r="LRV22" s="1180"/>
      <c r="LRW22" s="1180"/>
      <c r="LRX22" s="1180"/>
      <c r="LRY22" s="1180"/>
      <c r="LRZ22" s="1180"/>
      <c r="LSA22" s="1180"/>
      <c r="LSB22" s="1180"/>
      <c r="LSC22" s="1180"/>
      <c r="LSD22" s="1180"/>
      <c r="LSE22" s="1180"/>
      <c r="LSF22" s="1180"/>
      <c r="LSG22" s="1180"/>
      <c r="LSH22" s="1180"/>
      <c r="LSI22" s="1180"/>
      <c r="LSJ22" s="1180"/>
      <c r="LSK22" s="1180"/>
      <c r="LSL22" s="1180"/>
      <c r="LSM22" s="1180"/>
      <c r="LSN22" s="1180"/>
      <c r="LSO22" s="1180"/>
      <c r="LSP22" s="1180"/>
      <c r="LSQ22" s="1180"/>
      <c r="LSR22" s="1180"/>
      <c r="LSS22" s="1180"/>
      <c r="LST22" s="1180"/>
      <c r="LSU22" s="1180"/>
      <c r="LSV22" s="1180"/>
      <c r="LSW22" s="1180"/>
      <c r="LSX22" s="1180"/>
      <c r="LSY22" s="1180"/>
      <c r="LSZ22" s="1180"/>
      <c r="LTA22" s="1180"/>
      <c r="LTB22" s="1180"/>
      <c r="LTC22" s="1180"/>
      <c r="LTD22" s="1180"/>
      <c r="LTE22" s="1180"/>
      <c r="LTF22" s="1180"/>
      <c r="LTG22" s="1180"/>
      <c r="LTH22" s="1180"/>
      <c r="LTI22" s="1180"/>
      <c r="LTJ22" s="1180"/>
      <c r="LTK22" s="1180"/>
      <c r="LTL22" s="1180"/>
      <c r="LTM22" s="1180"/>
      <c r="LTN22" s="1180"/>
      <c r="LTO22" s="1180"/>
      <c r="LTP22" s="1180"/>
      <c r="LTQ22" s="1180"/>
      <c r="LTR22" s="1180"/>
      <c r="LTS22" s="1180"/>
      <c r="LTT22" s="1180"/>
      <c r="LTU22" s="1180"/>
      <c r="LTV22" s="1180"/>
      <c r="LTW22" s="1180"/>
      <c r="LTX22" s="1180"/>
      <c r="LTY22" s="1180"/>
      <c r="LTZ22" s="1180"/>
      <c r="LUA22" s="1180"/>
      <c r="LUB22" s="1180"/>
      <c r="LUC22" s="1180"/>
      <c r="LUD22" s="1180"/>
      <c r="LUE22" s="1180"/>
      <c r="LUF22" s="1180"/>
      <c r="LUG22" s="1180"/>
      <c r="LUH22" s="1180"/>
      <c r="LUI22" s="1180"/>
      <c r="LUJ22" s="1180"/>
      <c r="LUK22" s="1180"/>
      <c r="LUL22" s="1180"/>
      <c r="LUM22" s="1180"/>
      <c r="LUN22" s="1180"/>
      <c r="LUO22" s="1180"/>
      <c r="LUP22" s="1180"/>
      <c r="LUQ22" s="1180"/>
      <c r="LUR22" s="1180"/>
      <c r="LUS22" s="1180"/>
      <c r="LUT22" s="1180"/>
      <c r="LUU22" s="1180"/>
      <c r="LUV22" s="1180"/>
      <c r="LUW22" s="1180"/>
      <c r="LUX22" s="1180"/>
      <c r="LUY22" s="1180"/>
      <c r="LUZ22" s="1180"/>
      <c r="LVA22" s="1180"/>
      <c r="LVB22" s="1180"/>
      <c r="LVC22" s="1180"/>
      <c r="LVD22" s="1180"/>
      <c r="LVE22" s="1180"/>
      <c r="LVF22" s="1180"/>
      <c r="LVG22" s="1180"/>
      <c r="LVH22" s="1180"/>
      <c r="LVI22" s="1180"/>
      <c r="LVJ22" s="1180"/>
      <c r="LVK22" s="1180"/>
      <c r="LVL22" s="1180"/>
      <c r="LVM22" s="1180"/>
      <c r="LVN22" s="1180"/>
      <c r="LVO22" s="1180"/>
      <c r="LVP22" s="1180"/>
      <c r="LVQ22" s="1180"/>
      <c r="LVR22" s="1180"/>
      <c r="LVS22" s="1180"/>
      <c r="LVT22" s="1180"/>
      <c r="LVU22" s="1180"/>
      <c r="LVV22" s="1180"/>
      <c r="LVW22" s="1180"/>
      <c r="LVX22" s="1180"/>
      <c r="LVY22" s="1180"/>
      <c r="LVZ22" s="1180"/>
      <c r="LWA22" s="1180"/>
      <c r="LWB22" s="1180"/>
      <c r="LWC22" s="1180"/>
      <c r="LWD22" s="1180"/>
      <c r="LWE22" s="1180"/>
      <c r="LWF22" s="1180"/>
      <c r="LWG22" s="1180"/>
      <c r="LWH22" s="1180"/>
      <c r="LWI22" s="1180"/>
      <c r="LWJ22" s="1180"/>
      <c r="LWK22" s="1180"/>
      <c r="LWL22" s="1180"/>
      <c r="LWM22" s="1180"/>
      <c r="LWN22" s="1180"/>
      <c r="LWO22" s="1180"/>
      <c r="LWP22" s="1180"/>
      <c r="LWQ22" s="1180"/>
      <c r="LWR22" s="1180"/>
      <c r="LWS22" s="1180"/>
      <c r="LWT22" s="1180"/>
      <c r="LWU22" s="1180"/>
      <c r="LWV22" s="1180"/>
      <c r="LWW22" s="1180"/>
      <c r="LWX22" s="1180"/>
      <c r="LWY22" s="1180"/>
      <c r="LWZ22" s="1180"/>
      <c r="LXA22" s="1180"/>
      <c r="LXB22" s="1180"/>
      <c r="LXC22" s="1180"/>
      <c r="LXD22" s="1180"/>
      <c r="LXE22" s="1180"/>
      <c r="LXF22" s="1180"/>
      <c r="LXG22" s="1180"/>
      <c r="LXH22" s="1180"/>
      <c r="LXI22" s="1180"/>
      <c r="LXJ22" s="1180"/>
      <c r="LXK22" s="1180"/>
      <c r="LXL22" s="1180"/>
      <c r="LXM22" s="1180"/>
      <c r="LXN22" s="1180"/>
      <c r="LXO22" s="1180"/>
      <c r="LXP22" s="1180"/>
      <c r="LXQ22" s="1180"/>
      <c r="LXR22" s="1180"/>
      <c r="LXS22" s="1180"/>
      <c r="LXT22" s="1180"/>
      <c r="LXU22" s="1180"/>
      <c r="LXV22" s="1180"/>
      <c r="LXW22" s="1180"/>
      <c r="LXX22" s="1180"/>
      <c r="LXY22" s="1180"/>
      <c r="LXZ22" s="1180"/>
      <c r="LYA22" s="1180"/>
      <c r="LYB22" s="1180"/>
      <c r="LYC22" s="1180"/>
      <c r="LYD22" s="1180"/>
      <c r="LYE22" s="1180"/>
      <c r="LYF22" s="1180"/>
      <c r="LYG22" s="1180"/>
      <c r="LYH22" s="1180"/>
      <c r="LYI22" s="1180"/>
      <c r="LYJ22" s="1180"/>
      <c r="LYK22" s="1180"/>
      <c r="LYL22" s="1180"/>
      <c r="LYM22" s="1180"/>
      <c r="LYN22" s="1180"/>
      <c r="LYO22" s="1180"/>
      <c r="LYP22" s="1180"/>
      <c r="LYQ22" s="1180"/>
      <c r="LYR22" s="1180"/>
      <c r="LYS22" s="1180"/>
      <c r="LYT22" s="1180"/>
      <c r="LYU22" s="1180"/>
      <c r="LYV22" s="1180"/>
      <c r="LYW22" s="1180"/>
      <c r="LYX22" s="1180"/>
      <c r="LYY22" s="1180"/>
      <c r="LYZ22" s="1180"/>
      <c r="LZA22" s="1180"/>
      <c r="LZB22" s="1180"/>
      <c r="LZC22" s="1180"/>
      <c r="LZD22" s="1180"/>
      <c r="LZE22" s="1180"/>
      <c r="LZF22" s="1180"/>
      <c r="LZG22" s="1180"/>
      <c r="LZH22" s="1180"/>
      <c r="LZI22" s="1180"/>
      <c r="LZJ22" s="1180"/>
      <c r="LZK22" s="1180"/>
      <c r="LZL22" s="1180"/>
      <c r="LZM22" s="1180"/>
      <c r="LZN22" s="1180"/>
      <c r="LZO22" s="1180"/>
      <c r="LZP22" s="1180"/>
      <c r="LZQ22" s="1180"/>
      <c r="LZR22" s="1180"/>
      <c r="LZS22" s="1180"/>
      <c r="LZT22" s="1180"/>
      <c r="LZU22" s="1180"/>
      <c r="LZV22" s="1180"/>
      <c r="LZW22" s="1180"/>
      <c r="LZX22" s="1180"/>
      <c r="LZY22" s="1180"/>
      <c r="LZZ22" s="1180"/>
      <c r="MAA22" s="1180"/>
      <c r="MAB22" s="1180"/>
      <c r="MAC22" s="1180"/>
      <c r="MAD22" s="1180"/>
      <c r="MAE22" s="1180"/>
      <c r="MAF22" s="1180"/>
      <c r="MAG22" s="1180"/>
      <c r="MAH22" s="1180"/>
      <c r="MAI22" s="1180"/>
      <c r="MAJ22" s="1180"/>
      <c r="MAK22" s="1180"/>
      <c r="MAL22" s="1180"/>
      <c r="MAM22" s="1180"/>
      <c r="MAN22" s="1180"/>
      <c r="MAO22" s="1180"/>
      <c r="MAP22" s="1180"/>
      <c r="MAQ22" s="1180"/>
      <c r="MAR22" s="1180"/>
      <c r="MAS22" s="1180"/>
      <c r="MAT22" s="1180"/>
      <c r="MAU22" s="1180"/>
      <c r="MAV22" s="1180"/>
      <c r="MAW22" s="1180"/>
      <c r="MAX22" s="1180"/>
      <c r="MAY22" s="1180"/>
      <c r="MAZ22" s="1180"/>
      <c r="MBA22" s="1180"/>
      <c r="MBB22" s="1180"/>
      <c r="MBC22" s="1180"/>
      <c r="MBD22" s="1180"/>
      <c r="MBE22" s="1180"/>
      <c r="MBF22" s="1180"/>
      <c r="MBG22" s="1180"/>
      <c r="MBH22" s="1180"/>
      <c r="MBI22" s="1180"/>
      <c r="MBJ22" s="1180"/>
      <c r="MBK22" s="1180"/>
      <c r="MBL22" s="1180"/>
      <c r="MBM22" s="1180"/>
      <c r="MBN22" s="1180"/>
      <c r="MBO22" s="1180"/>
      <c r="MBP22" s="1180"/>
      <c r="MBQ22" s="1180"/>
      <c r="MBR22" s="1180"/>
      <c r="MBS22" s="1180"/>
      <c r="MBT22" s="1180"/>
      <c r="MBU22" s="1180"/>
      <c r="MBV22" s="1180"/>
      <c r="MBW22" s="1180"/>
      <c r="MBX22" s="1180"/>
      <c r="MBY22" s="1180"/>
      <c r="MBZ22" s="1180"/>
      <c r="MCA22" s="1180"/>
      <c r="MCB22" s="1180"/>
      <c r="MCC22" s="1180"/>
      <c r="MCD22" s="1180"/>
      <c r="MCE22" s="1180"/>
      <c r="MCF22" s="1180"/>
      <c r="MCG22" s="1180"/>
      <c r="MCH22" s="1180"/>
      <c r="MCI22" s="1180"/>
      <c r="MCJ22" s="1180"/>
      <c r="MCK22" s="1180"/>
      <c r="MCL22" s="1180"/>
      <c r="MCM22" s="1180"/>
      <c r="MCN22" s="1180"/>
      <c r="MCO22" s="1180"/>
      <c r="MCP22" s="1180"/>
      <c r="MCQ22" s="1180"/>
      <c r="MCR22" s="1180"/>
      <c r="MCS22" s="1180"/>
      <c r="MCT22" s="1180"/>
      <c r="MCU22" s="1180"/>
      <c r="MCV22" s="1180"/>
      <c r="MCW22" s="1180"/>
      <c r="MCX22" s="1180"/>
      <c r="MCY22" s="1180"/>
      <c r="MCZ22" s="1180"/>
      <c r="MDA22" s="1180"/>
      <c r="MDB22" s="1180"/>
      <c r="MDC22" s="1180"/>
      <c r="MDD22" s="1180"/>
      <c r="MDE22" s="1180"/>
      <c r="MDF22" s="1180"/>
      <c r="MDG22" s="1180"/>
      <c r="MDH22" s="1180"/>
      <c r="MDI22" s="1180"/>
      <c r="MDJ22" s="1180"/>
      <c r="MDK22" s="1180"/>
      <c r="MDL22" s="1180"/>
      <c r="MDM22" s="1180"/>
      <c r="MDN22" s="1180"/>
      <c r="MDO22" s="1180"/>
      <c r="MDP22" s="1180"/>
      <c r="MDQ22" s="1180"/>
      <c r="MDR22" s="1180"/>
      <c r="MDS22" s="1180"/>
      <c r="MDT22" s="1180"/>
      <c r="MDU22" s="1180"/>
      <c r="MDV22" s="1180"/>
      <c r="MDW22" s="1180"/>
      <c r="MDX22" s="1180"/>
      <c r="MDY22" s="1180"/>
      <c r="MDZ22" s="1180"/>
      <c r="MEA22" s="1180"/>
      <c r="MEB22" s="1180"/>
      <c r="MEC22" s="1180"/>
      <c r="MED22" s="1180"/>
      <c r="MEE22" s="1180"/>
      <c r="MEF22" s="1180"/>
      <c r="MEG22" s="1180"/>
      <c r="MEH22" s="1180"/>
      <c r="MEI22" s="1180"/>
      <c r="MEJ22" s="1180"/>
      <c r="MEK22" s="1180"/>
      <c r="MEL22" s="1180"/>
      <c r="MEM22" s="1180"/>
      <c r="MEN22" s="1180"/>
      <c r="MEO22" s="1180"/>
      <c r="MEP22" s="1180"/>
      <c r="MEQ22" s="1180"/>
      <c r="MER22" s="1180"/>
      <c r="MES22" s="1180"/>
      <c r="MET22" s="1180"/>
      <c r="MEU22" s="1180"/>
      <c r="MEV22" s="1180"/>
      <c r="MEW22" s="1180"/>
      <c r="MEX22" s="1180"/>
      <c r="MEY22" s="1180"/>
      <c r="MEZ22" s="1180"/>
      <c r="MFA22" s="1180"/>
      <c r="MFB22" s="1180"/>
      <c r="MFC22" s="1180"/>
      <c r="MFD22" s="1180"/>
      <c r="MFE22" s="1180"/>
      <c r="MFF22" s="1180"/>
      <c r="MFG22" s="1180"/>
      <c r="MFH22" s="1180"/>
      <c r="MFI22" s="1180"/>
      <c r="MFJ22" s="1180"/>
      <c r="MFK22" s="1180"/>
      <c r="MFL22" s="1180"/>
      <c r="MFM22" s="1180"/>
      <c r="MFN22" s="1180"/>
      <c r="MFO22" s="1180"/>
      <c r="MFP22" s="1180"/>
      <c r="MFQ22" s="1180"/>
      <c r="MFR22" s="1180"/>
      <c r="MFS22" s="1180"/>
      <c r="MFT22" s="1180"/>
      <c r="MFU22" s="1180"/>
      <c r="MFV22" s="1180"/>
      <c r="MFW22" s="1180"/>
      <c r="MFX22" s="1180"/>
      <c r="MFY22" s="1180"/>
      <c r="MFZ22" s="1180"/>
      <c r="MGA22" s="1180"/>
      <c r="MGB22" s="1180"/>
      <c r="MGC22" s="1180"/>
      <c r="MGD22" s="1180"/>
      <c r="MGE22" s="1180"/>
      <c r="MGF22" s="1180"/>
      <c r="MGG22" s="1180"/>
      <c r="MGH22" s="1180"/>
      <c r="MGI22" s="1180"/>
      <c r="MGJ22" s="1180"/>
      <c r="MGK22" s="1180"/>
      <c r="MGL22" s="1180"/>
      <c r="MGM22" s="1180"/>
      <c r="MGN22" s="1180"/>
      <c r="MGO22" s="1180"/>
      <c r="MGP22" s="1180"/>
      <c r="MGQ22" s="1180"/>
      <c r="MGR22" s="1180"/>
      <c r="MGS22" s="1180"/>
      <c r="MGT22" s="1180"/>
      <c r="MGU22" s="1180"/>
      <c r="MGV22" s="1180"/>
      <c r="MGW22" s="1180"/>
      <c r="MGX22" s="1180"/>
      <c r="MGY22" s="1180"/>
      <c r="MGZ22" s="1180"/>
      <c r="MHA22" s="1180"/>
      <c r="MHB22" s="1180"/>
      <c r="MHC22" s="1180"/>
      <c r="MHD22" s="1180"/>
      <c r="MHE22" s="1180"/>
      <c r="MHF22" s="1180"/>
      <c r="MHG22" s="1180"/>
      <c r="MHH22" s="1180"/>
      <c r="MHI22" s="1180"/>
      <c r="MHJ22" s="1180"/>
      <c r="MHK22" s="1180"/>
      <c r="MHL22" s="1180"/>
      <c r="MHM22" s="1180"/>
      <c r="MHN22" s="1180"/>
      <c r="MHO22" s="1180"/>
      <c r="MHP22" s="1180"/>
      <c r="MHQ22" s="1180"/>
      <c r="MHR22" s="1180"/>
      <c r="MHS22" s="1180"/>
      <c r="MHT22" s="1180"/>
      <c r="MHU22" s="1180"/>
      <c r="MHV22" s="1180"/>
      <c r="MHW22" s="1180"/>
      <c r="MHX22" s="1180"/>
      <c r="MHY22" s="1180"/>
      <c r="MHZ22" s="1180"/>
      <c r="MIA22" s="1180"/>
      <c r="MIB22" s="1180"/>
      <c r="MIC22" s="1180"/>
      <c r="MID22" s="1180"/>
      <c r="MIE22" s="1180"/>
      <c r="MIF22" s="1180"/>
      <c r="MIG22" s="1180"/>
      <c r="MIH22" s="1180"/>
      <c r="MII22" s="1180"/>
      <c r="MIJ22" s="1180"/>
      <c r="MIK22" s="1180"/>
      <c r="MIL22" s="1180"/>
      <c r="MIM22" s="1180"/>
      <c r="MIN22" s="1180"/>
      <c r="MIO22" s="1180"/>
      <c r="MIP22" s="1180"/>
      <c r="MIQ22" s="1180"/>
      <c r="MIR22" s="1180"/>
      <c r="MIS22" s="1180"/>
      <c r="MIT22" s="1180"/>
      <c r="MIU22" s="1180"/>
      <c r="MIV22" s="1180"/>
      <c r="MIW22" s="1180"/>
      <c r="MIX22" s="1180"/>
      <c r="MIY22" s="1180"/>
      <c r="MIZ22" s="1180"/>
      <c r="MJA22" s="1180"/>
      <c r="MJB22" s="1180"/>
      <c r="MJC22" s="1180"/>
      <c r="MJD22" s="1180"/>
      <c r="MJE22" s="1180"/>
      <c r="MJF22" s="1180"/>
      <c r="MJG22" s="1180"/>
      <c r="MJH22" s="1180"/>
      <c r="MJI22" s="1180"/>
      <c r="MJJ22" s="1180"/>
      <c r="MJK22" s="1180"/>
      <c r="MJL22" s="1180"/>
      <c r="MJM22" s="1180"/>
      <c r="MJN22" s="1180"/>
      <c r="MJO22" s="1180"/>
      <c r="MJP22" s="1180"/>
      <c r="MJQ22" s="1180"/>
      <c r="MJR22" s="1180"/>
      <c r="MJS22" s="1180"/>
      <c r="MJT22" s="1180"/>
      <c r="MJU22" s="1180"/>
      <c r="MJV22" s="1180"/>
      <c r="MJW22" s="1180"/>
      <c r="MJX22" s="1180"/>
      <c r="MJY22" s="1180"/>
      <c r="MJZ22" s="1180"/>
      <c r="MKA22" s="1180"/>
      <c r="MKB22" s="1180"/>
      <c r="MKC22" s="1180"/>
      <c r="MKD22" s="1180"/>
      <c r="MKE22" s="1180"/>
      <c r="MKF22" s="1180"/>
      <c r="MKG22" s="1180"/>
      <c r="MKH22" s="1180"/>
      <c r="MKI22" s="1180"/>
      <c r="MKJ22" s="1180"/>
      <c r="MKK22" s="1180"/>
      <c r="MKL22" s="1180"/>
      <c r="MKM22" s="1180"/>
      <c r="MKN22" s="1180"/>
      <c r="MKO22" s="1180"/>
      <c r="MKP22" s="1180"/>
      <c r="MKQ22" s="1180"/>
      <c r="MKR22" s="1180"/>
      <c r="MKS22" s="1180"/>
      <c r="MKT22" s="1180"/>
      <c r="MKU22" s="1180"/>
      <c r="MKV22" s="1180"/>
      <c r="MKW22" s="1180"/>
      <c r="MKX22" s="1180"/>
      <c r="MKY22" s="1180"/>
      <c r="MKZ22" s="1180"/>
      <c r="MLA22" s="1180"/>
      <c r="MLB22" s="1180"/>
      <c r="MLC22" s="1180"/>
      <c r="MLD22" s="1180"/>
      <c r="MLE22" s="1180"/>
      <c r="MLF22" s="1180"/>
      <c r="MLG22" s="1180"/>
      <c r="MLH22" s="1180"/>
      <c r="MLI22" s="1180"/>
      <c r="MLJ22" s="1180"/>
      <c r="MLK22" s="1180"/>
      <c r="MLL22" s="1180"/>
      <c r="MLM22" s="1180"/>
      <c r="MLN22" s="1180"/>
      <c r="MLO22" s="1180"/>
      <c r="MLP22" s="1180"/>
      <c r="MLQ22" s="1180"/>
      <c r="MLR22" s="1180"/>
      <c r="MLS22" s="1180"/>
      <c r="MLT22" s="1180"/>
      <c r="MLU22" s="1180"/>
      <c r="MLV22" s="1180"/>
      <c r="MLW22" s="1180"/>
      <c r="MLX22" s="1180"/>
      <c r="MLY22" s="1180"/>
      <c r="MLZ22" s="1180"/>
      <c r="MMA22" s="1180"/>
      <c r="MMB22" s="1180"/>
      <c r="MMC22" s="1180"/>
      <c r="MMD22" s="1180"/>
      <c r="MME22" s="1180"/>
      <c r="MMF22" s="1180"/>
      <c r="MMG22" s="1180"/>
      <c r="MMH22" s="1180"/>
      <c r="MMI22" s="1180"/>
      <c r="MMJ22" s="1180"/>
      <c r="MMK22" s="1180"/>
      <c r="MML22" s="1180"/>
      <c r="MMM22" s="1180"/>
      <c r="MMN22" s="1180"/>
      <c r="MMO22" s="1180"/>
      <c r="MMP22" s="1180"/>
      <c r="MMQ22" s="1180"/>
      <c r="MMR22" s="1180"/>
      <c r="MMS22" s="1180"/>
      <c r="MMT22" s="1180"/>
      <c r="MMU22" s="1180"/>
      <c r="MMV22" s="1180"/>
      <c r="MMW22" s="1180"/>
      <c r="MMX22" s="1180"/>
      <c r="MMY22" s="1180"/>
      <c r="MMZ22" s="1180"/>
      <c r="MNA22" s="1180"/>
      <c r="MNB22" s="1180"/>
      <c r="MNC22" s="1180"/>
      <c r="MND22" s="1180"/>
      <c r="MNE22" s="1180"/>
      <c r="MNF22" s="1180"/>
      <c r="MNG22" s="1180"/>
      <c r="MNH22" s="1180"/>
      <c r="MNI22" s="1180"/>
      <c r="MNJ22" s="1180"/>
      <c r="MNK22" s="1180"/>
      <c r="MNL22" s="1180"/>
      <c r="MNM22" s="1180"/>
      <c r="MNN22" s="1180"/>
      <c r="MNO22" s="1180"/>
      <c r="MNP22" s="1180"/>
      <c r="MNQ22" s="1180"/>
      <c r="MNR22" s="1180"/>
      <c r="MNS22" s="1180"/>
      <c r="MNT22" s="1180"/>
      <c r="MNU22" s="1180"/>
      <c r="MNV22" s="1180"/>
      <c r="MNW22" s="1180"/>
      <c r="MNX22" s="1180"/>
      <c r="MNY22" s="1180"/>
      <c r="MNZ22" s="1180"/>
      <c r="MOA22" s="1180"/>
      <c r="MOB22" s="1180"/>
      <c r="MOC22" s="1180"/>
      <c r="MOD22" s="1180"/>
      <c r="MOE22" s="1180"/>
      <c r="MOF22" s="1180"/>
      <c r="MOG22" s="1180"/>
      <c r="MOH22" s="1180"/>
      <c r="MOI22" s="1180"/>
      <c r="MOJ22" s="1180"/>
      <c r="MOK22" s="1180"/>
      <c r="MOL22" s="1180"/>
      <c r="MOM22" s="1180"/>
      <c r="MON22" s="1180"/>
      <c r="MOO22" s="1180"/>
      <c r="MOP22" s="1180"/>
      <c r="MOQ22" s="1180"/>
      <c r="MOR22" s="1180"/>
      <c r="MOS22" s="1180"/>
      <c r="MOT22" s="1180"/>
      <c r="MOU22" s="1180"/>
      <c r="MOV22" s="1180"/>
      <c r="MOW22" s="1180"/>
      <c r="MOX22" s="1180"/>
      <c r="MOY22" s="1180"/>
      <c r="MOZ22" s="1180"/>
      <c r="MPA22" s="1180"/>
      <c r="MPB22" s="1180"/>
      <c r="MPC22" s="1180"/>
      <c r="MPD22" s="1180"/>
      <c r="MPE22" s="1180"/>
      <c r="MPF22" s="1180"/>
      <c r="MPG22" s="1180"/>
      <c r="MPH22" s="1180"/>
      <c r="MPI22" s="1180"/>
      <c r="MPJ22" s="1180"/>
      <c r="MPK22" s="1180"/>
      <c r="MPL22" s="1180"/>
      <c r="MPM22" s="1180"/>
      <c r="MPN22" s="1180"/>
      <c r="MPO22" s="1180"/>
      <c r="MPP22" s="1180"/>
      <c r="MPQ22" s="1180"/>
      <c r="MPR22" s="1180"/>
      <c r="MPS22" s="1180"/>
      <c r="MPT22" s="1180"/>
      <c r="MPU22" s="1180"/>
      <c r="MPV22" s="1180"/>
      <c r="MPW22" s="1180"/>
      <c r="MPX22" s="1180"/>
      <c r="MPY22" s="1180"/>
      <c r="MPZ22" s="1180"/>
      <c r="MQA22" s="1180"/>
      <c r="MQB22" s="1180"/>
      <c r="MQC22" s="1180"/>
      <c r="MQD22" s="1180"/>
      <c r="MQE22" s="1180"/>
      <c r="MQF22" s="1180"/>
      <c r="MQG22" s="1180"/>
      <c r="MQH22" s="1180"/>
      <c r="MQI22" s="1180"/>
      <c r="MQJ22" s="1180"/>
      <c r="MQK22" s="1180"/>
      <c r="MQL22" s="1180"/>
      <c r="MQM22" s="1180"/>
      <c r="MQN22" s="1180"/>
      <c r="MQO22" s="1180"/>
      <c r="MQP22" s="1180"/>
      <c r="MQQ22" s="1180"/>
      <c r="MQR22" s="1180"/>
      <c r="MQS22" s="1180"/>
      <c r="MQT22" s="1180"/>
      <c r="MQU22" s="1180"/>
      <c r="MQV22" s="1180"/>
      <c r="MQW22" s="1180"/>
      <c r="MQX22" s="1180"/>
      <c r="MQY22" s="1180"/>
      <c r="MQZ22" s="1180"/>
      <c r="MRA22" s="1180"/>
      <c r="MRB22" s="1180"/>
      <c r="MRC22" s="1180"/>
      <c r="MRD22" s="1180"/>
      <c r="MRE22" s="1180"/>
      <c r="MRF22" s="1180"/>
      <c r="MRG22" s="1180"/>
      <c r="MRH22" s="1180"/>
      <c r="MRI22" s="1180"/>
      <c r="MRJ22" s="1180"/>
      <c r="MRK22" s="1180"/>
      <c r="MRL22" s="1180"/>
      <c r="MRM22" s="1180"/>
      <c r="MRN22" s="1180"/>
      <c r="MRO22" s="1180"/>
      <c r="MRP22" s="1180"/>
      <c r="MRQ22" s="1180"/>
      <c r="MRR22" s="1180"/>
      <c r="MRS22" s="1180"/>
      <c r="MRT22" s="1180"/>
      <c r="MRU22" s="1180"/>
      <c r="MRV22" s="1180"/>
      <c r="MRW22" s="1180"/>
      <c r="MRX22" s="1180"/>
      <c r="MRY22" s="1180"/>
      <c r="MRZ22" s="1180"/>
      <c r="MSA22" s="1180"/>
      <c r="MSB22" s="1180"/>
      <c r="MSC22" s="1180"/>
      <c r="MSD22" s="1180"/>
      <c r="MSE22" s="1180"/>
      <c r="MSF22" s="1180"/>
      <c r="MSG22" s="1180"/>
      <c r="MSH22" s="1180"/>
      <c r="MSI22" s="1180"/>
      <c r="MSJ22" s="1180"/>
      <c r="MSK22" s="1180"/>
      <c r="MSL22" s="1180"/>
      <c r="MSM22" s="1180"/>
      <c r="MSN22" s="1180"/>
      <c r="MSO22" s="1180"/>
      <c r="MSP22" s="1180"/>
      <c r="MSQ22" s="1180"/>
      <c r="MSR22" s="1180"/>
      <c r="MSS22" s="1180"/>
      <c r="MST22" s="1180"/>
      <c r="MSU22" s="1180"/>
      <c r="MSV22" s="1180"/>
      <c r="MSW22" s="1180"/>
      <c r="MSX22" s="1180"/>
      <c r="MSY22" s="1180"/>
      <c r="MSZ22" s="1180"/>
      <c r="MTA22" s="1180"/>
      <c r="MTB22" s="1180"/>
      <c r="MTC22" s="1180"/>
      <c r="MTD22" s="1180"/>
      <c r="MTE22" s="1180"/>
      <c r="MTF22" s="1180"/>
      <c r="MTG22" s="1180"/>
      <c r="MTH22" s="1180"/>
      <c r="MTI22" s="1180"/>
      <c r="MTJ22" s="1180"/>
      <c r="MTK22" s="1180"/>
      <c r="MTL22" s="1180"/>
      <c r="MTM22" s="1180"/>
      <c r="MTN22" s="1180"/>
      <c r="MTO22" s="1180"/>
      <c r="MTP22" s="1180"/>
      <c r="MTQ22" s="1180"/>
      <c r="MTR22" s="1180"/>
      <c r="MTS22" s="1180"/>
      <c r="MTT22" s="1180"/>
      <c r="MTU22" s="1180"/>
      <c r="MTV22" s="1180"/>
      <c r="MTW22" s="1180"/>
      <c r="MTX22" s="1180"/>
      <c r="MTY22" s="1180"/>
      <c r="MTZ22" s="1180"/>
      <c r="MUA22" s="1180"/>
      <c r="MUB22" s="1180"/>
      <c r="MUC22" s="1180"/>
      <c r="MUD22" s="1180"/>
      <c r="MUE22" s="1180"/>
      <c r="MUF22" s="1180"/>
      <c r="MUG22" s="1180"/>
      <c r="MUH22" s="1180"/>
      <c r="MUI22" s="1180"/>
      <c r="MUJ22" s="1180"/>
      <c r="MUK22" s="1180"/>
      <c r="MUL22" s="1180"/>
      <c r="MUM22" s="1180"/>
      <c r="MUN22" s="1180"/>
      <c r="MUO22" s="1180"/>
      <c r="MUP22" s="1180"/>
      <c r="MUQ22" s="1180"/>
      <c r="MUR22" s="1180"/>
      <c r="MUS22" s="1180"/>
      <c r="MUT22" s="1180"/>
      <c r="MUU22" s="1180"/>
      <c r="MUV22" s="1180"/>
      <c r="MUW22" s="1180"/>
      <c r="MUX22" s="1180"/>
      <c r="MUY22" s="1180"/>
      <c r="MUZ22" s="1180"/>
      <c r="MVA22" s="1180"/>
      <c r="MVB22" s="1180"/>
      <c r="MVC22" s="1180"/>
      <c r="MVD22" s="1180"/>
      <c r="MVE22" s="1180"/>
      <c r="MVF22" s="1180"/>
      <c r="MVG22" s="1180"/>
      <c r="MVH22" s="1180"/>
      <c r="MVI22" s="1180"/>
      <c r="MVJ22" s="1180"/>
      <c r="MVK22" s="1180"/>
      <c r="MVL22" s="1180"/>
      <c r="MVM22" s="1180"/>
      <c r="MVN22" s="1180"/>
      <c r="MVO22" s="1180"/>
      <c r="MVP22" s="1180"/>
      <c r="MVQ22" s="1180"/>
      <c r="MVR22" s="1180"/>
      <c r="MVS22" s="1180"/>
      <c r="MVT22" s="1180"/>
      <c r="MVU22" s="1180"/>
      <c r="MVV22" s="1180"/>
      <c r="MVW22" s="1180"/>
      <c r="MVX22" s="1180"/>
      <c r="MVY22" s="1180"/>
      <c r="MVZ22" s="1180"/>
      <c r="MWA22" s="1180"/>
      <c r="MWB22" s="1180"/>
      <c r="MWC22" s="1180"/>
      <c r="MWD22" s="1180"/>
      <c r="MWE22" s="1180"/>
      <c r="MWF22" s="1180"/>
      <c r="MWG22" s="1180"/>
      <c r="MWH22" s="1180"/>
      <c r="MWI22" s="1180"/>
      <c r="MWJ22" s="1180"/>
      <c r="MWK22" s="1180"/>
      <c r="MWL22" s="1180"/>
      <c r="MWM22" s="1180"/>
      <c r="MWN22" s="1180"/>
      <c r="MWO22" s="1180"/>
      <c r="MWP22" s="1180"/>
      <c r="MWQ22" s="1180"/>
      <c r="MWR22" s="1180"/>
      <c r="MWS22" s="1180"/>
      <c r="MWT22" s="1180"/>
      <c r="MWU22" s="1180"/>
      <c r="MWV22" s="1180"/>
      <c r="MWW22" s="1180"/>
      <c r="MWX22" s="1180"/>
      <c r="MWY22" s="1180"/>
      <c r="MWZ22" s="1180"/>
      <c r="MXA22" s="1180"/>
      <c r="MXB22" s="1180"/>
      <c r="MXC22" s="1180"/>
      <c r="MXD22" s="1180"/>
      <c r="MXE22" s="1180"/>
      <c r="MXF22" s="1180"/>
      <c r="MXG22" s="1180"/>
      <c r="MXH22" s="1180"/>
      <c r="MXI22" s="1180"/>
      <c r="MXJ22" s="1180"/>
      <c r="MXK22" s="1180"/>
      <c r="MXL22" s="1180"/>
      <c r="MXM22" s="1180"/>
      <c r="MXN22" s="1180"/>
      <c r="MXO22" s="1180"/>
      <c r="MXP22" s="1180"/>
      <c r="MXQ22" s="1180"/>
      <c r="MXR22" s="1180"/>
      <c r="MXS22" s="1180"/>
      <c r="MXT22" s="1180"/>
      <c r="MXU22" s="1180"/>
      <c r="MXV22" s="1180"/>
      <c r="MXW22" s="1180"/>
      <c r="MXX22" s="1180"/>
      <c r="MXY22" s="1180"/>
      <c r="MXZ22" s="1180"/>
      <c r="MYA22" s="1180"/>
      <c r="MYB22" s="1180"/>
      <c r="MYC22" s="1180"/>
      <c r="MYD22" s="1180"/>
      <c r="MYE22" s="1180"/>
      <c r="MYF22" s="1180"/>
      <c r="MYG22" s="1180"/>
      <c r="MYH22" s="1180"/>
      <c r="MYI22" s="1180"/>
      <c r="MYJ22" s="1180"/>
      <c r="MYK22" s="1180"/>
      <c r="MYL22" s="1180"/>
      <c r="MYM22" s="1180"/>
      <c r="MYN22" s="1180"/>
      <c r="MYO22" s="1180"/>
      <c r="MYP22" s="1180"/>
      <c r="MYQ22" s="1180"/>
      <c r="MYR22" s="1180"/>
      <c r="MYS22" s="1180"/>
      <c r="MYT22" s="1180"/>
      <c r="MYU22" s="1180"/>
      <c r="MYV22" s="1180"/>
      <c r="MYW22" s="1180"/>
      <c r="MYX22" s="1180"/>
      <c r="MYY22" s="1180"/>
      <c r="MYZ22" s="1180"/>
      <c r="MZA22" s="1180"/>
      <c r="MZB22" s="1180"/>
      <c r="MZC22" s="1180"/>
      <c r="MZD22" s="1180"/>
      <c r="MZE22" s="1180"/>
      <c r="MZF22" s="1180"/>
      <c r="MZG22" s="1180"/>
      <c r="MZH22" s="1180"/>
      <c r="MZI22" s="1180"/>
      <c r="MZJ22" s="1180"/>
      <c r="MZK22" s="1180"/>
      <c r="MZL22" s="1180"/>
      <c r="MZM22" s="1180"/>
      <c r="MZN22" s="1180"/>
      <c r="MZO22" s="1180"/>
      <c r="MZP22" s="1180"/>
      <c r="MZQ22" s="1180"/>
      <c r="MZR22" s="1180"/>
      <c r="MZS22" s="1180"/>
      <c r="MZT22" s="1180"/>
      <c r="MZU22" s="1180"/>
      <c r="MZV22" s="1180"/>
      <c r="MZW22" s="1180"/>
      <c r="MZX22" s="1180"/>
      <c r="MZY22" s="1180"/>
      <c r="MZZ22" s="1180"/>
      <c r="NAA22" s="1180"/>
      <c r="NAB22" s="1180"/>
      <c r="NAC22" s="1180"/>
      <c r="NAD22" s="1180"/>
      <c r="NAE22" s="1180"/>
      <c r="NAF22" s="1180"/>
      <c r="NAG22" s="1180"/>
      <c r="NAH22" s="1180"/>
      <c r="NAI22" s="1180"/>
      <c r="NAJ22" s="1180"/>
      <c r="NAK22" s="1180"/>
      <c r="NAL22" s="1180"/>
      <c r="NAM22" s="1180"/>
      <c r="NAN22" s="1180"/>
      <c r="NAO22" s="1180"/>
      <c r="NAP22" s="1180"/>
      <c r="NAQ22" s="1180"/>
      <c r="NAR22" s="1180"/>
      <c r="NAS22" s="1180"/>
      <c r="NAT22" s="1180"/>
      <c r="NAU22" s="1180"/>
      <c r="NAV22" s="1180"/>
      <c r="NAW22" s="1180"/>
      <c r="NAX22" s="1180"/>
      <c r="NAY22" s="1180"/>
      <c r="NAZ22" s="1180"/>
      <c r="NBA22" s="1180"/>
      <c r="NBB22" s="1180"/>
      <c r="NBC22" s="1180"/>
      <c r="NBD22" s="1180"/>
      <c r="NBE22" s="1180"/>
      <c r="NBF22" s="1180"/>
      <c r="NBG22" s="1180"/>
      <c r="NBH22" s="1180"/>
      <c r="NBI22" s="1180"/>
      <c r="NBJ22" s="1180"/>
      <c r="NBK22" s="1180"/>
      <c r="NBL22" s="1180"/>
      <c r="NBM22" s="1180"/>
      <c r="NBN22" s="1180"/>
      <c r="NBO22" s="1180"/>
      <c r="NBP22" s="1180"/>
      <c r="NBQ22" s="1180"/>
      <c r="NBR22" s="1180"/>
      <c r="NBS22" s="1180"/>
      <c r="NBT22" s="1180"/>
      <c r="NBU22" s="1180"/>
      <c r="NBV22" s="1180"/>
      <c r="NBW22" s="1180"/>
      <c r="NBX22" s="1180"/>
      <c r="NBY22" s="1180"/>
      <c r="NBZ22" s="1180"/>
      <c r="NCA22" s="1180"/>
      <c r="NCB22" s="1180"/>
      <c r="NCC22" s="1180"/>
      <c r="NCD22" s="1180"/>
      <c r="NCE22" s="1180"/>
      <c r="NCF22" s="1180"/>
      <c r="NCG22" s="1180"/>
      <c r="NCH22" s="1180"/>
      <c r="NCI22" s="1180"/>
      <c r="NCJ22" s="1180"/>
      <c r="NCK22" s="1180"/>
      <c r="NCL22" s="1180"/>
      <c r="NCM22" s="1180"/>
      <c r="NCN22" s="1180"/>
      <c r="NCO22" s="1180"/>
      <c r="NCP22" s="1180"/>
      <c r="NCQ22" s="1180"/>
      <c r="NCR22" s="1180"/>
      <c r="NCS22" s="1180"/>
      <c r="NCT22" s="1180"/>
      <c r="NCU22" s="1180"/>
      <c r="NCV22" s="1180"/>
      <c r="NCW22" s="1180"/>
      <c r="NCX22" s="1180"/>
      <c r="NCY22" s="1180"/>
      <c r="NCZ22" s="1180"/>
      <c r="NDA22" s="1180"/>
      <c r="NDB22" s="1180"/>
      <c r="NDC22" s="1180"/>
      <c r="NDD22" s="1180"/>
      <c r="NDE22" s="1180"/>
      <c r="NDF22" s="1180"/>
      <c r="NDG22" s="1180"/>
      <c r="NDH22" s="1180"/>
      <c r="NDI22" s="1180"/>
      <c r="NDJ22" s="1180"/>
      <c r="NDK22" s="1180"/>
      <c r="NDL22" s="1180"/>
      <c r="NDM22" s="1180"/>
      <c r="NDN22" s="1180"/>
      <c r="NDO22" s="1180"/>
      <c r="NDP22" s="1180"/>
      <c r="NDQ22" s="1180"/>
      <c r="NDR22" s="1180"/>
      <c r="NDS22" s="1180"/>
      <c r="NDT22" s="1180"/>
      <c r="NDU22" s="1180"/>
      <c r="NDV22" s="1180"/>
      <c r="NDW22" s="1180"/>
      <c r="NDX22" s="1180"/>
      <c r="NDY22" s="1180"/>
      <c r="NDZ22" s="1180"/>
      <c r="NEA22" s="1180"/>
      <c r="NEB22" s="1180"/>
      <c r="NEC22" s="1180"/>
      <c r="NED22" s="1180"/>
      <c r="NEE22" s="1180"/>
      <c r="NEF22" s="1180"/>
      <c r="NEG22" s="1180"/>
      <c r="NEH22" s="1180"/>
      <c r="NEI22" s="1180"/>
      <c r="NEJ22" s="1180"/>
      <c r="NEK22" s="1180"/>
      <c r="NEL22" s="1180"/>
      <c r="NEM22" s="1180"/>
      <c r="NEN22" s="1180"/>
      <c r="NEO22" s="1180"/>
      <c r="NEP22" s="1180"/>
      <c r="NEQ22" s="1180"/>
      <c r="NER22" s="1180"/>
      <c r="NES22" s="1180"/>
      <c r="NET22" s="1180"/>
      <c r="NEU22" s="1180"/>
      <c r="NEV22" s="1180"/>
      <c r="NEW22" s="1180"/>
      <c r="NEX22" s="1180"/>
      <c r="NEY22" s="1180"/>
      <c r="NEZ22" s="1180"/>
      <c r="NFA22" s="1180"/>
      <c r="NFB22" s="1180"/>
      <c r="NFC22" s="1180"/>
      <c r="NFD22" s="1180"/>
      <c r="NFE22" s="1180"/>
      <c r="NFF22" s="1180"/>
      <c r="NFG22" s="1180"/>
      <c r="NFH22" s="1180"/>
      <c r="NFI22" s="1180"/>
      <c r="NFJ22" s="1180"/>
      <c r="NFK22" s="1180"/>
      <c r="NFL22" s="1180"/>
      <c r="NFM22" s="1180"/>
      <c r="NFN22" s="1180"/>
      <c r="NFO22" s="1180"/>
      <c r="NFP22" s="1180"/>
      <c r="NFQ22" s="1180"/>
      <c r="NFR22" s="1180"/>
      <c r="NFS22" s="1180"/>
      <c r="NFT22" s="1180"/>
      <c r="NFU22" s="1180"/>
      <c r="NFV22" s="1180"/>
      <c r="NFW22" s="1180"/>
      <c r="NFX22" s="1180"/>
      <c r="NFY22" s="1180"/>
      <c r="NFZ22" s="1180"/>
      <c r="NGA22" s="1180"/>
      <c r="NGB22" s="1180"/>
      <c r="NGC22" s="1180"/>
      <c r="NGD22" s="1180"/>
      <c r="NGE22" s="1180"/>
      <c r="NGF22" s="1180"/>
      <c r="NGG22" s="1180"/>
      <c r="NGH22" s="1180"/>
      <c r="NGI22" s="1180"/>
      <c r="NGJ22" s="1180"/>
      <c r="NGK22" s="1180"/>
      <c r="NGL22" s="1180"/>
      <c r="NGM22" s="1180"/>
      <c r="NGN22" s="1180"/>
      <c r="NGO22" s="1180"/>
      <c r="NGP22" s="1180"/>
      <c r="NGQ22" s="1180"/>
      <c r="NGR22" s="1180"/>
      <c r="NGS22" s="1180"/>
      <c r="NGT22" s="1180"/>
      <c r="NGU22" s="1180"/>
      <c r="NGV22" s="1180"/>
      <c r="NGW22" s="1180"/>
      <c r="NGX22" s="1180"/>
      <c r="NGY22" s="1180"/>
      <c r="NGZ22" s="1180"/>
      <c r="NHA22" s="1180"/>
      <c r="NHB22" s="1180"/>
      <c r="NHC22" s="1180"/>
      <c r="NHD22" s="1180"/>
      <c r="NHE22" s="1180"/>
      <c r="NHF22" s="1180"/>
      <c r="NHG22" s="1180"/>
      <c r="NHH22" s="1180"/>
      <c r="NHI22" s="1180"/>
      <c r="NHJ22" s="1180"/>
      <c r="NHK22" s="1180"/>
      <c r="NHL22" s="1180"/>
      <c r="NHM22" s="1180"/>
      <c r="NHN22" s="1180"/>
      <c r="NHO22" s="1180"/>
      <c r="NHP22" s="1180"/>
      <c r="NHQ22" s="1180"/>
      <c r="NHR22" s="1180"/>
      <c r="NHS22" s="1180"/>
      <c r="NHT22" s="1180"/>
      <c r="NHU22" s="1180"/>
      <c r="NHV22" s="1180"/>
      <c r="NHW22" s="1180"/>
      <c r="NHX22" s="1180"/>
      <c r="NHY22" s="1180"/>
      <c r="NHZ22" s="1180"/>
      <c r="NIA22" s="1180"/>
      <c r="NIB22" s="1180"/>
      <c r="NIC22" s="1180"/>
      <c r="NID22" s="1180"/>
      <c r="NIE22" s="1180"/>
      <c r="NIF22" s="1180"/>
      <c r="NIG22" s="1180"/>
      <c r="NIH22" s="1180"/>
      <c r="NII22" s="1180"/>
      <c r="NIJ22" s="1180"/>
      <c r="NIK22" s="1180"/>
      <c r="NIL22" s="1180"/>
      <c r="NIM22" s="1180"/>
      <c r="NIN22" s="1180"/>
      <c r="NIO22" s="1180"/>
      <c r="NIP22" s="1180"/>
      <c r="NIQ22" s="1180"/>
      <c r="NIR22" s="1180"/>
      <c r="NIS22" s="1180"/>
      <c r="NIT22" s="1180"/>
      <c r="NIU22" s="1180"/>
      <c r="NIV22" s="1180"/>
      <c r="NIW22" s="1180"/>
      <c r="NIX22" s="1180"/>
      <c r="NIY22" s="1180"/>
      <c r="NIZ22" s="1180"/>
      <c r="NJA22" s="1180"/>
      <c r="NJB22" s="1180"/>
      <c r="NJC22" s="1180"/>
      <c r="NJD22" s="1180"/>
      <c r="NJE22" s="1180"/>
      <c r="NJF22" s="1180"/>
      <c r="NJG22" s="1180"/>
      <c r="NJH22" s="1180"/>
      <c r="NJI22" s="1180"/>
      <c r="NJJ22" s="1180"/>
      <c r="NJK22" s="1180"/>
      <c r="NJL22" s="1180"/>
      <c r="NJM22" s="1180"/>
      <c r="NJN22" s="1180"/>
      <c r="NJO22" s="1180"/>
      <c r="NJP22" s="1180"/>
      <c r="NJQ22" s="1180"/>
      <c r="NJR22" s="1180"/>
      <c r="NJS22" s="1180"/>
      <c r="NJT22" s="1180"/>
      <c r="NJU22" s="1180"/>
      <c r="NJV22" s="1180"/>
      <c r="NJW22" s="1180"/>
      <c r="NJX22" s="1180"/>
      <c r="NJY22" s="1180"/>
      <c r="NJZ22" s="1180"/>
      <c r="NKA22" s="1180"/>
      <c r="NKB22" s="1180"/>
      <c r="NKC22" s="1180"/>
      <c r="NKD22" s="1180"/>
      <c r="NKE22" s="1180"/>
      <c r="NKF22" s="1180"/>
      <c r="NKG22" s="1180"/>
      <c r="NKH22" s="1180"/>
      <c r="NKI22" s="1180"/>
      <c r="NKJ22" s="1180"/>
      <c r="NKK22" s="1180"/>
      <c r="NKL22" s="1180"/>
      <c r="NKM22" s="1180"/>
      <c r="NKN22" s="1180"/>
      <c r="NKO22" s="1180"/>
      <c r="NKP22" s="1180"/>
      <c r="NKQ22" s="1180"/>
      <c r="NKR22" s="1180"/>
      <c r="NKS22" s="1180"/>
      <c r="NKT22" s="1180"/>
      <c r="NKU22" s="1180"/>
      <c r="NKV22" s="1180"/>
      <c r="NKW22" s="1180"/>
      <c r="NKX22" s="1180"/>
      <c r="NKY22" s="1180"/>
      <c r="NKZ22" s="1180"/>
      <c r="NLA22" s="1180"/>
      <c r="NLB22" s="1180"/>
      <c r="NLC22" s="1180"/>
      <c r="NLD22" s="1180"/>
      <c r="NLE22" s="1180"/>
      <c r="NLF22" s="1180"/>
      <c r="NLG22" s="1180"/>
      <c r="NLH22" s="1180"/>
      <c r="NLI22" s="1180"/>
      <c r="NLJ22" s="1180"/>
      <c r="NLK22" s="1180"/>
      <c r="NLL22" s="1180"/>
      <c r="NLM22" s="1180"/>
      <c r="NLN22" s="1180"/>
      <c r="NLO22" s="1180"/>
      <c r="NLP22" s="1180"/>
      <c r="NLQ22" s="1180"/>
      <c r="NLR22" s="1180"/>
      <c r="NLS22" s="1180"/>
      <c r="NLT22" s="1180"/>
      <c r="NLU22" s="1180"/>
      <c r="NLV22" s="1180"/>
      <c r="NLW22" s="1180"/>
      <c r="NLX22" s="1180"/>
      <c r="NLY22" s="1180"/>
      <c r="NLZ22" s="1180"/>
      <c r="NMA22" s="1180"/>
      <c r="NMB22" s="1180"/>
      <c r="NMC22" s="1180"/>
      <c r="NMD22" s="1180"/>
      <c r="NME22" s="1180"/>
      <c r="NMF22" s="1180"/>
      <c r="NMG22" s="1180"/>
      <c r="NMH22" s="1180"/>
      <c r="NMI22" s="1180"/>
      <c r="NMJ22" s="1180"/>
      <c r="NMK22" s="1180"/>
      <c r="NML22" s="1180"/>
      <c r="NMM22" s="1180"/>
      <c r="NMN22" s="1180"/>
      <c r="NMO22" s="1180"/>
      <c r="NMP22" s="1180"/>
      <c r="NMQ22" s="1180"/>
      <c r="NMR22" s="1180"/>
      <c r="NMS22" s="1180"/>
      <c r="NMT22" s="1180"/>
      <c r="NMU22" s="1180"/>
      <c r="NMV22" s="1180"/>
      <c r="NMW22" s="1180"/>
      <c r="NMX22" s="1180"/>
      <c r="NMY22" s="1180"/>
      <c r="NMZ22" s="1180"/>
      <c r="NNA22" s="1180"/>
      <c r="NNB22" s="1180"/>
      <c r="NNC22" s="1180"/>
      <c r="NND22" s="1180"/>
      <c r="NNE22" s="1180"/>
      <c r="NNF22" s="1180"/>
      <c r="NNG22" s="1180"/>
      <c r="NNH22" s="1180"/>
      <c r="NNI22" s="1180"/>
      <c r="NNJ22" s="1180"/>
      <c r="NNK22" s="1180"/>
      <c r="NNL22" s="1180"/>
      <c r="NNM22" s="1180"/>
      <c r="NNN22" s="1180"/>
      <c r="NNO22" s="1180"/>
      <c r="NNP22" s="1180"/>
      <c r="NNQ22" s="1180"/>
      <c r="NNR22" s="1180"/>
      <c r="NNS22" s="1180"/>
      <c r="NNT22" s="1180"/>
      <c r="NNU22" s="1180"/>
      <c r="NNV22" s="1180"/>
      <c r="NNW22" s="1180"/>
      <c r="NNX22" s="1180"/>
      <c r="NNY22" s="1180"/>
      <c r="NNZ22" s="1180"/>
      <c r="NOA22" s="1180"/>
      <c r="NOB22" s="1180"/>
      <c r="NOC22" s="1180"/>
      <c r="NOD22" s="1180"/>
      <c r="NOE22" s="1180"/>
      <c r="NOF22" s="1180"/>
      <c r="NOG22" s="1180"/>
      <c r="NOH22" s="1180"/>
      <c r="NOI22" s="1180"/>
      <c r="NOJ22" s="1180"/>
      <c r="NOK22" s="1180"/>
      <c r="NOL22" s="1180"/>
      <c r="NOM22" s="1180"/>
      <c r="NON22" s="1180"/>
      <c r="NOO22" s="1180"/>
      <c r="NOP22" s="1180"/>
      <c r="NOQ22" s="1180"/>
      <c r="NOR22" s="1180"/>
      <c r="NOS22" s="1180"/>
      <c r="NOT22" s="1180"/>
      <c r="NOU22" s="1180"/>
      <c r="NOV22" s="1180"/>
      <c r="NOW22" s="1180"/>
      <c r="NOX22" s="1180"/>
      <c r="NOY22" s="1180"/>
      <c r="NOZ22" s="1180"/>
      <c r="NPA22" s="1180"/>
      <c r="NPB22" s="1180"/>
      <c r="NPC22" s="1180"/>
      <c r="NPD22" s="1180"/>
      <c r="NPE22" s="1180"/>
      <c r="NPF22" s="1180"/>
      <c r="NPG22" s="1180"/>
      <c r="NPH22" s="1180"/>
      <c r="NPI22" s="1180"/>
      <c r="NPJ22" s="1180"/>
      <c r="NPK22" s="1180"/>
      <c r="NPL22" s="1180"/>
      <c r="NPM22" s="1180"/>
      <c r="NPN22" s="1180"/>
      <c r="NPO22" s="1180"/>
      <c r="NPP22" s="1180"/>
      <c r="NPQ22" s="1180"/>
      <c r="NPR22" s="1180"/>
      <c r="NPS22" s="1180"/>
      <c r="NPT22" s="1180"/>
      <c r="NPU22" s="1180"/>
      <c r="NPV22" s="1180"/>
      <c r="NPW22" s="1180"/>
      <c r="NPX22" s="1180"/>
      <c r="NPY22" s="1180"/>
      <c r="NPZ22" s="1180"/>
      <c r="NQA22" s="1180"/>
      <c r="NQB22" s="1180"/>
      <c r="NQC22" s="1180"/>
      <c r="NQD22" s="1180"/>
      <c r="NQE22" s="1180"/>
      <c r="NQF22" s="1180"/>
      <c r="NQG22" s="1180"/>
      <c r="NQH22" s="1180"/>
      <c r="NQI22" s="1180"/>
      <c r="NQJ22" s="1180"/>
      <c r="NQK22" s="1180"/>
      <c r="NQL22" s="1180"/>
      <c r="NQM22" s="1180"/>
      <c r="NQN22" s="1180"/>
      <c r="NQO22" s="1180"/>
      <c r="NQP22" s="1180"/>
      <c r="NQQ22" s="1180"/>
      <c r="NQR22" s="1180"/>
      <c r="NQS22" s="1180"/>
      <c r="NQT22" s="1180"/>
      <c r="NQU22" s="1180"/>
      <c r="NQV22" s="1180"/>
      <c r="NQW22" s="1180"/>
      <c r="NQX22" s="1180"/>
      <c r="NQY22" s="1180"/>
      <c r="NQZ22" s="1180"/>
      <c r="NRA22" s="1180"/>
      <c r="NRB22" s="1180"/>
      <c r="NRC22" s="1180"/>
      <c r="NRD22" s="1180"/>
      <c r="NRE22" s="1180"/>
      <c r="NRF22" s="1180"/>
      <c r="NRG22" s="1180"/>
      <c r="NRH22" s="1180"/>
      <c r="NRI22" s="1180"/>
      <c r="NRJ22" s="1180"/>
      <c r="NRK22" s="1180"/>
      <c r="NRL22" s="1180"/>
      <c r="NRM22" s="1180"/>
      <c r="NRN22" s="1180"/>
      <c r="NRO22" s="1180"/>
      <c r="NRP22" s="1180"/>
      <c r="NRQ22" s="1180"/>
      <c r="NRR22" s="1180"/>
      <c r="NRS22" s="1180"/>
      <c r="NRT22" s="1180"/>
      <c r="NRU22" s="1180"/>
      <c r="NRV22" s="1180"/>
      <c r="NRW22" s="1180"/>
      <c r="NRX22" s="1180"/>
      <c r="NRY22" s="1180"/>
      <c r="NRZ22" s="1180"/>
      <c r="NSA22" s="1180"/>
      <c r="NSB22" s="1180"/>
      <c r="NSC22" s="1180"/>
      <c r="NSD22" s="1180"/>
      <c r="NSE22" s="1180"/>
      <c r="NSF22" s="1180"/>
      <c r="NSG22" s="1180"/>
      <c r="NSH22" s="1180"/>
      <c r="NSI22" s="1180"/>
      <c r="NSJ22" s="1180"/>
      <c r="NSK22" s="1180"/>
      <c r="NSL22" s="1180"/>
      <c r="NSM22" s="1180"/>
      <c r="NSN22" s="1180"/>
      <c r="NSO22" s="1180"/>
      <c r="NSP22" s="1180"/>
      <c r="NSQ22" s="1180"/>
      <c r="NSR22" s="1180"/>
      <c r="NSS22" s="1180"/>
      <c r="NST22" s="1180"/>
      <c r="NSU22" s="1180"/>
      <c r="NSV22" s="1180"/>
      <c r="NSW22" s="1180"/>
      <c r="NSX22" s="1180"/>
      <c r="NSY22" s="1180"/>
      <c r="NSZ22" s="1180"/>
      <c r="NTA22" s="1180"/>
      <c r="NTB22" s="1180"/>
      <c r="NTC22" s="1180"/>
      <c r="NTD22" s="1180"/>
      <c r="NTE22" s="1180"/>
      <c r="NTF22" s="1180"/>
      <c r="NTG22" s="1180"/>
      <c r="NTH22" s="1180"/>
      <c r="NTI22" s="1180"/>
      <c r="NTJ22" s="1180"/>
      <c r="NTK22" s="1180"/>
      <c r="NTL22" s="1180"/>
      <c r="NTM22" s="1180"/>
      <c r="NTN22" s="1180"/>
      <c r="NTO22" s="1180"/>
      <c r="NTP22" s="1180"/>
      <c r="NTQ22" s="1180"/>
      <c r="NTR22" s="1180"/>
      <c r="NTS22" s="1180"/>
      <c r="NTT22" s="1180"/>
      <c r="NTU22" s="1180"/>
      <c r="NTV22" s="1180"/>
      <c r="NTW22" s="1180"/>
      <c r="NTX22" s="1180"/>
      <c r="NTY22" s="1180"/>
      <c r="NTZ22" s="1180"/>
      <c r="NUA22" s="1180"/>
      <c r="NUB22" s="1180"/>
      <c r="NUC22" s="1180"/>
      <c r="NUD22" s="1180"/>
      <c r="NUE22" s="1180"/>
      <c r="NUF22" s="1180"/>
      <c r="NUG22" s="1180"/>
      <c r="NUH22" s="1180"/>
      <c r="NUI22" s="1180"/>
      <c r="NUJ22" s="1180"/>
      <c r="NUK22" s="1180"/>
      <c r="NUL22" s="1180"/>
      <c r="NUM22" s="1180"/>
      <c r="NUN22" s="1180"/>
      <c r="NUO22" s="1180"/>
      <c r="NUP22" s="1180"/>
      <c r="NUQ22" s="1180"/>
      <c r="NUR22" s="1180"/>
      <c r="NUS22" s="1180"/>
      <c r="NUT22" s="1180"/>
      <c r="NUU22" s="1180"/>
      <c r="NUV22" s="1180"/>
      <c r="NUW22" s="1180"/>
      <c r="NUX22" s="1180"/>
      <c r="NUY22" s="1180"/>
      <c r="NUZ22" s="1180"/>
      <c r="NVA22" s="1180"/>
      <c r="NVB22" s="1180"/>
      <c r="NVC22" s="1180"/>
      <c r="NVD22" s="1180"/>
      <c r="NVE22" s="1180"/>
      <c r="NVF22" s="1180"/>
      <c r="NVG22" s="1180"/>
      <c r="NVH22" s="1180"/>
      <c r="NVI22" s="1180"/>
      <c r="NVJ22" s="1180"/>
      <c r="NVK22" s="1180"/>
      <c r="NVL22" s="1180"/>
      <c r="NVM22" s="1180"/>
      <c r="NVN22" s="1180"/>
      <c r="NVO22" s="1180"/>
      <c r="NVP22" s="1180"/>
      <c r="NVQ22" s="1180"/>
      <c r="NVR22" s="1180"/>
      <c r="NVS22" s="1180"/>
      <c r="NVT22" s="1180"/>
      <c r="NVU22" s="1180"/>
      <c r="NVV22" s="1180"/>
      <c r="NVW22" s="1180"/>
      <c r="NVX22" s="1180"/>
      <c r="NVY22" s="1180"/>
      <c r="NVZ22" s="1180"/>
      <c r="NWA22" s="1180"/>
      <c r="NWB22" s="1180"/>
      <c r="NWC22" s="1180"/>
      <c r="NWD22" s="1180"/>
      <c r="NWE22" s="1180"/>
      <c r="NWF22" s="1180"/>
      <c r="NWG22" s="1180"/>
      <c r="NWH22" s="1180"/>
      <c r="NWI22" s="1180"/>
      <c r="NWJ22" s="1180"/>
      <c r="NWK22" s="1180"/>
      <c r="NWL22" s="1180"/>
      <c r="NWM22" s="1180"/>
      <c r="NWN22" s="1180"/>
      <c r="NWO22" s="1180"/>
      <c r="NWP22" s="1180"/>
      <c r="NWQ22" s="1180"/>
      <c r="NWR22" s="1180"/>
      <c r="NWS22" s="1180"/>
      <c r="NWT22" s="1180"/>
      <c r="NWU22" s="1180"/>
      <c r="NWV22" s="1180"/>
      <c r="NWW22" s="1180"/>
      <c r="NWX22" s="1180"/>
      <c r="NWY22" s="1180"/>
      <c r="NWZ22" s="1180"/>
      <c r="NXA22" s="1180"/>
      <c r="NXB22" s="1180"/>
      <c r="NXC22" s="1180"/>
      <c r="NXD22" s="1180"/>
      <c r="NXE22" s="1180"/>
      <c r="NXF22" s="1180"/>
      <c r="NXG22" s="1180"/>
      <c r="NXH22" s="1180"/>
      <c r="NXI22" s="1180"/>
      <c r="NXJ22" s="1180"/>
      <c r="NXK22" s="1180"/>
      <c r="NXL22" s="1180"/>
      <c r="NXM22" s="1180"/>
      <c r="NXN22" s="1180"/>
      <c r="NXO22" s="1180"/>
      <c r="NXP22" s="1180"/>
      <c r="NXQ22" s="1180"/>
      <c r="NXR22" s="1180"/>
      <c r="NXS22" s="1180"/>
      <c r="NXT22" s="1180"/>
      <c r="NXU22" s="1180"/>
      <c r="NXV22" s="1180"/>
      <c r="NXW22" s="1180"/>
      <c r="NXX22" s="1180"/>
      <c r="NXY22" s="1180"/>
      <c r="NXZ22" s="1180"/>
      <c r="NYA22" s="1180"/>
      <c r="NYB22" s="1180"/>
      <c r="NYC22" s="1180"/>
      <c r="NYD22" s="1180"/>
      <c r="NYE22" s="1180"/>
      <c r="NYF22" s="1180"/>
      <c r="NYG22" s="1180"/>
      <c r="NYH22" s="1180"/>
      <c r="NYI22" s="1180"/>
      <c r="NYJ22" s="1180"/>
      <c r="NYK22" s="1180"/>
      <c r="NYL22" s="1180"/>
      <c r="NYM22" s="1180"/>
      <c r="NYN22" s="1180"/>
      <c r="NYO22" s="1180"/>
      <c r="NYP22" s="1180"/>
      <c r="NYQ22" s="1180"/>
      <c r="NYR22" s="1180"/>
      <c r="NYS22" s="1180"/>
      <c r="NYT22" s="1180"/>
      <c r="NYU22" s="1180"/>
      <c r="NYV22" s="1180"/>
      <c r="NYW22" s="1180"/>
      <c r="NYX22" s="1180"/>
      <c r="NYY22" s="1180"/>
      <c r="NYZ22" s="1180"/>
      <c r="NZA22" s="1180"/>
      <c r="NZB22" s="1180"/>
      <c r="NZC22" s="1180"/>
      <c r="NZD22" s="1180"/>
      <c r="NZE22" s="1180"/>
      <c r="NZF22" s="1180"/>
      <c r="NZG22" s="1180"/>
      <c r="NZH22" s="1180"/>
      <c r="NZI22" s="1180"/>
      <c r="NZJ22" s="1180"/>
      <c r="NZK22" s="1180"/>
      <c r="NZL22" s="1180"/>
      <c r="NZM22" s="1180"/>
      <c r="NZN22" s="1180"/>
      <c r="NZO22" s="1180"/>
      <c r="NZP22" s="1180"/>
      <c r="NZQ22" s="1180"/>
      <c r="NZR22" s="1180"/>
      <c r="NZS22" s="1180"/>
      <c r="NZT22" s="1180"/>
      <c r="NZU22" s="1180"/>
      <c r="NZV22" s="1180"/>
      <c r="NZW22" s="1180"/>
      <c r="NZX22" s="1180"/>
      <c r="NZY22" s="1180"/>
      <c r="NZZ22" s="1180"/>
      <c r="OAA22" s="1180"/>
      <c r="OAB22" s="1180"/>
      <c r="OAC22" s="1180"/>
      <c r="OAD22" s="1180"/>
      <c r="OAE22" s="1180"/>
      <c r="OAF22" s="1180"/>
      <c r="OAG22" s="1180"/>
      <c r="OAH22" s="1180"/>
      <c r="OAI22" s="1180"/>
      <c r="OAJ22" s="1180"/>
      <c r="OAK22" s="1180"/>
      <c r="OAL22" s="1180"/>
      <c r="OAM22" s="1180"/>
      <c r="OAN22" s="1180"/>
      <c r="OAO22" s="1180"/>
      <c r="OAP22" s="1180"/>
      <c r="OAQ22" s="1180"/>
      <c r="OAR22" s="1180"/>
      <c r="OAS22" s="1180"/>
      <c r="OAT22" s="1180"/>
      <c r="OAU22" s="1180"/>
      <c r="OAV22" s="1180"/>
      <c r="OAW22" s="1180"/>
      <c r="OAX22" s="1180"/>
      <c r="OAY22" s="1180"/>
      <c r="OAZ22" s="1180"/>
      <c r="OBA22" s="1180"/>
      <c r="OBB22" s="1180"/>
      <c r="OBC22" s="1180"/>
      <c r="OBD22" s="1180"/>
      <c r="OBE22" s="1180"/>
      <c r="OBF22" s="1180"/>
      <c r="OBG22" s="1180"/>
      <c r="OBH22" s="1180"/>
      <c r="OBI22" s="1180"/>
      <c r="OBJ22" s="1180"/>
      <c r="OBK22" s="1180"/>
      <c r="OBL22" s="1180"/>
      <c r="OBM22" s="1180"/>
      <c r="OBN22" s="1180"/>
      <c r="OBO22" s="1180"/>
      <c r="OBP22" s="1180"/>
      <c r="OBQ22" s="1180"/>
      <c r="OBR22" s="1180"/>
      <c r="OBS22" s="1180"/>
      <c r="OBT22" s="1180"/>
      <c r="OBU22" s="1180"/>
      <c r="OBV22" s="1180"/>
      <c r="OBW22" s="1180"/>
      <c r="OBX22" s="1180"/>
      <c r="OBY22" s="1180"/>
      <c r="OBZ22" s="1180"/>
      <c r="OCA22" s="1180"/>
      <c r="OCB22" s="1180"/>
      <c r="OCC22" s="1180"/>
      <c r="OCD22" s="1180"/>
      <c r="OCE22" s="1180"/>
      <c r="OCF22" s="1180"/>
      <c r="OCG22" s="1180"/>
      <c r="OCH22" s="1180"/>
      <c r="OCI22" s="1180"/>
      <c r="OCJ22" s="1180"/>
      <c r="OCK22" s="1180"/>
      <c r="OCL22" s="1180"/>
      <c r="OCM22" s="1180"/>
      <c r="OCN22" s="1180"/>
      <c r="OCO22" s="1180"/>
      <c r="OCP22" s="1180"/>
      <c r="OCQ22" s="1180"/>
      <c r="OCR22" s="1180"/>
      <c r="OCS22" s="1180"/>
      <c r="OCT22" s="1180"/>
      <c r="OCU22" s="1180"/>
      <c r="OCV22" s="1180"/>
      <c r="OCW22" s="1180"/>
      <c r="OCX22" s="1180"/>
      <c r="OCY22" s="1180"/>
      <c r="OCZ22" s="1180"/>
      <c r="ODA22" s="1180"/>
      <c r="ODB22" s="1180"/>
      <c r="ODC22" s="1180"/>
      <c r="ODD22" s="1180"/>
      <c r="ODE22" s="1180"/>
      <c r="ODF22" s="1180"/>
      <c r="ODG22" s="1180"/>
      <c r="ODH22" s="1180"/>
      <c r="ODI22" s="1180"/>
      <c r="ODJ22" s="1180"/>
      <c r="ODK22" s="1180"/>
      <c r="ODL22" s="1180"/>
      <c r="ODM22" s="1180"/>
      <c r="ODN22" s="1180"/>
      <c r="ODO22" s="1180"/>
      <c r="ODP22" s="1180"/>
      <c r="ODQ22" s="1180"/>
      <c r="ODR22" s="1180"/>
      <c r="ODS22" s="1180"/>
      <c r="ODT22" s="1180"/>
      <c r="ODU22" s="1180"/>
      <c r="ODV22" s="1180"/>
      <c r="ODW22" s="1180"/>
      <c r="ODX22" s="1180"/>
      <c r="ODY22" s="1180"/>
      <c r="ODZ22" s="1180"/>
      <c r="OEA22" s="1180"/>
      <c r="OEB22" s="1180"/>
      <c r="OEC22" s="1180"/>
      <c r="OED22" s="1180"/>
      <c r="OEE22" s="1180"/>
      <c r="OEF22" s="1180"/>
      <c r="OEG22" s="1180"/>
      <c r="OEH22" s="1180"/>
      <c r="OEI22" s="1180"/>
      <c r="OEJ22" s="1180"/>
      <c r="OEK22" s="1180"/>
      <c r="OEL22" s="1180"/>
      <c r="OEM22" s="1180"/>
      <c r="OEN22" s="1180"/>
      <c r="OEO22" s="1180"/>
      <c r="OEP22" s="1180"/>
      <c r="OEQ22" s="1180"/>
      <c r="OER22" s="1180"/>
      <c r="OES22" s="1180"/>
      <c r="OET22" s="1180"/>
      <c r="OEU22" s="1180"/>
      <c r="OEV22" s="1180"/>
      <c r="OEW22" s="1180"/>
      <c r="OEX22" s="1180"/>
      <c r="OEY22" s="1180"/>
      <c r="OEZ22" s="1180"/>
      <c r="OFA22" s="1180"/>
      <c r="OFB22" s="1180"/>
      <c r="OFC22" s="1180"/>
      <c r="OFD22" s="1180"/>
      <c r="OFE22" s="1180"/>
      <c r="OFF22" s="1180"/>
      <c r="OFG22" s="1180"/>
      <c r="OFH22" s="1180"/>
      <c r="OFI22" s="1180"/>
      <c r="OFJ22" s="1180"/>
      <c r="OFK22" s="1180"/>
      <c r="OFL22" s="1180"/>
      <c r="OFM22" s="1180"/>
      <c r="OFN22" s="1180"/>
      <c r="OFO22" s="1180"/>
      <c r="OFP22" s="1180"/>
      <c r="OFQ22" s="1180"/>
      <c r="OFR22" s="1180"/>
      <c r="OFS22" s="1180"/>
      <c r="OFT22" s="1180"/>
      <c r="OFU22" s="1180"/>
      <c r="OFV22" s="1180"/>
      <c r="OFW22" s="1180"/>
      <c r="OFX22" s="1180"/>
      <c r="OFY22" s="1180"/>
      <c r="OFZ22" s="1180"/>
      <c r="OGA22" s="1180"/>
      <c r="OGB22" s="1180"/>
      <c r="OGC22" s="1180"/>
      <c r="OGD22" s="1180"/>
      <c r="OGE22" s="1180"/>
      <c r="OGF22" s="1180"/>
      <c r="OGG22" s="1180"/>
      <c r="OGH22" s="1180"/>
      <c r="OGI22" s="1180"/>
      <c r="OGJ22" s="1180"/>
      <c r="OGK22" s="1180"/>
      <c r="OGL22" s="1180"/>
      <c r="OGM22" s="1180"/>
      <c r="OGN22" s="1180"/>
      <c r="OGO22" s="1180"/>
      <c r="OGP22" s="1180"/>
      <c r="OGQ22" s="1180"/>
      <c r="OGR22" s="1180"/>
      <c r="OGS22" s="1180"/>
      <c r="OGT22" s="1180"/>
      <c r="OGU22" s="1180"/>
      <c r="OGV22" s="1180"/>
      <c r="OGW22" s="1180"/>
      <c r="OGX22" s="1180"/>
      <c r="OGY22" s="1180"/>
      <c r="OGZ22" s="1180"/>
      <c r="OHA22" s="1180"/>
      <c r="OHB22" s="1180"/>
      <c r="OHC22" s="1180"/>
      <c r="OHD22" s="1180"/>
      <c r="OHE22" s="1180"/>
      <c r="OHF22" s="1180"/>
      <c r="OHG22" s="1180"/>
      <c r="OHH22" s="1180"/>
      <c r="OHI22" s="1180"/>
      <c r="OHJ22" s="1180"/>
      <c r="OHK22" s="1180"/>
      <c r="OHL22" s="1180"/>
      <c r="OHM22" s="1180"/>
      <c r="OHN22" s="1180"/>
      <c r="OHO22" s="1180"/>
      <c r="OHP22" s="1180"/>
      <c r="OHQ22" s="1180"/>
      <c r="OHR22" s="1180"/>
      <c r="OHS22" s="1180"/>
      <c r="OHT22" s="1180"/>
      <c r="OHU22" s="1180"/>
      <c r="OHV22" s="1180"/>
      <c r="OHW22" s="1180"/>
      <c r="OHX22" s="1180"/>
      <c r="OHY22" s="1180"/>
      <c r="OHZ22" s="1180"/>
      <c r="OIA22" s="1180"/>
      <c r="OIB22" s="1180"/>
      <c r="OIC22" s="1180"/>
      <c r="OID22" s="1180"/>
      <c r="OIE22" s="1180"/>
      <c r="OIF22" s="1180"/>
      <c r="OIG22" s="1180"/>
      <c r="OIH22" s="1180"/>
      <c r="OII22" s="1180"/>
      <c r="OIJ22" s="1180"/>
      <c r="OIK22" s="1180"/>
      <c r="OIL22" s="1180"/>
      <c r="OIM22" s="1180"/>
      <c r="OIN22" s="1180"/>
      <c r="OIO22" s="1180"/>
      <c r="OIP22" s="1180"/>
      <c r="OIQ22" s="1180"/>
      <c r="OIR22" s="1180"/>
      <c r="OIS22" s="1180"/>
      <c r="OIT22" s="1180"/>
      <c r="OIU22" s="1180"/>
      <c r="OIV22" s="1180"/>
      <c r="OIW22" s="1180"/>
      <c r="OIX22" s="1180"/>
      <c r="OIY22" s="1180"/>
      <c r="OIZ22" s="1180"/>
      <c r="OJA22" s="1180"/>
      <c r="OJB22" s="1180"/>
      <c r="OJC22" s="1180"/>
      <c r="OJD22" s="1180"/>
      <c r="OJE22" s="1180"/>
      <c r="OJF22" s="1180"/>
      <c r="OJG22" s="1180"/>
      <c r="OJH22" s="1180"/>
      <c r="OJI22" s="1180"/>
      <c r="OJJ22" s="1180"/>
      <c r="OJK22" s="1180"/>
      <c r="OJL22" s="1180"/>
      <c r="OJM22" s="1180"/>
      <c r="OJN22" s="1180"/>
      <c r="OJO22" s="1180"/>
      <c r="OJP22" s="1180"/>
      <c r="OJQ22" s="1180"/>
      <c r="OJR22" s="1180"/>
      <c r="OJS22" s="1180"/>
      <c r="OJT22" s="1180"/>
      <c r="OJU22" s="1180"/>
      <c r="OJV22" s="1180"/>
      <c r="OJW22" s="1180"/>
      <c r="OJX22" s="1180"/>
      <c r="OJY22" s="1180"/>
      <c r="OJZ22" s="1180"/>
      <c r="OKA22" s="1180"/>
      <c r="OKB22" s="1180"/>
      <c r="OKC22" s="1180"/>
      <c r="OKD22" s="1180"/>
      <c r="OKE22" s="1180"/>
      <c r="OKF22" s="1180"/>
      <c r="OKG22" s="1180"/>
      <c r="OKH22" s="1180"/>
      <c r="OKI22" s="1180"/>
      <c r="OKJ22" s="1180"/>
      <c r="OKK22" s="1180"/>
      <c r="OKL22" s="1180"/>
      <c r="OKM22" s="1180"/>
      <c r="OKN22" s="1180"/>
      <c r="OKO22" s="1180"/>
      <c r="OKP22" s="1180"/>
      <c r="OKQ22" s="1180"/>
      <c r="OKR22" s="1180"/>
      <c r="OKS22" s="1180"/>
      <c r="OKT22" s="1180"/>
      <c r="OKU22" s="1180"/>
      <c r="OKV22" s="1180"/>
      <c r="OKW22" s="1180"/>
      <c r="OKX22" s="1180"/>
      <c r="OKY22" s="1180"/>
      <c r="OKZ22" s="1180"/>
      <c r="OLA22" s="1180"/>
      <c r="OLB22" s="1180"/>
      <c r="OLC22" s="1180"/>
      <c r="OLD22" s="1180"/>
      <c r="OLE22" s="1180"/>
      <c r="OLF22" s="1180"/>
      <c r="OLG22" s="1180"/>
      <c r="OLH22" s="1180"/>
      <c r="OLI22" s="1180"/>
      <c r="OLJ22" s="1180"/>
      <c r="OLK22" s="1180"/>
      <c r="OLL22" s="1180"/>
      <c r="OLM22" s="1180"/>
      <c r="OLN22" s="1180"/>
      <c r="OLO22" s="1180"/>
      <c r="OLP22" s="1180"/>
      <c r="OLQ22" s="1180"/>
      <c r="OLR22" s="1180"/>
      <c r="OLS22" s="1180"/>
      <c r="OLT22" s="1180"/>
      <c r="OLU22" s="1180"/>
      <c r="OLV22" s="1180"/>
      <c r="OLW22" s="1180"/>
      <c r="OLX22" s="1180"/>
      <c r="OLY22" s="1180"/>
      <c r="OLZ22" s="1180"/>
      <c r="OMA22" s="1180"/>
      <c r="OMB22" s="1180"/>
      <c r="OMC22" s="1180"/>
      <c r="OMD22" s="1180"/>
      <c r="OME22" s="1180"/>
      <c r="OMF22" s="1180"/>
      <c r="OMG22" s="1180"/>
      <c r="OMH22" s="1180"/>
      <c r="OMI22" s="1180"/>
      <c r="OMJ22" s="1180"/>
      <c r="OMK22" s="1180"/>
      <c r="OML22" s="1180"/>
      <c r="OMM22" s="1180"/>
      <c r="OMN22" s="1180"/>
      <c r="OMO22" s="1180"/>
      <c r="OMP22" s="1180"/>
      <c r="OMQ22" s="1180"/>
      <c r="OMR22" s="1180"/>
      <c r="OMS22" s="1180"/>
      <c r="OMT22" s="1180"/>
      <c r="OMU22" s="1180"/>
      <c r="OMV22" s="1180"/>
      <c r="OMW22" s="1180"/>
      <c r="OMX22" s="1180"/>
      <c r="OMY22" s="1180"/>
      <c r="OMZ22" s="1180"/>
      <c r="ONA22" s="1180"/>
      <c r="ONB22" s="1180"/>
      <c r="ONC22" s="1180"/>
      <c r="OND22" s="1180"/>
      <c r="ONE22" s="1180"/>
      <c r="ONF22" s="1180"/>
      <c r="ONG22" s="1180"/>
      <c r="ONH22" s="1180"/>
      <c r="ONI22" s="1180"/>
      <c r="ONJ22" s="1180"/>
      <c r="ONK22" s="1180"/>
      <c r="ONL22" s="1180"/>
      <c r="ONM22" s="1180"/>
      <c r="ONN22" s="1180"/>
      <c r="ONO22" s="1180"/>
      <c r="ONP22" s="1180"/>
      <c r="ONQ22" s="1180"/>
      <c r="ONR22" s="1180"/>
      <c r="ONS22" s="1180"/>
      <c r="ONT22" s="1180"/>
      <c r="ONU22" s="1180"/>
      <c r="ONV22" s="1180"/>
      <c r="ONW22" s="1180"/>
      <c r="ONX22" s="1180"/>
      <c r="ONY22" s="1180"/>
      <c r="ONZ22" s="1180"/>
      <c r="OOA22" s="1180"/>
      <c r="OOB22" s="1180"/>
      <c r="OOC22" s="1180"/>
      <c r="OOD22" s="1180"/>
      <c r="OOE22" s="1180"/>
      <c r="OOF22" s="1180"/>
      <c r="OOG22" s="1180"/>
      <c r="OOH22" s="1180"/>
      <c r="OOI22" s="1180"/>
      <c r="OOJ22" s="1180"/>
      <c r="OOK22" s="1180"/>
      <c r="OOL22" s="1180"/>
      <c r="OOM22" s="1180"/>
      <c r="OON22" s="1180"/>
      <c r="OOO22" s="1180"/>
      <c r="OOP22" s="1180"/>
      <c r="OOQ22" s="1180"/>
      <c r="OOR22" s="1180"/>
      <c r="OOS22" s="1180"/>
      <c r="OOT22" s="1180"/>
      <c r="OOU22" s="1180"/>
      <c r="OOV22" s="1180"/>
      <c r="OOW22" s="1180"/>
      <c r="OOX22" s="1180"/>
      <c r="OOY22" s="1180"/>
      <c r="OOZ22" s="1180"/>
      <c r="OPA22" s="1180"/>
      <c r="OPB22" s="1180"/>
      <c r="OPC22" s="1180"/>
      <c r="OPD22" s="1180"/>
      <c r="OPE22" s="1180"/>
      <c r="OPF22" s="1180"/>
      <c r="OPG22" s="1180"/>
      <c r="OPH22" s="1180"/>
      <c r="OPI22" s="1180"/>
      <c r="OPJ22" s="1180"/>
      <c r="OPK22" s="1180"/>
      <c r="OPL22" s="1180"/>
      <c r="OPM22" s="1180"/>
      <c r="OPN22" s="1180"/>
      <c r="OPO22" s="1180"/>
      <c r="OPP22" s="1180"/>
      <c r="OPQ22" s="1180"/>
      <c r="OPR22" s="1180"/>
      <c r="OPS22" s="1180"/>
      <c r="OPT22" s="1180"/>
      <c r="OPU22" s="1180"/>
      <c r="OPV22" s="1180"/>
      <c r="OPW22" s="1180"/>
      <c r="OPX22" s="1180"/>
      <c r="OPY22" s="1180"/>
      <c r="OPZ22" s="1180"/>
      <c r="OQA22" s="1180"/>
      <c r="OQB22" s="1180"/>
      <c r="OQC22" s="1180"/>
      <c r="OQD22" s="1180"/>
      <c r="OQE22" s="1180"/>
      <c r="OQF22" s="1180"/>
      <c r="OQG22" s="1180"/>
      <c r="OQH22" s="1180"/>
      <c r="OQI22" s="1180"/>
      <c r="OQJ22" s="1180"/>
      <c r="OQK22" s="1180"/>
      <c r="OQL22" s="1180"/>
      <c r="OQM22" s="1180"/>
      <c r="OQN22" s="1180"/>
      <c r="OQO22" s="1180"/>
      <c r="OQP22" s="1180"/>
      <c r="OQQ22" s="1180"/>
      <c r="OQR22" s="1180"/>
      <c r="OQS22" s="1180"/>
      <c r="OQT22" s="1180"/>
      <c r="OQU22" s="1180"/>
      <c r="OQV22" s="1180"/>
      <c r="OQW22" s="1180"/>
      <c r="OQX22" s="1180"/>
      <c r="OQY22" s="1180"/>
      <c r="OQZ22" s="1180"/>
      <c r="ORA22" s="1180"/>
      <c r="ORB22" s="1180"/>
      <c r="ORC22" s="1180"/>
      <c r="ORD22" s="1180"/>
      <c r="ORE22" s="1180"/>
      <c r="ORF22" s="1180"/>
      <c r="ORG22" s="1180"/>
      <c r="ORH22" s="1180"/>
      <c r="ORI22" s="1180"/>
      <c r="ORJ22" s="1180"/>
      <c r="ORK22" s="1180"/>
      <c r="ORL22" s="1180"/>
      <c r="ORM22" s="1180"/>
      <c r="ORN22" s="1180"/>
      <c r="ORO22" s="1180"/>
      <c r="ORP22" s="1180"/>
      <c r="ORQ22" s="1180"/>
      <c r="ORR22" s="1180"/>
      <c r="ORS22" s="1180"/>
      <c r="ORT22" s="1180"/>
      <c r="ORU22" s="1180"/>
      <c r="ORV22" s="1180"/>
      <c r="ORW22" s="1180"/>
      <c r="ORX22" s="1180"/>
      <c r="ORY22" s="1180"/>
      <c r="ORZ22" s="1180"/>
      <c r="OSA22" s="1180"/>
      <c r="OSB22" s="1180"/>
      <c r="OSC22" s="1180"/>
      <c r="OSD22" s="1180"/>
      <c r="OSE22" s="1180"/>
      <c r="OSF22" s="1180"/>
      <c r="OSG22" s="1180"/>
      <c r="OSH22" s="1180"/>
      <c r="OSI22" s="1180"/>
      <c r="OSJ22" s="1180"/>
      <c r="OSK22" s="1180"/>
      <c r="OSL22" s="1180"/>
      <c r="OSM22" s="1180"/>
      <c r="OSN22" s="1180"/>
      <c r="OSO22" s="1180"/>
      <c r="OSP22" s="1180"/>
      <c r="OSQ22" s="1180"/>
      <c r="OSR22" s="1180"/>
      <c r="OSS22" s="1180"/>
      <c r="OST22" s="1180"/>
      <c r="OSU22" s="1180"/>
      <c r="OSV22" s="1180"/>
      <c r="OSW22" s="1180"/>
      <c r="OSX22" s="1180"/>
      <c r="OSY22" s="1180"/>
      <c r="OSZ22" s="1180"/>
      <c r="OTA22" s="1180"/>
      <c r="OTB22" s="1180"/>
      <c r="OTC22" s="1180"/>
      <c r="OTD22" s="1180"/>
      <c r="OTE22" s="1180"/>
      <c r="OTF22" s="1180"/>
      <c r="OTG22" s="1180"/>
      <c r="OTH22" s="1180"/>
      <c r="OTI22" s="1180"/>
      <c r="OTJ22" s="1180"/>
      <c r="OTK22" s="1180"/>
      <c r="OTL22" s="1180"/>
      <c r="OTM22" s="1180"/>
      <c r="OTN22" s="1180"/>
      <c r="OTO22" s="1180"/>
      <c r="OTP22" s="1180"/>
      <c r="OTQ22" s="1180"/>
      <c r="OTR22" s="1180"/>
      <c r="OTS22" s="1180"/>
      <c r="OTT22" s="1180"/>
      <c r="OTU22" s="1180"/>
      <c r="OTV22" s="1180"/>
      <c r="OTW22" s="1180"/>
      <c r="OTX22" s="1180"/>
      <c r="OTY22" s="1180"/>
      <c r="OTZ22" s="1180"/>
      <c r="OUA22" s="1180"/>
      <c r="OUB22" s="1180"/>
      <c r="OUC22" s="1180"/>
      <c r="OUD22" s="1180"/>
      <c r="OUE22" s="1180"/>
      <c r="OUF22" s="1180"/>
      <c r="OUG22" s="1180"/>
      <c r="OUH22" s="1180"/>
      <c r="OUI22" s="1180"/>
      <c r="OUJ22" s="1180"/>
      <c r="OUK22" s="1180"/>
      <c r="OUL22" s="1180"/>
      <c r="OUM22" s="1180"/>
      <c r="OUN22" s="1180"/>
      <c r="OUO22" s="1180"/>
      <c r="OUP22" s="1180"/>
      <c r="OUQ22" s="1180"/>
      <c r="OUR22" s="1180"/>
      <c r="OUS22" s="1180"/>
      <c r="OUT22" s="1180"/>
      <c r="OUU22" s="1180"/>
      <c r="OUV22" s="1180"/>
      <c r="OUW22" s="1180"/>
      <c r="OUX22" s="1180"/>
      <c r="OUY22" s="1180"/>
      <c r="OUZ22" s="1180"/>
      <c r="OVA22" s="1180"/>
      <c r="OVB22" s="1180"/>
      <c r="OVC22" s="1180"/>
      <c r="OVD22" s="1180"/>
      <c r="OVE22" s="1180"/>
      <c r="OVF22" s="1180"/>
      <c r="OVG22" s="1180"/>
      <c r="OVH22" s="1180"/>
      <c r="OVI22" s="1180"/>
      <c r="OVJ22" s="1180"/>
      <c r="OVK22" s="1180"/>
      <c r="OVL22" s="1180"/>
      <c r="OVM22" s="1180"/>
      <c r="OVN22" s="1180"/>
      <c r="OVO22" s="1180"/>
      <c r="OVP22" s="1180"/>
      <c r="OVQ22" s="1180"/>
      <c r="OVR22" s="1180"/>
      <c r="OVS22" s="1180"/>
      <c r="OVT22" s="1180"/>
      <c r="OVU22" s="1180"/>
      <c r="OVV22" s="1180"/>
      <c r="OVW22" s="1180"/>
      <c r="OVX22" s="1180"/>
      <c r="OVY22" s="1180"/>
      <c r="OVZ22" s="1180"/>
      <c r="OWA22" s="1180"/>
      <c r="OWB22" s="1180"/>
      <c r="OWC22" s="1180"/>
      <c r="OWD22" s="1180"/>
      <c r="OWE22" s="1180"/>
      <c r="OWF22" s="1180"/>
      <c r="OWG22" s="1180"/>
      <c r="OWH22" s="1180"/>
      <c r="OWI22" s="1180"/>
      <c r="OWJ22" s="1180"/>
      <c r="OWK22" s="1180"/>
      <c r="OWL22" s="1180"/>
      <c r="OWM22" s="1180"/>
      <c r="OWN22" s="1180"/>
      <c r="OWO22" s="1180"/>
      <c r="OWP22" s="1180"/>
      <c r="OWQ22" s="1180"/>
      <c r="OWR22" s="1180"/>
      <c r="OWS22" s="1180"/>
      <c r="OWT22" s="1180"/>
      <c r="OWU22" s="1180"/>
      <c r="OWV22" s="1180"/>
      <c r="OWW22" s="1180"/>
      <c r="OWX22" s="1180"/>
      <c r="OWY22" s="1180"/>
      <c r="OWZ22" s="1180"/>
      <c r="OXA22" s="1180"/>
      <c r="OXB22" s="1180"/>
      <c r="OXC22" s="1180"/>
      <c r="OXD22" s="1180"/>
      <c r="OXE22" s="1180"/>
      <c r="OXF22" s="1180"/>
      <c r="OXG22" s="1180"/>
      <c r="OXH22" s="1180"/>
      <c r="OXI22" s="1180"/>
      <c r="OXJ22" s="1180"/>
      <c r="OXK22" s="1180"/>
      <c r="OXL22" s="1180"/>
      <c r="OXM22" s="1180"/>
      <c r="OXN22" s="1180"/>
      <c r="OXO22" s="1180"/>
      <c r="OXP22" s="1180"/>
      <c r="OXQ22" s="1180"/>
      <c r="OXR22" s="1180"/>
      <c r="OXS22" s="1180"/>
      <c r="OXT22" s="1180"/>
      <c r="OXU22" s="1180"/>
      <c r="OXV22" s="1180"/>
      <c r="OXW22" s="1180"/>
      <c r="OXX22" s="1180"/>
      <c r="OXY22" s="1180"/>
      <c r="OXZ22" s="1180"/>
      <c r="OYA22" s="1180"/>
      <c r="OYB22" s="1180"/>
      <c r="OYC22" s="1180"/>
      <c r="OYD22" s="1180"/>
      <c r="OYE22" s="1180"/>
      <c r="OYF22" s="1180"/>
      <c r="OYG22" s="1180"/>
      <c r="OYH22" s="1180"/>
      <c r="OYI22" s="1180"/>
      <c r="OYJ22" s="1180"/>
      <c r="OYK22" s="1180"/>
      <c r="OYL22" s="1180"/>
      <c r="OYM22" s="1180"/>
      <c r="OYN22" s="1180"/>
      <c r="OYO22" s="1180"/>
      <c r="OYP22" s="1180"/>
      <c r="OYQ22" s="1180"/>
      <c r="OYR22" s="1180"/>
      <c r="OYS22" s="1180"/>
      <c r="OYT22" s="1180"/>
      <c r="OYU22" s="1180"/>
      <c r="OYV22" s="1180"/>
      <c r="OYW22" s="1180"/>
      <c r="OYX22" s="1180"/>
      <c r="OYY22" s="1180"/>
      <c r="OYZ22" s="1180"/>
      <c r="OZA22" s="1180"/>
      <c r="OZB22" s="1180"/>
      <c r="OZC22" s="1180"/>
      <c r="OZD22" s="1180"/>
      <c r="OZE22" s="1180"/>
      <c r="OZF22" s="1180"/>
      <c r="OZG22" s="1180"/>
      <c r="OZH22" s="1180"/>
      <c r="OZI22" s="1180"/>
      <c r="OZJ22" s="1180"/>
      <c r="OZK22" s="1180"/>
      <c r="OZL22" s="1180"/>
      <c r="OZM22" s="1180"/>
      <c r="OZN22" s="1180"/>
      <c r="OZO22" s="1180"/>
      <c r="OZP22" s="1180"/>
      <c r="OZQ22" s="1180"/>
      <c r="OZR22" s="1180"/>
      <c r="OZS22" s="1180"/>
      <c r="OZT22" s="1180"/>
      <c r="OZU22" s="1180"/>
      <c r="OZV22" s="1180"/>
      <c r="OZW22" s="1180"/>
      <c r="OZX22" s="1180"/>
      <c r="OZY22" s="1180"/>
      <c r="OZZ22" s="1180"/>
      <c r="PAA22" s="1180"/>
      <c r="PAB22" s="1180"/>
      <c r="PAC22" s="1180"/>
      <c r="PAD22" s="1180"/>
      <c r="PAE22" s="1180"/>
      <c r="PAF22" s="1180"/>
      <c r="PAG22" s="1180"/>
      <c r="PAH22" s="1180"/>
      <c r="PAI22" s="1180"/>
      <c r="PAJ22" s="1180"/>
      <c r="PAK22" s="1180"/>
      <c r="PAL22" s="1180"/>
      <c r="PAM22" s="1180"/>
      <c r="PAN22" s="1180"/>
      <c r="PAO22" s="1180"/>
      <c r="PAP22" s="1180"/>
      <c r="PAQ22" s="1180"/>
      <c r="PAR22" s="1180"/>
      <c r="PAS22" s="1180"/>
      <c r="PAT22" s="1180"/>
      <c r="PAU22" s="1180"/>
      <c r="PAV22" s="1180"/>
      <c r="PAW22" s="1180"/>
      <c r="PAX22" s="1180"/>
      <c r="PAY22" s="1180"/>
      <c r="PAZ22" s="1180"/>
      <c r="PBA22" s="1180"/>
      <c r="PBB22" s="1180"/>
      <c r="PBC22" s="1180"/>
      <c r="PBD22" s="1180"/>
      <c r="PBE22" s="1180"/>
      <c r="PBF22" s="1180"/>
      <c r="PBG22" s="1180"/>
      <c r="PBH22" s="1180"/>
      <c r="PBI22" s="1180"/>
      <c r="PBJ22" s="1180"/>
      <c r="PBK22" s="1180"/>
      <c r="PBL22" s="1180"/>
      <c r="PBM22" s="1180"/>
      <c r="PBN22" s="1180"/>
      <c r="PBO22" s="1180"/>
      <c r="PBP22" s="1180"/>
      <c r="PBQ22" s="1180"/>
      <c r="PBR22" s="1180"/>
      <c r="PBS22" s="1180"/>
      <c r="PBT22" s="1180"/>
      <c r="PBU22" s="1180"/>
      <c r="PBV22" s="1180"/>
      <c r="PBW22" s="1180"/>
      <c r="PBX22" s="1180"/>
      <c r="PBY22" s="1180"/>
      <c r="PBZ22" s="1180"/>
      <c r="PCA22" s="1180"/>
      <c r="PCB22" s="1180"/>
      <c r="PCC22" s="1180"/>
      <c r="PCD22" s="1180"/>
      <c r="PCE22" s="1180"/>
      <c r="PCF22" s="1180"/>
      <c r="PCG22" s="1180"/>
      <c r="PCH22" s="1180"/>
      <c r="PCI22" s="1180"/>
      <c r="PCJ22" s="1180"/>
      <c r="PCK22" s="1180"/>
      <c r="PCL22" s="1180"/>
      <c r="PCM22" s="1180"/>
      <c r="PCN22" s="1180"/>
      <c r="PCO22" s="1180"/>
      <c r="PCP22" s="1180"/>
      <c r="PCQ22" s="1180"/>
      <c r="PCR22" s="1180"/>
      <c r="PCS22" s="1180"/>
      <c r="PCT22" s="1180"/>
      <c r="PCU22" s="1180"/>
      <c r="PCV22" s="1180"/>
      <c r="PCW22" s="1180"/>
      <c r="PCX22" s="1180"/>
      <c r="PCY22" s="1180"/>
      <c r="PCZ22" s="1180"/>
      <c r="PDA22" s="1180"/>
      <c r="PDB22" s="1180"/>
      <c r="PDC22" s="1180"/>
      <c r="PDD22" s="1180"/>
      <c r="PDE22" s="1180"/>
      <c r="PDF22" s="1180"/>
      <c r="PDG22" s="1180"/>
      <c r="PDH22" s="1180"/>
      <c r="PDI22" s="1180"/>
      <c r="PDJ22" s="1180"/>
      <c r="PDK22" s="1180"/>
      <c r="PDL22" s="1180"/>
      <c r="PDM22" s="1180"/>
      <c r="PDN22" s="1180"/>
      <c r="PDO22" s="1180"/>
      <c r="PDP22" s="1180"/>
      <c r="PDQ22" s="1180"/>
      <c r="PDR22" s="1180"/>
      <c r="PDS22" s="1180"/>
      <c r="PDT22" s="1180"/>
      <c r="PDU22" s="1180"/>
      <c r="PDV22" s="1180"/>
      <c r="PDW22" s="1180"/>
      <c r="PDX22" s="1180"/>
      <c r="PDY22" s="1180"/>
      <c r="PDZ22" s="1180"/>
      <c r="PEA22" s="1180"/>
      <c r="PEB22" s="1180"/>
      <c r="PEC22" s="1180"/>
      <c r="PED22" s="1180"/>
      <c r="PEE22" s="1180"/>
      <c r="PEF22" s="1180"/>
      <c r="PEG22" s="1180"/>
      <c r="PEH22" s="1180"/>
      <c r="PEI22" s="1180"/>
      <c r="PEJ22" s="1180"/>
      <c r="PEK22" s="1180"/>
      <c r="PEL22" s="1180"/>
      <c r="PEM22" s="1180"/>
      <c r="PEN22" s="1180"/>
      <c r="PEO22" s="1180"/>
      <c r="PEP22" s="1180"/>
      <c r="PEQ22" s="1180"/>
      <c r="PER22" s="1180"/>
      <c r="PES22" s="1180"/>
      <c r="PET22" s="1180"/>
      <c r="PEU22" s="1180"/>
      <c r="PEV22" s="1180"/>
      <c r="PEW22" s="1180"/>
      <c r="PEX22" s="1180"/>
      <c r="PEY22" s="1180"/>
      <c r="PEZ22" s="1180"/>
      <c r="PFA22" s="1180"/>
      <c r="PFB22" s="1180"/>
      <c r="PFC22" s="1180"/>
      <c r="PFD22" s="1180"/>
      <c r="PFE22" s="1180"/>
      <c r="PFF22" s="1180"/>
      <c r="PFG22" s="1180"/>
      <c r="PFH22" s="1180"/>
      <c r="PFI22" s="1180"/>
      <c r="PFJ22" s="1180"/>
      <c r="PFK22" s="1180"/>
      <c r="PFL22" s="1180"/>
      <c r="PFM22" s="1180"/>
      <c r="PFN22" s="1180"/>
      <c r="PFO22" s="1180"/>
      <c r="PFP22" s="1180"/>
      <c r="PFQ22" s="1180"/>
      <c r="PFR22" s="1180"/>
      <c r="PFS22" s="1180"/>
      <c r="PFT22" s="1180"/>
      <c r="PFU22" s="1180"/>
      <c r="PFV22" s="1180"/>
      <c r="PFW22" s="1180"/>
      <c r="PFX22" s="1180"/>
      <c r="PFY22" s="1180"/>
      <c r="PFZ22" s="1180"/>
      <c r="PGA22" s="1180"/>
      <c r="PGB22" s="1180"/>
      <c r="PGC22" s="1180"/>
      <c r="PGD22" s="1180"/>
      <c r="PGE22" s="1180"/>
      <c r="PGF22" s="1180"/>
      <c r="PGG22" s="1180"/>
      <c r="PGH22" s="1180"/>
      <c r="PGI22" s="1180"/>
      <c r="PGJ22" s="1180"/>
      <c r="PGK22" s="1180"/>
      <c r="PGL22" s="1180"/>
      <c r="PGM22" s="1180"/>
      <c r="PGN22" s="1180"/>
      <c r="PGO22" s="1180"/>
      <c r="PGP22" s="1180"/>
      <c r="PGQ22" s="1180"/>
      <c r="PGR22" s="1180"/>
      <c r="PGS22" s="1180"/>
      <c r="PGT22" s="1180"/>
      <c r="PGU22" s="1180"/>
      <c r="PGV22" s="1180"/>
      <c r="PGW22" s="1180"/>
      <c r="PGX22" s="1180"/>
      <c r="PGY22" s="1180"/>
      <c r="PGZ22" s="1180"/>
      <c r="PHA22" s="1180"/>
      <c r="PHB22" s="1180"/>
      <c r="PHC22" s="1180"/>
      <c r="PHD22" s="1180"/>
      <c r="PHE22" s="1180"/>
      <c r="PHF22" s="1180"/>
      <c r="PHG22" s="1180"/>
      <c r="PHH22" s="1180"/>
      <c r="PHI22" s="1180"/>
      <c r="PHJ22" s="1180"/>
      <c r="PHK22" s="1180"/>
      <c r="PHL22" s="1180"/>
      <c r="PHM22" s="1180"/>
      <c r="PHN22" s="1180"/>
      <c r="PHO22" s="1180"/>
      <c r="PHP22" s="1180"/>
      <c r="PHQ22" s="1180"/>
      <c r="PHR22" s="1180"/>
      <c r="PHS22" s="1180"/>
      <c r="PHT22" s="1180"/>
      <c r="PHU22" s="1180"/>
      <c r="PHV22" s="1180"/>
      <c r="PHW22" s="1180"/>
      <c r="PHX22" s="1180"/>
      <c r="PHY22" s="1180"/>
      <c r="PHZ22" s="1180"/>
      <c r="PIA22" s="1180"/>
      <c r="PIB22" s="1180"/>
      <c r="PIC22" s="1180"/>
      <c r="PID22" s="1180"/>
      <c r="PIE22" s="1180"/>
      <c r="PIF22" s="1180"/>
      <c r="PIG22" s="1180"/>
      <c r="PIH22" s="1180"/>
      <c r="PII22" s="1180"/>
      <c r="PIJ22" s="1180"/>
      <c r="PIK22" s="1180"/>
      <c r="PIL22" s="1180"/>
      <c r="PIM22" s="1180"/>
      <c r="PIN22" s="1180"/>
      <c r="PIO22" s="1180"/>
      <c r="PIP22" s="1180"/>
      <c r="PIQ22" s="1180"/>
      <c r="PIR22" s="1180"/>
      <c r="PIS22" s="1180"/>
      <c r="PIT22" s="1180"/>
      <c r="PIU22" s="1180"/>
      <c r="PIV22" s="1180"/>
      <c r="PIW22" s="1180"/>
      <c r="PIX22" s="1180"/>
      <c r="PIY22" s="1180"/>
      <c r="PIZ22" s="1180"/>
      <c r="PJA22" s="1180"/>
      <c r="PJB22" s="1180"/>
      <c r="PJC22" s="1180"/>
      <c r="PJD22" s="1180"/>
      <c r="PJE22" s="1180"/>
      <c r="PJF22" s="1180"/>
      <c r="PJG22" s="1180"/>
      <c r="PJH22" s="1180"/>
      <c r="PJI22" s="1180"/>
      <c r="PJJ22" s="1180"/>
      <c r="PJK22" s="1180"/>
      <c r="PJL22" s="1180"/>
      <c r="PJM22" s="1180"/>
      <c r="PJN22" s="1180"/>
      <c r="PJO22" s="1180"/>
      <c r="PJP22" s="1180"/>
      <c r="PJQ22" s="1180"/>
      <c r="PJR22" s="1180"/>
      <c r="PJS22" s="1180"/>
      <c r="PJT22" s="1180"/>
      <c r="PJU22" s="1180"/>
      <c r="PJV22" s="1180"/>
      <c r="PJW22" s="1180"/>
      <c r="PJX22" s="1180"/>
      <c r="PJY22" s="1180"/>
      <c r="PJZ22" s="1180"/>
      <c r="PKA22" s="1180"/>
      <c r="PKB22" s="1180"/>
      <c r="PKC22" s="1180"/>
      <c r="PKD22" s="1180"/>
      <c r="PKE22" s="1180"/>
      <c r="PKF22" s="1180"/>
      <c r="PKG22" s="1180"/>
      <c r="PKH22" s="1180"/>
      <c r="PKI22" s="1180"/>
      <c r="PKJ22" s="1180"/>
      <c r="PKK22" s="1180"/>
      <c r="PKL22" s="1180"/>
      <c r="PKM22" s="1180"/>
      <c r="PKN22" s="1180"/>
      <c r="PKO22" s="1180"/>
      <c r="PKP22" s="1180"/>
      <c r="PKQ22" s="1180"/>
      <c r="PKR22" s="1180"/>
      <c r="PKS22" s="1180"/>
      <c r="PKT22" s="1180"/>
      <c r="PKU22" s="1180"/>
      <c r="PKV22" s="1180"/>
      <c r="PKW22" s="1180"/>
      <c r="PKX22" s="1180"/>
      <c r="PKY22" s="1180"/>
      <c r="PKZ22" s="1180"/>
      <c r="PLA22" s="1180"/>
      <c r="PLB22" s="1180"/>
      <c r="PLC22" s="1180"/>
      <c r="PLD22" s="1180"/>
      <c r="PLE22" s="1180"/>
      <c r="PLF22" s="1180"/>
      <c r="PLG22" s="1180"/>
      <c r="PLH22" s="1180"/>
      <c r="PLI22" s="1180"/>
      <c r="PLJ22" s="1180"/>
      <c r="PLK22" s="1180"/>
      <c r="PLL22" s="1180"/>
      <c r="PLM22" s="1180"/>
      <c r="PLN22" s="1180"/>
      <c r="PLO22" s="1180"/>
      <c r="PLP22" s="1180"/>
      <c r="PLQ22" s="1180"/>
      <c r="PLR22" s="1180"/>
      <c r="PLS22" s="1180"/>
      <c r="PLT22" s="1180"/>
      <c r="PLU22" s="1180"/>
      <c r="PLV22" s="1180"/>
      <c r="PLW22" s="1180"/>
      <c r="PLX22" s="1180"/>
      <c r="PLY22" s="1180"/>
      <c r="PLZ22" s="1180"/>
      <c r="PMA22" s="1180"/>
      <c r="PMB22" s="1180"/>
      <c r="PMC22" s="1180"/>
      <c r="PMD22" s="1180"/>
      <c r="PME22" s="1180"/>
      <c r="PMF22" s="1180"/>
      <c r="PMG22" s="1180"/>
      <c r="PMH22" s="1180"/>
      <c r="PMI22" s="1180"/>
      <c r="PMJ22" s="1180"/>
      <c r="PMK22" s="1180"/>
      <c r="PML22" s="1180"/>
      <c r="PMM22" s="1180"/>
      <c r="PMN22" s="1180"/>
      <c r="PMO22" s="1180"/>
      <c r="PMP22" s="1180"/>
      <c r="PMQ22" s="1180"/>
      <c r="PMR22" s="1180"/>
      <c r="PMS22" s="1180"/>
      <c r="PMT22" s="1180"/>
      <c r="PMU22" s="1180"/>
      <c r="PMV22" s="1180"/>
      <c r="PMW22" s="1180"/>
      <c r="PMX22" s="1180"/>
      <c r="PMY22" s="1180"/>
      <c r="PMZ22" s="1180"/>
      <c r="PNA22" s="1180"/>
      <c r="PNB22" s="1180"/>
      <c r="PNC22" s="1180"/>
      <c r="PND22" s="1180"/>
      <c r="PNE22" s="1180"/>
      <c r="PNF22" s="1180"/>
      <c r="PNG22" s="1180"/>
      <c r="PNH22" s="1180"/>
      <c r="PNI22" s="1180"/>
      <c r="PNJ22" s="1180"/>
      <c r="PNK22" s="1180"/>
      <c r="PNL22" s="1180"/>
      <c r="PNM22" s="1180"/>
      <c r="PNN22" s="1180"/>
      <c r="PNO22" s="1180"/>
      <c r="PNP22" s="1180"/>
      <c r="PNQ22" s="1180"/>
      <c r="PNR22" s="1180"/>
      <c r="PNS22" s="1180"/>
      <c r="PNT22" s="1180"/>
      <c r="PNU22" s="1180"/>
      <c r="PNV22" s="1180"/>
      <c r="PNW22" s="1180"/>
      <c r="PNX22" s="1180"/>
      <c r="PNY22" s="1180"/>
      <c r="PNZ22" s="1180"/>
      <c r="POA22" s="1180"/>
      <c r="POB22" s="1180"/>
      <c r="POC22" s="1180"/>
      <c r="POD22" s="1180"/>
      <c r="POE22" s="1180"/>
      <c r="POF22" s="1180"/>
      <c r="POG22" s="1180"/>
      <c r="POH22" s="1180"/>
      <c r="POI22" s="1180"/>
      <c r="POJ22" s="1180"/>
      <c r="POK22" s="1180"/>
      <c r="POL22" s="1180"/>
      <c r="POM22" s="1180"/>
      <c r="PON22" s="1180"/>
      <c r="POO22" s="1180"/>
      <c r="POP22" s="1180"/>
      <c r="POQ22" s="1180"/>
      <c r="POR22" s="1180"/>
      <c r="POS22" s="1180"/>
      <c r="POT22" s="1180"/>
      <c r="POU22" s="1180"/>
      <c r="POV22" s="1180"/>
      <c r="POW22" s="1180"/>
      <c r="POX22" s="1180"/>
      <c r="POY22" s="1180"/>
      <c r="POZ22" s="1180"/>
      <c r="PPA22" s="1180"/>
      <c r="PPB22" s="1180"/>
      <c r="PPC22" s="1180"/>
      <c r="PPD22" s="1180"/>
      <c r="PPE22" s="1180"/>
      <c r="PPF22" s="1180"/>
      <c r="PPG22" s="1180"/>
      <c r="PPH22" s="1180"/>
      <c r="PPI22" s="1180"/>
      <c r="PPJ22" s="1180"/>
      <c r="PPK22" s="1180"/>
      <c r="PPL22" s="1180"/>
      <c r="PPM22" s="1180"/>
      <c r="PPN22" s="1180"/>
      <c r="PPO22" s="1180"/>
      <c r="PPP22" s="1180"/>
      <c r="PPQ22" s="1180"/>
      <c r="PPR22" s="1180"/>
      <c r="PPS22" s="1180"/>
      <c r="PPT22" s="1180"/>
      <c r="PPU22" s="1180"/>
      <c r="PPV22" s="1180"/>
      <c r="PPW22" s="1180"/>
      <c r="PPX22" s="1180"/>
      <c r="PPY22" s="1180"/>
      <c r="PPZ22" s="1180"/>
      <c r="PQA22" s="1180"/>
      <c r="PQB22" s="1180"/>
      <c r="PQC22" s="1180"/>
      <c r="PQD22" s="1180"/>
      <c r="PQE22" s="1180"/>
      <c r="PQF22" s="1180"/>
      <c r="PQG22" s="1180"/>
      <c r="PQH22" s="1180"/>
      <c r="PQI22" s="1180"/>
      <c r="PQJ22" s="1180"/>
      <c r="PQK22" s="1180"/>
      <c r="PQL22" s="1180"/>
      <c r="PQM22" s="1180"/>
      <c r="PQN22" s="1180"/>
      <c r="PQO22" s="1180"/>
      <c r="PQP22" s="1180"/>
      <c r="PQQ22" s="1180"/>
      <c r="PQR22" s="1180"/>
      <c r="PQS22" s="1180"/>
      <c r="PQT22" s="1180"/>
      <c r="PQU22" s="1180"/>
      <c r="PQV22" s="1180"/>
      <c r="PQW22" s="1180"/>
      <c r="PQX22" s="1180"/>
      <c r="PQY22" s="1180"/>
      <c r="PQZ22" s="1180"/>
      <c r="PRA22" s="1180"/>
      <c r="PRB22" s="1180"/>
      <c r="PRC22" s="1180"/>
      <c r="PRD22" s="1180"/>
      <c r="PRE22" s="1180"/>
      <c r="PRF22" s="1180"/>
      <c r="PRG22" s="1180"/>
      <c r="PRH22" s="1180"/>
      <c r="PRI22" s="1180"/>
      <c r="PRJ22" s="1180"/>
      <c r="PRK22" s="1180"/>
      <c r="PRL22" s="1180"/>
      <c r="PRM22" s="1180"/>
      <c r="PRN22" s="1180"/>
      <c r="PRO22" s="1180"/>
      <c r="PRP22" s="1180"/>
      <c r="PRQ22" s="1180"/>
      <c r="PRR22" s="1180"/>
      <c r="PRS22" s="1180"/>
      <c r="PRT22" s="1180"/>
      <c r="PRU22" s="1180"/>
      <c r="PRV22" s="1180"/>
      <c r="PRW22" s="1180"/>
      <c r="PRX22" s="1180"/>
      <c r="PRY22" s="1180"/>
      <c r="PRZ22" s="1180"/>
      <c r="PSA22" s="1180"/>
      <c r="PSB22" s="1180"/>
      <c r="PSC22" s="1180"/>
      <c r="PSD22" s="1180"/>
      <c r="PSE22" s="1180"/>
      <c r="PSF22" s="1180"/>
      <c r="PSG22" s="1180"/>
      <c r="PSH22" s="1180"/>
      <c r="PSI22" s="1180"/>
      <c r="PSJ22" s="1180"/>
      <c r="PSK22" s="1180"/>
      <c r="PSL22" s="1180"/>
      <c r="PSM22" s="1180"/>
      <c r="PSN22" s="1180"/>
      <c r="PSO22" s="1180"/>
      <c r="PSP22" s="1180"/>
      <c r="PSQ22" s="1180"/>
      <c r="PSR22" s="1180"/>
      <c r="PSS22" s="1180"/>
      <c r="PST22" s="1180"/>
      <c r="PSU22" s="1180"/>
      <c r="PSV22" s="1180"/>
      <c r="PSW22" s="1180"/>
      <c r="PSX22" s="1180"/>
      <c r="PSY22" s="1180"/>
      <c r="PSZ22" s="1180"/>
      <c r="PTA22" s="1180"/>
      <c r="PTB22" s="1180"/>
      <c r="PTC22" s="1180"/>
      <c r="PTD22" s="1180"/>
      <c r="PTE22" s="1180"/>
      <c r="PTF22" s="1180"/>
      <c r="PTG22" s="1180"/>
      <c r="PTH22" s="1180"/>
      <c r="PTI22" s="1180"/>
      <c r="PTJ22" s="1180"/>
      <c r="PTK22" s="1180"/>
      <c r="PTL22" s="1180"/>
      <c r="PTM22" s="1180"/>
      <c r="PTN22" s="1180"/>
      <c r="PTO22" s="1180"/>
      <c r="PTP22" s="1180"/>
      <c r="PTQ22" s="1180"/>
      <c r="PTR22" s="1180"/>
      <c r="PTS22" s="1180"/>
      <c r="PTT22" s="1180"/>
      <c r="PTU22" s="1180"/>
      <c r="PTV22" s="1180"/>
      <c r="PTW22" s="1180"/>
      <c r="PTX22" s="1180"/>
      <c r="PTY22" s="1180"/>
      <c r="PTZ22" s="1180"/>
      <c r="PUA22" s="1180"/>
      <c r="PUB22" s="1180"/>
      <c r="PUC22" s="1180"/>
      <c r="PUD22" s="1180"/>
      <c r="PUE22" s="1180"/>
      <c r="PUF22" s="1180"/>
      <c r="PUG22" s="1180"/>
      <c r="PUH22" s="1180"/>
      <c r="PUI22" s="1180"/>
      <c r="PUJ22" s="1180"/>
      <c r="PUK22" s="1180"/>
      <c r="PUL22" s="1180"/>
      <c r="PUM22" s="1180"/>
      <c r="PUN22" s="1180"/>
      <c r="PUO22" s="1180"/>
      <c r="PUP22" s="1180"/>
      <c r="PUQ22" s="1180"/>
      <c r="PUR22" s="1180"/>
      <c r="PUS22" s="1180"/>
      <c r="PUT22" s="1180"/>
      <c r="PUU22" s="1180"/>
      <c r="PUV22" s="1180"/>
      <c r="PUW22" s="1180"/>
      <c r="PUX22" s="1180"/>
      <c r="PUY22" s="1180"/>
      <c r="PUZ22" s="1180"/>
      <c r="PVA22" s="1180"/>
      <c r="PVB22" s="1180"/>
      <c r="PVC22" s="1180"/>
      <c r="PVD22" s="1180"/>
      <c r="PVE22" s="1180"/>
      <c r="PVF22" s="1180"/>
      <c r="PVG22" s="1180"/>
      <c r="PVH22" s="1180"/>
      <c r="PVI22" s="1180"/>
      <c r="PVJ22" s="1180"/>
      <c r="PVK22" s="1180"/>
      <c r="PVL22" s="1180"/>
      <c r="PVM22" s="1180"/>
      <c r="PVN22" s="1180"/>
      <c r="PVO22" s="1180"/>
      <c r="PVP22" s="1180"/>
      <c r="PVQ22" s="1180"/>
      <c r="PVR22" s="1180"/>
      <c r="PVS22" s="1180"/>
      <c r="PVT22" s="1180"/>
      <c r="PVU22" s="1180"/>
      <c r="PVV22" s="1180"/>
      <c r="PVW22" s="1180"/>
      <c r="PVX22" s="1180"/>
      <c r="PVY22" s="1180"/>
      <c r="PVZ22" s="1180"/>
      <c r="PWA22" s="1180"/>
      <c r="PWB22" s="1180"/>
      <c r="PWC22" s="1180"/>
      <c r="PWD22" s="1180"/>
      <c r="PWE22" s="1180"/>
      <c r="PWF22" s="1180"/>
      <c r="PWG22" s="1180"/>
      <c r="PWH22" s="1180"/>
      <c r="PWI22" s="1180"/>
      <c r="PWJ22" s="1180"/>
      <c r="PWK22" s="1180"/>
      <c r="PWL22" s="1180"/>
      <c r="PWM22" s="1180"/>
      <c r="PWN22" s="1180"/>
      <c r="PWO22" s="1180"/>
      <c r="PWP22" s="1180"/>
      <c r="PWQ22" s="1180"/>
      <c r="PWR22" s="1180"/>
      <c r="PWS22" s="1180"/>
      <c r="PWT22" s="1180"/>
      <c r="PWU22" s="1180"/>
      <c r="PWV22" s="1180"/>
      <c r="PWW22" s="1180"/>
      <c r="PWX22" s="1180"/>
      <c r="PWY22" s="1180"/>
      <c r="PWZ22" s="1180"/>
      <c r="PXA22" s="1180"/>
      <c r="PXB22" s="1180"/>
      <c r="PXC22" s="1180"/>
      <c r="PXD22" s="1180"/>
      <c r="PXE22" s="1180"/>
      <c r="PXF22" s="1180"/>
      <c r="PXG22" s="1180"/>
      <c r="PXH22" s="1180"/>
      <c r="PXI22" s="1180"/>
      <c r="PXJ22" s="1180"/>
      <c r="PXK22" s="1180"/>
      <c r="PXL22" s="1180"/>
      <c r="PXM22" s="1180"/>
      <c r="PXN22" s="1180"/>
      <c r="PXO22" s="1180"/>
      <c r="PXP22" s="1180"/>
      <c r="PXQ22" s="1180"/>
      <c r="PXR22" s="1180"/>
      <c r="PXS22" s="1180"/>
      <c r="PXT22" s="1180"/>
      <c r="PXU22" s="1180"/>
      <c r="PXV22" s="1180"/>
      <c r="PXW22" s="1180"/>
      <c r="PXX22" s="1180"/>
      <c r="PXY22" s="1180"/>
      <c r="PXZ22" s="1180"/>
      <c r="PYA22" s="1180"/>
      <c r="PYB22" s="1180"/>
      <c r="PYC22" s="1180"/>
      <c r="PYD22" s="1180"/>
      <c r="PYE22" s="1180"/>
      <c r="PYF22" s="1180"/>
      <c r="PYG22" s="1180"/>
      <c r="PYH22" s="1180"/>
      <c r="PYI22" s="1180"/>
      <c r="PYJ22" s="1180"/>
      <c r="PYK22" s="1180"/>
      <c r="PYL22" s="1180"/>
      <c r="PYM22" s="1180"/>
      <c r="PYN22" s="1180"/>
      <c r="PYO22" s="1180"/>
      <c r="PYP22" s="1180"/>
      <c r="PYQ22" s="1180"/>
      <c r="PYR22" s="1180"/>
      <c r="PYS22" s="1180"/>
      <c r="PYT22" s="1180"/>
      <c r="PYU22" s="1180"/>
      <c r="PYV22" s="1180"/>
      <c r="PYW22" s="1180"/>
      <c r="PYX22" s="1180"/>
      <c r="PYY22" s="1180"/>
      <c r="PYZ22" s="1180"/>
      <c r="PZA22" s="1180"/>
      <c r="PZB22" s="1180"/>
      <c r="PZC22" s="1180"/>
      <c r="PZD22" s="1180"/>
      <c r="PZE22" s="1180"/>
      <c r="PZF22" s="1180"/>
      <c r="PZG22" s="1180"/>
      <c r="PZH22" s="1180"/>
      <c r="PZI22" s="1180"/>
      <c r="PZJ22" s="1180"/>
      <c r="PZK22" s="1180"/>
      <c r="PZL22" s="1180"/>
      <c r="PZM22" s="1180"/>
      <c r="PZN22" s="1180"/>
      <c r="PZO22" s="1180"/>
      <c r="PZP22" s="1180"/>
      <c r="PZQ22" s="1180"/>
      <c r="PZR22" s="1180"/>
      <c r="PZS22" s="1180"/>
      <c r="PZT22" s="1180"/>
      <c r="PZU22" s="1180"/>
      <c r="PZV22" s="1180"/>
      <c r="PZW22" s="1180"/>
      <c r="PZX22" s="1180"/>
      <c r="PZY22" s="1180"/>
      <c r="PZZ22" s="1180"/>
      <c r="QAA22" s="1180"/>
      <c r="QAB22" s="1180"/>
      <c r="QAC22" s="1180"/>
      <c r="QAD22" s="1180"/>
      <c r="QAE22" s="1180"/>
      <c r="QAF22" s="1180"/>
      <c r="QAG22" s="1180"/>
      <c r="QAH22" s="1180"/>
      <c r="QAI22" s="1180"/>
      <c r="QAJ22" s="1180"/>
      <c r="QAK22" s="1180"/>
      <c r="QAL22" s="1180"/>
      <c r="QAM22" s="1180"/>
      <c r="QAN22" s="1180"/>
      <c r="QAO22" s="1180"/>
      <c r="QAP22" s="1180"/>
      <c r="QAQ22" s="1180"/>
      <c r="QAR22" s="1180"/>
      <c r="QAS22" s="1180"/>
      <c r="QAT22" s="1180"/>
      <c r="QAU22" s="1180"/>
      <c r="QAV22" s="1180"/>
      <c r="QAW22" s="1180"/>
      <c r="QAX22" s="1180"/>
      <c r="QAY22" s="1180"/>
      <c r="QAZ22" s="1180"/>
      <c r="QBA22" s="1180"/>
      <c r="QBB22" s="1180"/>
      <c r="QBC22" s="1180"/>
      <c r="QBD22" s="1180"/>
      <c r="QBE22" s="1180"/>
      <c r="QBF22" s="1180"/>
      <c r="QBG22" s="1180"/>
      <c r="QBH22" s="1180"/>
      <c r="QBI22" s="1180"/>
      <c r="QBJ22" s="1180"/>
      <c r="QBK22" s="1180"/>
      <c r="QBL22" s="1180"/>
      <c r="QBM22" s="1180"/>
      <c r="QBN22" s="1180"/>
      <c r="QBO22" s="1180"/>
      <c r="QBP22" s="1180"/>
      <c r="QBQ22" s="1180"/>
      <c r="QBR22" s="1180"/>
      <c r="QBS22" s="1180"/>
      <c r="QBT22" s="1180"/>
      <c r="QBU22" s="1180"/>
      <c r="QBV22" s="1180"/>
      <c r="QBW22" s="1180"/>
      <c r="QBX22" s="1180"/>
      <c r="QBY22" s="1180"/>
      <c r="QBZ22" s="1180"/>
      <c r="QCA22" s="1180"/>
      <c r="QCB22" s="1180"/>
      <c r="QCC22" s="1180"/>
      <c r="QCD22" s="1180"/>
      <c r="QCE22" s="1180"/>
      <c r="QCF22" s="1180"/>
      <c r="QCG22" s="1180"/>
      <c r="QCH22" s="1180"/>
      <c r="QCI22" s="1180"/>
      <c r="QCJ22" s="1180"/>
      <c r="QCK22" s="1180"/>
      <c r="QCL22" s="1180"/>
      <c r="QCM22" s="1180"/>
      <c r="QCN22" s="1180"/>
      <c r="QCO22" s="1180"/>
      <c r="QCP22" s="1180"/>
      <c r="QCQ22" s="1180"/>
      <c r="QCR22" s="1180"/>
      <c r="QCS22" s="1180"/>
      <c r="QCT22" s="1180"/>
      <c r="QCU22" s="1180"/>
      <c r="QCV22" s="1180"/>
      <c r="QCW22" s="1180"/>
      <c r="QCX22" s="1180"/>
      <c r="QCY22" s="1180"/>
      <c r="QCZ22" s="1180"/>
      <c r="QDA22" s="1180"/>
      <c r="QDB22" s="1180"/>
      <c r="QDC22" s="1180"/>
      <c r="QDD22" s="1180"/>
      <c r="QDE22" s="1180"/>
      <c r="QDF22" s="1180"/>
      <c r="QDG22" s="1180"/>
      <c r="QDH22" s="1180"/>
      <c r="QDI22" s="1180"/>
      <c r="QDJ22" s="1180"/>
      <c r="QDK22" s="1180"/>
      <c r="QDL22" s="1180"/>
      <c r="QDM22" s="1180"/>
      <c r="QDN22" s="1180"/>
      <c r="QDO22" s="1180"/>
      <c r="QDP22" s="1180"/>
      <c r="QDQ22" s="1180"/>
      <c r="QDR22" s="1180"/>
      <c r="QDS22" s="1180"/>
      <c r="QDT22" s="1180"/>
      <c r="QDU22" s="1180"/>
      <c r="QDV22" s="1180"/>
      <c r="QDW22" s="1180"/>
      <c r="QDX22" s="1180"/>
      <c r="QDY22" s="1180"/>
      <c r="QDZ22" s="1180"/>
      <c r="QEA22" s="1180"/>
      <c r="QEB22" s="1180"/>
      <c r="QEC22" s="1180"/>
      <c r="QED22" s="1180"/>
      <c r="QEE22" s="1180"/>
      <c r="QEF22" s="1180"/>
      <c r="QEG22" s="1180"/>
      <c r="QEH22" s="1180"/>
      <c r="QEI22" s="1180"/>
      <c r="QEJ22" s="1180"/>
      <c r="QEK22" s="1180"/>
      <c r="QEL22" s="1180"/>
      <c r="QEM22" s="1180"/>
      <c r="QEN22" s="1180"/>
      <c r="QEO22" s="1180"/>
      <c r="QEP22" s="1180"/>
      <c r="QEQ22" s="1180"/>
      <c r="QER22" s="1180"/>
      <c r="QES22" s="1180"/>
      <c r="QET22" s="1180"/>
      <c r="QEU22" s="1180"/>
      <c r="QEV22" s="1180"/>
      <c r="QEW22" s="1180"/>
      <c r="QEX22" s="1180"/>
      <c r="QEY22" s="1180"/>
      <c r="QEZ22" s="1180"/>
      <c r="QFA22" s="1180"/>
      <c r="QFB22" s="1180"/>
      <c r="QFC22" s="1180"/>
      <c r="QFD22" s="1180"/>
      <c r="QFE22" s="1180"/>
      <c r="QFF22" s="1180"/>
      <c r="QFG22" s="1180"/>
      <c r="QFH22" s="1180"/>
      <c r="QFI22" s="1180"/>
      <c r="QFJ22" s="1180"/>
      <c r="QFK22" s="1180"/>
      <c r="QFL22" s="1180"/>
      <c r="QFM22" s="1180"/>
      <c r="QFN22" s="1180"/>
      <c r="QFO22" s="1180"/>
      <c r="QFP22" s="1180"/>
      <c r="QFQ22" s="1180"/>
      <c r="QFR22" s="1180"/>
      <c r="QFS22" s="1180"/>
      <c r="QFT22" s="1180"/>
      <c r="QFU22" s="1180"/>
      <c r="QFV22" s="1180"/>
      <c r="QFW22" s="1180"/>
      <c r="QFX22" s="1180"/>
      <c r="QFY22" s="1180"/>
      <c r="QFZ22" s="1180"/>
      <c r="QGA22" s="1180"/>
      <c r="QGB22" s="1180"/>
      <c r="QGC22" s="1180"/>
      <c r="QGD22" s="1180"/>
      <c r="QGE22" s="1180"/>
      <c r="QGF22" s="1180"/>
      <c r="QGG22" s="1180"/>
      <c r="QGH22" s="1180"/>
      <c r="QGI22" s="1180"/>
      <c r="QGJ22" s="1180"/>
      <c r="QGK22" s="1180"/>
      <c r="QGL22" s="1180"/>
      <c r="QGM22" s="1180"/>
      <c r="QGN22" s="1180"/>
      <c r="QGO22" s="1180"/>
      <c r="QGP22" s="1180"/>
      <c r="QGQ22" s="1180"/>
      <c r="QGR22" s="1180"/>
      <c r="QGS22" s="1180"/>
      <c r="QGT22" s="1180"/>
      <c r="QGU22" s="1180"/>
      <c r="QGV22" s="1180"/>
      <c r="QGW22" s="1180"/>
      <c r="QGX22" s="1180"/>
      <c r="QGY22" s="1180"/>
      <c r="QGZ22" s="1180"/>
      <c r="QHA22" s="1180"/>
      <c r="QHB22" s="1180"/>
      <c r="QHC22" s="1180"/>
      <c r="QHD22" s="1180"/>
      <c r="QHE22" s="1180"/>
      <c r="QHF22" s="1180"/>
      <c r="QHG22" s="1180"/>
      <c r="QHH22" s="1180"/>
      <c r="QHI22" s="1180"/>
      <c r="QHJ22" s="1180"/>
      <c r="QHK22" s="1180"/>
      <c r="QHL22" s="1180"/>
      <c r="QHM22" s="1180"/>
      <c r="QHN22" s="1180"/>
      <c r="QHO22" s="1180"/>
      <c r="QHP22" s="1180"/>
      <c r="QHQ22" s="1180"/>
      <c r="QHR22" s="1180"/>
      <c r="QHS22" s="1180"/>
      <c r="QHT22" s="1180"/>
      <c r="QHU22" s="1180"/>
      <c r="QHV22" s="1180"/>
      <c r="QHW22" s="1180"/>
      <c r="QHX22" s="1180"/>
      <c r="QHY22" s="1180"/>
      <c r="QHZ22" s="1180"/>
      <c r="QIA22" s="1180"/>
      <c r="QIB22" s="1180"/>
      <c r="QIC22" s="1180"/>
      <c r="QID22" s="1180"/>
      <c r="QIE22" s="1180"/>
      <c r="QIF22" s="1180"/>
      <c r="QIG22" s="1180"/>
      <c r="QIH22" s="1180"/>
      <c r="QII22" s="1180"/>
      <c r="QIJ22" s="1180"/>
      <c r="QIK22" s="1180"/>
      <c r="QIL22" s="1180"/>
      <c r="QIM22" s="1180"/>
      <c r="QIN22" s="1180"/>
      <c r="QIO22" s="1180"/>
      <c r="QIP22" s="1180"/>
      <c r="QIQ22" s="1180"/>
      <c r="QIR22" s="1180"/>
      <c r="QIS22" s="1180"/>
      <c r="QIT22" s="1180"/>
      <c r="QIU22" s="1180"/>
      <c r="QIV22" s="1180"/>
      <c r="QIW22" s="1180"/>
      <c r="QIX22" s="1180"/>
      <c r="QIY22" s="1180"/>
      <c r="QIZ22" s="1180"/>
      <c r="QJA22" s="1180"/>
      <c r="QJB22" s="1180"/>
      <c r="QJC22" s="1180"/>
      <c r="QJD22" s="1180"/>
      <c r="QJE22" s="1180"/>
      <c r="QJF22" s="1180"/>
      <c r="QJG22" s="1180"/>
      <c r="QJH22" s="1180"/>
      <c r="QJI22" s="1180"/>
      <c r="QJJ22" s="1180"/>
      <c r="QJK22" s="1180"/>
      <c r="QJL22" s="1180"/>
      <c r="QJM22" s="1180"/>
      <c r="QJN22" s="1180"/>
      <c r="QJO22" s="1180"/>
      <c r="QJP22" s="1180"/>
      <c r="QJQ22" s="1180"/>
      <c r="QJR22" s="1180"/>
      <c r="QJS22" s="1180"/>
      <c r="QJT22" s="1180"/>
      <c r="QJU22" s="1180"/>
      <c r="QJV22" s="1180"/>
      <c r="QJW22" s="1180"/>
      <c r="QJX22" s="1180"/>
      <c r="QJY22" s="1180"/>
      <c r="QJZ22" s="1180"/>
      <c r="QKA22" s="1180"/>
      <c r="QKB22" s="1180"/>
      <c r="QKC22" s="1180"/>
      <c r="QKD22" s="1180"/>
      <c r="QKE22" s="1180"/>
      <c r="QKF22" s="1180"/>
      <c r="QKG22" s="1180"/>
      <c r="QKH22" s="1180"/>
      <c r="QKI22" s="1180"/>
      <c r="QKJ22" s="1180"/>
      <c r="QKK22" s="1180"/>
      <c r="QKL22" s="1180"/>
      <c r="QKM22" s="1180"/>
      <c r="QKN22" s="1180"/>
      <c r="QKO22" s="1180"/>
      <c r="QKP22" s="1180"/>
      <c r="QKQ22" s="1180"/>
      <c r="QKR22" s="1180"/>
      <c r="QKS22" s="1180"/>
      <c r="QKT22" s="1180"/>
      <c r="QKU22" s="1180"/>
      <c r="QKV22" s="1180"/>
      <c r="QKW22" s="1180"/>
      <c r="QKX22" s="1180"/>
      <c r="QKY22" s="1180"/>
      <c r="QKZ22" s="1180"/>
      <c r="QLA22" s="1180"/>
      <c r="QLB22" s="1180"/>
      <c r="QLC22" s="1180"/>
      <c r="QLD22" s="1180"/>
      <c r="QLE22" s="1180"/>
      <c r="QLF22" s="1180"/>
      <c r="QLG22" s="1180"/>
      <c r="QLH22" s="1180"/>
      <c r="QLI22" s="1180"/>
      <c r="QLJ22" s="1180"/>
      <c r="QLK22" s="1180"/>
      <c r="QLL22" s="1180"/>
      <c r="QLM22" s="1180"/>
      <c r="QLN22" s="1180"/>
      <c r="QLO22" s="1180"/>
      <c r="QLP22" s="1180"/>
      <c r="QLQ22" s="1180"/>
      <c r="QLR22" s="1180"/>
      <c r="QLS22" s="1180"/>
      <c r="QLT22" s="1180"/>
      <c r="QLU22" s="1180"/>
      <c r="QLV22" s="1180"/>
      <c r="QLW22" s="1180"/>
      <c r="QLX22" s="1180"/>
      <c r="QLY22" s="1180"/>
      <c r="QLZ22" s="1180"/>
      <c r="QMA22" s="1180"/>
      <c r="QMB22" s="1180"/>
      <c r="QMC22" s="1180"/>
      <c r="QMD22" s="1180"/>
      <c r="QME22" s="1180"/>
      <c r="QMF22" s="1180"/>
      <c r="QMG22" s="1180"/>
      <c r="QMH22" s="1180"/>
      <c r="QMI22" s="1180"/>
      <c r="QMJ22" s="1180"/>
      <c r="QMK22" s="1180"/>
      <c r="QML22" s="1180"/>
      <c r="QMM22" s="1180"/>
      <c r="QMN22" s="1180"/>
      <c r="QMO22" s="1180"/>
      <c r="QMP22" s="1180"/>
      <c r="QMQ22" s="1180"/>
      <c r="QMR22" s="1180"/>
      <c r="QMS22" s="1180"/>
      <c r="QMT22" s="1180"/>
      <c r="QMU22" s="1180"/>
      <c r="QMV22" s="1180"/>
      <c r="QMW22" s="1180"/>
      <c r="QMX22" s="1180"/>
      <c r="QMY22" s="1180"/>
      <c r="QMZ22" s="1180"/>
      <c r="QNA22" s="1180"/>
      <c r="QNB22" s="1180"/>
      <c r="QNC22" s="1180"/>
      <c r="QND22" s="1180"/>
      <c r="QNE22" s="1180"/>
      <c r="QNF22" s="1180"/>
      <c r="QNG22" s="1180"/>
      <c r="QNH22" s="1180"/>
      <c r="QNI22" s="1180"/>
      <c r="QNJ22" s="1180"/>
      <c r="QNK22" s="1180"/>
      <c r="QNL22" s="1180"/>
      <c r="QNM22" s="1180"/>
      <c r="QNN22" s="1180"/>
      <c r="QNO22" s="1180"/>
      <c r="QNP22" s="1180"/>
      <c r="QNQ22" s="1180"/>
      <c r="QNR22" s="1180"/>
      <c r="QNS22" s="1180"/>
      <c r="QNT22" s="1180"/>
      <c r="QNU22" s="1180"/>
      <c r="QNV22" s="1180"/>
      <c r="QNW22" s="1180"/>
      <c r="QNX22" s="1180"/>
      <c r="QNY22" s="1180"/>
      <c r="QNZ22" s="1180"/>
      <c r="QOA22" s="1180"/>
      <c r="QOB22" s="1180"/>
      <c r="QOC22" s="1180"/>
      <c r="QOD22" s="1180"/>
      <c r="QOE22" s="1180"/>
      <c r="QOF22" s="1180"/>
      <c r="QOG22" s="1180"/>
      <c r="QOH22" s="1180"/>
      <c r="QOI22" s="1180"/>
      <c r="QOJ22" s="1180"/>
      <c r="QOK22" s="1180"/>
      <c r="QOL22" s="1180"/>
      <c r="QOM22" s="1180"/>
      <c r="QON22" s="1180"/>
      <c r="QOO22" s="1180"/>
      <c r="QOP22" s="1180"/>
      <c r="QOQ22" s="1180"/>
      <c r="QOR22" s="1180"/>
      <c r="QOS22" s="1180"/>
      <c r="QOT22" s="1180"/>
      <c r="QOU22" s="1180"/>
      <c r="QOV22" s="1180"/>
      <c r="QOW22" s="1180"/>
      <c r="QOX22" s="1180"/>
      <c r="QOY22" s="1180"/>
      <c r="QOZ22" s="1180"/>
      <c r="QPA22" s="1180"/>
      <c r="QPB22" s="1180"/>
      <c r="QPC22" s="1180"/>
      <c r="QPD22" s="1180"/>
      <c r="QPE22" s="1180"/>
      <c r="QPF22" s="1180"/>
      <c r="QPG22" s="1180"/>
      <c r="QPH22" s="1180"/>
      <c r="QPI22" s="1180"/>
      <c r="QPJ22" s="1180"/>
      <c r="QPK22" s="1180"/>
      <c r="QPL22" s="1180"/>
      <c r="QPM22" s="1180"/>
      <c r="QPN22" s="1180"/>
      <c r="QPO22" s="1180"/>
      <c r="QPP22" s="1180"/>
      <c r="QPQ22" s="1180"/>
      <c r="QPR22" s="1180"/>
      <c r="QPS22" s="1180"/>
      <c r="QPT22" s="1180"/>
      <c r="QPU22" s="1180"/>
      <c r="QPV22" s="1180"/>
      <c r="QPW22" s="1180"/>
      <c r="QPX22" s="1180"/>
      <c r="QPY22" s="1180"/>
      <c r="QPZ22" s="1180"/>
      <c r="QQA22" s="1180"/>
      <c r="QQB22" s="1180"/>
      <c r="QQC22" s="1180"/>
      <c r="QQD22" s="1180"/>
      <c r="QQE22" s="1180"/>
      <c r="QQF22" s="1180"/>
      <c r="QQG22" s="1180"/>
      <c r="QQH22" s="1180"/>
      <c r="QQI22" s="1180"/>
      <c r="QQJ22" s="1180"/>
      <c r="QQK22" s="1180"/>
      <c r="QQL22" s="1180"/>
      <c r="QQM22" s="1180"/>
      <c r="QQN22" s="1180"/>
      <c r="QQO22" s="1180"/>
      <c r="QQP22" s="1180"/>
      <c r="QQQ22" s="1180"/>
      <c r="QQR22" s="1180"/>
      <c r="QQS22" s="1180"/>
      <c r="QQT22" s="1180"/>
      <c r="QQU22" s="1180"/>
      <c r="QQV22" s="1180"/>
      <c r="QQW22" s="1180"/>
      <c r="QQX22" s="1180"/>
      <c r="QQY22" s="1180"/>
      <c r="QQZ22" s="1180"/>
      <c r="QRA22" s="1180"/>
      <c r="QRB22" s="1180"/>
      <c r="QRC22" s="1180"/>
      <c r="QRD22" s="1180"/>
      <c r="QRE22" s="1180"/>
      <c r="QRF22" s="1180"/>
      <c r="QRG22" s="1180"/>
      <c r="QRH22" s="1180"/>
      <c r="QRI22" s="1180"/>
      <c r="QRJ22" s="1180"/>
      <c r="QRK22" s="1180"/>
      <c r="QRL22" s="1180"/>
      <c r="QRM22" s="1180"/>
      <c r="QRN22" s="1180"/>
      <c r="QRO22" s="1180"/>
      <c r="QRP22" s="1180"/>
      <c r="QRQ22" s="1180"/>
      <c r="QRR22" s="1180"/>
      <c r="QRS22" s="1180"/>
      <c r="QRT22" s="1180"/>
      <c r="QRU22" s="1180"/>
      <c r="QRV22" s="1180"/>
      <c r="QRW22" s="1180"/>
      <c r="QRX22" s="1180"/>
      <c r="QRY22" s="1180"/>
      <c r="QRZ22" s="1180"/>
      <c r="QSA22" s="1180"/>
      <c r="QSB22" s="1180"/>
      <c r="QSC22" s="1180"/>
      <c r="QSD22" s="1180"/>
      <c r="QSE22" s="1180"/>
      <c r="QSF22" s="1180"/>
      <c r="QSG22" s="1180"/>
      <c r="QSH22" s="1180"/>
      <c r="QSI22" s="1180"/>
      <c r="QSJ22" s="1180"/>
      <c r="QSK22" s="1180"/>
      <c r="QSL22" s="1180"/>
      <c r="QSM22" s="1180"/>
      <c r="QSN22" s="1180"/>
      <c r="QSO22" s="1180"/>
      <c r="QSP22" s="1180"/>
      <c r="QSQ22" s="1180"/>
      <c r="QSR22" s="1180"/>
      <c r="QSS22" s="1180"/>
      <c r="QST22" s="1180"/>
      <c r="QSU22" s="1180"/>
      <c r="QSV22" s="1180"/>
      <c r="QSW22" s="1180"/>
      <c r="QSX22" s="1180"/>
      <c r="QSY22" s="1180"/>
      <c r="QSZ22" s="1180"/>
      <c r="QTA22" s="1180"/>
      <c r="QTB22" s="1180"/>
      <c r="QTC22" s="1180"/>
      <c r="QTD22" s="1180"/>
      <c r="QTE22" s="1180"/>
      <c r="QTF22" s="1180"/>
      <c r="QTG22" s="1180"/>
      <c r="QTH22" s="1180"/>
      <c r="QTI22" s="1180"/>
      <c r="QTJ22" s="1180"/>
      <c r="QTK22" s="1180"/>
      <c r="QTL22" s="1180"/>
      <c r="QTM22" s="1180"/>
      <c r="QTN22" s="1180"/>
      <c r="QTO22" s="1180"/>
      <c r="QTP22" s="1180"/>
      <c r="QTQ22" s="1180"/>
      <c r="QTR22" s="1180"/>
      <c r="QTS22" s="1180"/>
      <c r="QTT22" s="1180"/>
      <c r="QTU22" s="1180"/>
      <c r="QTV22" s="1180"/>
      <c r="QTW22" s="1180"/>
      <c r="QTX22" s="1180"/>
      <c r="QTY22" s="1180"/>
      <c r="QTZ22" s="1180"/>
      <c r="QUA22" s="1180"/>
      <c r="QUB22" s="1180"/>
      <c r="QUC22" s="1180"/>
      <c r="QUD22" s="1180"/>
      <c r="QUE22" s="1180"/>
      <c r="QUF22" s="1180"/>
      <c r="QUG22" s="1180"/>
      <c r="QUH22" s="1180"/>
      <c r="QUI22" s="1180"/>
      <c r="QUJ22" s="1180"/>
      <c r="QUK22" s="1180"/>
      <c r="QUL22" s="1180"/>
      <c r="QUM22" s="1180"/>
      <c r="QUN22" s="1180"/>
      <c r="QUO22" s="1180"/>
      <c r="QUP22" s="1180"/>
      <c r="QUQ22" s="1180"/>
      <c r="QUR22" s="1180"/>
      <c r="QUS22" s="1180"/>
      <c r="QUT22" s="1180"/>
      <c r="QUU22" s="1180"/>
      <c r="QUV22" s="1180"/>
      <c r="QUW22" s="1180"/>
      <c r="QUX22" s="1180"/>
      <c r="QUY22" s="1180"/>
      <c r="QUZ22" s="1180"/>
      <c r="QVA22" s="1180"/>
      <c r="QVB22" s="1180"/>
      <c r="QVC22" s="1180"/>
      <c r="QVD22" s="1180"/>
      <c r="QVE22" s="1180"/>
      <c r="QVF22" s="1180"/>
      <c r="QVG22" s="1180"/>
      <c r="QVH22" s="1180"/>
      <c r="QVI22" s="1180"/>
      <c r="QVJ22" s="1180"/>
      <c r="QVK22" s="1180"/>
      <c r="QVL22" s="1180"/>
      <c r="QVM22" s="1180"/>
      <c r="QVN22" s="1180"/>
      <c r="QVO22" s="1180"/>
      <c r="QVP22" s="1180"/>
      <c r="QVQ22" s="1180"/>
      <c r="QVR22" s="1180"/>
      <c r="QVS22" s="1180"/>
      <c r="QVT22" s="1180"/>
      <c r="QVU22" s="1180"/>
      <c r="QVV22" s="1180"/>
      <c r="QVW22" s="1180"/>
      <c r="QVX22" s="1180"/>
      <c r="QVY22" s="1180"/>
      <c r="QVZ22" s="1180"/>
      <c r="QWA22" s="1180"/>
      <c r="QWB22" s="1180"/>
      <c r="QWC22" s="1180"/>
      <c r="QWD22" s="1180"/>
      <c r="QWE22" s="1180"/>
      <c r="QWF22" s="1180"/>
      <c r="QWG22" s="1180"/>
      <c r="QWH22" s="1180"/>
      <c r="QWI22" s="1180"/>
      <c r="QWJ22" s="1180"/>
      <c r="QWK22" s="1180"/>
      <c r="QWL22" s="1180"/>
      <c r="QWM22" s="1180"/>
      <c r="QWN22" s="1180"/>
      <c r="QWO22" s="1180"/>
      <c r="QWP22" s="1180"/>
      <c r="QWQ22" s="1180"/>
      <c r="QWR22" s="1180"/>
      <c r="QWS22" s="1180"/>
      <c r="QWT22" s="1180"/>
      <c r="QWU22" s="1180"/>
      <c r="QWV22" s="1180"/>
      <c r="QWW22" s="1180"/>
      <c r="QWX22" s="1180"/>
      <c r="QWY22" s="1180"/>
      <c r="QWZ22" s="1180"/>
      <c r="QXA22" s="1180"/>
      <c r="QXB22" s="1180"/>
      <c r="QXC22" s="1180"/>
      <c r="QXD22" s="1180"/>
      <c r="QXE22" s="1180"/>
      <c r="QXF22" s="1180"/>
      <c r="QXG22" s="1180"/>
      <c r="QXH22" s="1180"/>
      <c r="QXI22" s="1180"/>
      <c r="QXJ22" s="1180"/>
      <c r="QXK22" s="1180"/>
      <c r="QXL22" s="1180"/>
      <c r="QXM22" s="1180"/>
      <c r="QXN22" s="1180"/>
      <c r="QXO22" s="1180"/>
      <c r="QXP22" s="1180"/>
      <c r="QXQ22" s="1180"/>
      <c r="QXR22" s="1180"/>
      <c r="QXS22" s="1180"/>
      <c r="QXT22" s="1180"/>
      <c r="QXU22" s="1180"/>
      <c r="QXV22" s="1180"/>
      <c r="QXW22" s="1180"/>
      <c r="QXX22" s="1180"/>
      <c r="QXY22" s="1180"/>
      <c r="QXZ22" s="1180"/>
      <c r="QYA22" s="1180"/>
      <c r="QYB22" s="1180"/>
      <c r="QYC22" s="1180"/>
      <c r="QYD22" s="1180"/>
      <c r="QYE22" s="1180"/>
      <c r="QYF22" s="1180"/>
      <c r="QYG22" s="1180"/>
      <c r="QYH22" s="1180"/>
      <c r="QYI22" s="1180"/>
      <c r="QYJ22" s="1180"/>
      <c r="QYK22" s="1180"/>
      <c r="QYL22" s="1180"/>
      <c r="QYM22" s="1180"/>
      <c r="QYN22" s="1180"/>
      <c r="QYO22" s="1180"/>
      <c r="QYP22" s="1180"/>
      <c r="QYQ22" s="1180"/>
      <c r="QYR22" s="1180"/>
      <c r="QYS22" s="1180"/>
      <c r="QYT22" s="1180"/>
      <c r="QYU22" s="1180"/>
      <c r="QYV22" s="1180"/>
      <c r="QYW22" s="1180"/>
      <c r="QYX22" s="1180"/>
      <c r="QYY22" s="1180"/>
      <c r="QYZ22" s="1180"/>
      <c r="QZA22" s="1180"/>
      <c r="QZB22" s="1180"/>
      <c r="QZC22" s="1180"/>
      <c r="QZD22" s="1180"/>
      <c r="QZE22" s="1180"/>
      <c r="QZF22" s="1180"/>
      <c r="QZG22" s="1180"/>
      <c r="QZH22" s="1180"/>
      <c r="QZI22" s="1180"/>
      <c r="QZJ22" s="1180"/>
      <c r="QZK22" s="1180"/>
      <c r="QZL22" s="1180"/>
      <c r="QZM22" s="1180"/>
      <c r="QZN22" s="1180"/>
      <c r="QZO22" s="1180"/>
      <c r="QZP22" s="1180"/>
      <c r="QZQ22" s="1180"/>
      <c r="QZR22" s="1180"/>
      <c r="QZS22" s="1180"/>
      <c r="QZT22" s="1180"/>
      <c r="QZU22" s="1180"/>
      <c r="QZV22" s="1180"/>
      <c r="QZW22" s="1180"/>
      <c r="QZX22" s="1180"/>
      <c r="QZY22" s="1180"/>
      <c r="QZZ22" s="1180"/>
      <c r="RAA22" s="1180"/>
      <c r="RAB22" s="1180"/>
      <c r="RAC22" s="1180"/>
      <c r="RAD22" s="1180"/>
      <c r="RAE22" s="1180"/>
      <c r="RAF22" s="1180"/>
      <c r="RAG22" s="1180"/>
      <c r="RAH22" s="1180"/>
      <c r="RAI22" s="1180"/>
      <c r="RAJ22" s="1180"/>
      <c r="RAK22" s="1180"/>
      <c r="RAL22" s="1180"/>
      <c r="RAM22" s="1180"/>
      <c r="RAN22" s="1180"/>
      <c r="RAO22" s="1180"/>
      <c r="RAP22" s="1180"/>
      <c r="RAQ22" s="1180"/>
      <c r="RAR22" s="1180"/>
      <c r="RAS22" s="1180"/>
      <c r="RAT22" s="1180"/>
      <c r="RAU22" s="1180"/>
      <c r="RAV22" s="1180"/>
      <c r="RAW22" s="1180"/>
      <c r="RAX22" s="1180"/>
      <c r="RAY22" s="1180"/>
      <c r="RAZ22" s="1180"/>
      <c r="RBA22" s="1180"/>
      <c r="RBB22" s="1180"/>
      <c r="RBC22" s="1180"/>
      <c r="RBD22" s="1180"/>
      <c r="RBE22" s="1180"/>
      <c r="RBF22" s="1180"/>
      <c r="RBG22" s="1180"/>
      <c r="RBH22" s="1180"/>
      <c r="RBI22" s="1180"/>
      <c r="RBJ22" s="1180"/>
      <c r="RBK22" s="1180"/>
      <c r="RBL22" s="1180"/>
      <c r="RBM22" s="1180"/>
      <c r="RBN22" s="1180"/>
      <c r="RBO22" s="1180"/>
      <c r="RBP22" s="1180"/>
      <c r="RBQ22" s="1180"/>
      <c r="RBR22" s="1180"/>
      <c r="RBS22" s="1180"/>
      <c r="RBT22" s="1180"/>
      <c r="RBU22" s="1180"/>
      <c r="RBV22" s="1180"/>
      <c r="RBW22" s="1180"/>
      <c r="RBX22" s="1180"/>
      <c r="RBY22" s="1180"/>
      <c r="RBZ22" s="1180"/>
      <c r="RCA22" s="1180"/>
      <c r="RCB22" s="1180"/>
      <c r="RCC22" s="1180"/>
      <c r="RCD22" s="1180"/>
      <c r="RCE22" s="1180"/>
      <c r="RCF22" s="1180"/>
      <c r="RCG22" s="1180"/>
      <c r="RCH22" s="1180"/>
      <c r="RCI22" s="1180"/>
      <c r="RCJ22" s="1180"/>
      <c r="RCK22" s="1180"/>
      <c r="RCL22" s="1180"/>
      <c r="RCM22" s="1180"/>
      <c r="RCN22" s="1180"/>
      <c r="RCO22" s="1180"/>
      <c r="RCP22" s="1180"/>
      <c r="RCQ22" s="1180"/>
      <c r="RCR22" s="1180"/>
      <c r="RCS22" s="1180"/>
      <c r="RCT22" s="1180"/>
      <c r="RCU22" s="1180"/>
      <c r="RCV22" s="1180"/>
      <c r="RCW22" s="1180"/>
      <c r="RCX22" s="1180"/>
      <c r="RCY22" s="1180"/>
      <c r="RCZ22" s="1180"/>
      <c r="RDA22" s="1180"/>
      <c r="RDB22" s="1180"/>
      <c r="RDC22" s="1180"/>
      <c r="RDD22" s="1180"/>
      <c r="RDE22" s="1180"/>
      <c r="RDF22" s="1180"/>
      <c r="RDG22" s="1180"/>
      <c r="RDH22" s="1180"/>
      <c r="RDI22" s="1180"/>
      <c r="RDJ22" s="1180"/>
      <c r="RDK22" s="1180"/>
      <c r="RDL22" s="1180"/>
      <c r="RDM22" s="1180"/>
      <c r="RDN22" s="1180"/>
      <c r="RDO22" s="1180"/>
      <c r="RDP22" s="1180"/>
      <c r="RDQ22" s="1180"/>
      <c r="RDR22" s="1180"/>
      <c r="RDS22" s="1180"/>
      <c r="RDT22" s="1180"/>
      <c r="RDU22" s="1180"/>
      <c r="RDV22" s="1180"/>
      <c r="RDW22" s="1180"/>
      <c r="RDX22" s="1180"/>
      <c r="RDY22" s="1180"/>
      <c r="RDZ22" s="1180"/>
      <c r="REA22" s="1180"/>
      <c r="REB22" s="1180"/>
      <c r="REC22" s="1180"/>
      <c r="RED22" s="1180"/>
      <c r="REE22" s="1180"/>
      <c r="REF22" s="1180"/>
      <c r="REG22" s="1180"/>
      <c r="REH22" s="1180"/>
      <c r="REI22" s="1180"/>
      <c r="REJ22" s="1180"/>
      <c r="REK22" s="1180"/>
      <c r="REL22" s="1180"/>
      <c r="REM22" s="1180"/>
      <c r="REN22" s="1180"/>
      <c r="REO22" s="1180"/>
      <c r="REP22" s="1180"/>
      <c r="REQ22" s="1180"/>
      <c r="RER22" s="1180"/>
      <c r="RES22" s="1180"/>
      <c r="RET22" s="1180"/>
      <c r="REU22" s="1180"/>
      <c r="REV22" s="1180"/>
      <c r="REW22" s="1180"/>
      <c r="REX22" s="1180"/>
      <c r="REY22" s="1180"/>
      <c r="REZ22" s="1180"/>
      <c r="RFA22" s="1180"/>
      <c r="RFB22" s="1180"/>
      <c r="RFC22" s="1180"/>
      <c r="RFD22" s="1180"/>
      <c r="RFE22" s="1180"/>
      <c r="RFF22" s="1180"/>
      <c r="RFG22" s="1180"/>
      <c r="RFH22" s="1180"/>
      <c r="RFI22" s="1180"/>
      <c r="RFJ22" s="1180"/>
      <c r="RFK22" s="1180"/>
      <c r="RFL22" s="1180"/>
      <c r="RFM22" s="1180"/>
      <c r="RFN22" s="1180"/>
      <c r="RFO22" s="1180"/>
      <c r="RFP22" s="1180"/>
      <c r="RFQ22" s="1180"/>
      <c r="RFR22" s="1180"/>
      <c r="RFS22" s="1180"/>
      <c r="RFT22" s="1180"/>
      <c r="RFU22" s="1180"/>
      <c r="RFV22" s="1180"/>
      <c r="RFW22" s="1180"/>
      <c r="RFX22" s="1180"/>
      <c r="RFY22" s="1180"/>
      <c r="RFZ22" s="1180"/>
      <c r="RGA22" s="1180"/>
      <c r="RGB22" s="1180"/>
      <c r="RGC22" s="1180"/>
      <c r="RGD22" s="1180"/>
      <c r="RGE22" s="1180"/>
      <c r="RGF22" s="1180"/>
      <c r="RGG22" s="1180"/>
      <c r="RGH22" s="1180"/>
      <c r="RGI22" s="1180"/>
      <c r="RGJ22" s="1180"/>
      <c r="RGK22" s="1180"/>
      <c r="RGL22" s="1180"/>
      <c r="RGM22" s="1180"/>
      <c r="RGN22" s="1180"/>
      <c r="RGO22" s="1180"/>
      <c r="RGP22" s="1180"/>
      <c r="RGQ22" s="1180"/>
      <c r="RGR22" s="1180"/>
      <c r="RGS22" s="1180"/>
      <c r="RGT22" s="1180"/>
      <c r="RGU22" s="1180"/>
      <c r="RGV22" s="1180"/>
      <c r="RGW22" s="1180"/>
      <c r="RGX22" s="1180"/>
      <c r="RGY22" s="1180"/>
      <c r="RGZ22" s="1180"/>
      <c r="RHA22" s="1180"/>
      <c r="RHB22" s="1180"/>
      <c r="RHC22" s="1180"/>
      <c r="RHD22" s="1180"/>
      <c r="RHE22" s="1180"/>
      <c r="RHF22" s="1180"/>
      <c r="RHG22" s="1180"/>
      <c r="RHH22" s="1180"/>
      <c r="RHI22" s="1180"/>
      <c r="RHJ22" s="1180"/>
      <c r="RHK22" s="1180"/>
      <c r="RHL22" s="1180"/>
      <c r="RHM22" s="1180"/>
      <c r="RHN22" s="1180"/>
      <c r="RHO22" s="1180"/>
      <c r="RHP22" s="1180"/>
      <c r="RHQ22" s="1180"/>
      <c r="RHR22" s="1180"/>
      <c r="RHS22" s="1180"/>
      <c r="RHT22" s="1180"/>
      <c r="RHU22" s="1180"/>
      <c r="RHV22" s="1180"/>
      <c r="RHW22" s="1180"/>
      <c r="RHX22" s="1180"/>
      <c r="RHY22" s="1180"/>
      <c r="RHZ22" s="1180"/>
      <c r="RIA22" s="1180"/>
      <c r="RIB22" s="1180"/>
      <c r="RIC22" s="1180"/>
      <c r="RID22" s="1180"/>
      <c r="RIE22" s="1180"/>
      <c r="RIF22" s="1180"/>
      <c r="RIG22" s="1180"/>
      <c r="RIH22" s="1180"/>
      <c r="RII22" s="1180"/>
      <c r="RIJ22" s="1180"/>
      <c r="RIK22" s="1180"/>
      <c r="RIL22" s="1180"/>
      <c r="RIM22" s="1180"/>
      <c r="RIN22" s="1180"/>
      <c r="RIO22" s="1180"/>
      <c r="RIP22" s="1180"/>
      <c r="RIQ22" s="1180"/>
      <c r="RIR22" s="1180"/>
      <c r="RIS22" s="1180"/>
      <c r="RIT22" s="1180"/>
      <c r="RIU22" s="1180"/>
      <c r="RIV22" s="1180"/>
      <c r="RIW22" s="1180"/>
      <c r="RIX22" s="1180"/>
      <c r="RIY22" s="1180"/>
      <c r="RIZ22" s="1180"/>
      <c r="RJA22" s="1180"/>
      <c r="RJB22" s="1180"/>
      <c r="RJC22" s="1180"/>
      <c r="RJD22" s="1180"/>
      <c r="RJE22" s="1180"/>
      <c r="RJF22" s="1180"/>
      <c r="RJG22" s="1180"/>
      <c r="RJH22" s="1180"/>
      <c r="RJI22" s="1180"/>
      <c r="RJJ22" s="1180"/>
      <c r="RJK22" s="1180"/>
      <c r="RJL22" s="1180"/>
      <c r="RJM22" s="1180"/>
      <c r="RJN22" s="1180"/>
      <c r="RJO22" s="1180"/>
      <c r="RJP22" s="1180"/>
      <c r="RJQ22" s="1180"/>
      <c r="RJR22" s="1180"/>
      <c r="RJS22" s="1180"/>
      <c r="RJT22" s="1180"/>
      <c r="RJU22" s="1180"/>
      <c r="RJV22" s="1180"/>
      <c r="RJW22" s="1180"/>
      <c r="RJX22" s="1180"/>
      <c r="RJY22" s="1180"/>
      <c r="RJZ22" s="1180"/>
      <c r="RKA22" s="1180"/>
      <c r="RKB22" s="1180"/>
      <c r="RKC22" s="1180"/>
      <c r="RKD22" s="1180"/>
      <c r="RKE22" s="1180"/>
      <c r="RKF22" s="1180"/>
      <c r="RKG22" s="1180"/>
      <c r="RKH22" s="1180"/>
      <c r="RKI22" s="1180"/>
      <c r="RKJ22" s="1180"/>
      <c r="RKK22" s="1180"/>
      <c r="RKL22" s="1180"/>
      <c r="RKM22" s="1180"/>
      <c r="RKN22" s="1180"/>
      <c r="RKO22" s="1180"/>
      <c r="RKP22" s="1180"/>
      <c r="RKQ22" s="1180"/>
      <c r="RKR22" s="1180"/>
      <c r="RKS22" s="1180"/>
      <c r="RKT22" s="1180"/>
      <c r="RKU22" s="1180"/>
      <c r="RKV22" s="1180"/>
      <c r="RKW22" s="1180"/>
      <c r="RKX22" s="1180"/>
      <c r="RKY22" s="1180"/>
      <c r="RKZ22" s="1180"/>
      <c r="RLA22" s="1180"/>
      <c r="RLB22" s="1180"/>
      <c r="RLC22" s="1180"/>
      <c r="RLD22" s="1180"/>
      <c r="RLE22" s="1180"/>
      <c r="RLF22" s="1180"/>
      <c r="RLG22" s="1180"/>
      <c r="RLH22" s="1180"/>
      <c r="RLI22" s="1180"/>
      <c r="RLJ22" s="1180"/>
      <c r="RLK22" s="1180"/>
      <c r="RLL22" s="1180"/>
      <c r="RLM22" s="1180"/>
      <c r="RLN22" s="1180"/>
      <c r="RLO22" s="1180"/>
      <c r="RLP22" s="1180"/>
      <c r="RLQ22" s="1180"/>
      <c r="RLR22" s="1180"/>
      <c r="RLS22" s="1180"/>
      <c r="RLT22" s="1180"/>
      <c r="RLU22" s="1180"/>
      <c r="RLV22" s="1180"/>
      <c r="RLW22" s="1180"/>
      <c r="RLX22" s="1180"/>
      <c r="RLY22" s="1180"/>
      <c r="RLZ22" s="1180"/>
      <c r="RMA22" s="1180"/>
      <c r="RMB22" s="1180"/>
      <c r="RMC22" s="1180"/>
      <c r="RMD22" s="1180"/>
      <c r="RME22" s="1180"/>
      <c r="RMF22" s="1180"/>
      <c r="RMG22" s="1180"/>
      <c r="RMH22" s="1180"/>
      <c r="RMI22" s="1180"/>
      <c r="RMJ22" s="1180"/>
      <c r="RMK22" s="1180"/>
      <c r="RML22" s="1180"/>
      <c r="RMM22" s="1180"/>
      <c r="RMN22" s="1180"/>
      <c r="RMO22" s="1180"/>
      <c r="RMP22" s="1180"/>
      <c r="RMQ22" s="1180"/>
      <c r="RMR22" s="1180"/>
      <c r="RMS22" s="1180"/>
      <c r="RMT22" s="1180"/>
      <c r="RMU22" s="1180"/>
      <c r="RMV22" s="1180"/>
      <c r="RMW22" s="1180"/>
      <c r="RMX22" s="1180"/>
      <c r="RMY22" s="1180"/>
      <c r="RMZ22" s="1180"/>
      <c r="RNA22" s="1180"/>
      <c r="RNB22" s="1180"/>
      <c r="RNC22" s="1180"/>
      <c r="RND22" s="1180"/>
      <c r="RNE22" s="1180"/>
      <c r="RNF22" s="1180"/>
      <c r="RNG22" s="1180"/>
      <c r="RNH22" s="1180"/>
      <c r="RNI22" s="1180"/>
      <c r="RNJ22" s="1180"/>
      <c r="RNK22" s="1180"/>
      <c r="RNL22" s="1180"/>
      <c r="RNM22" s="1180"/>
      <c r="RNN22" s="1180"/>
      <c r="RNO22" s="1180"/>
      <c r="RNP22" s="1180"/>
      <c r="RNQ22" s="1180"/>
      <c r="RNR22" s="1180"/>
      <c r="RNS22" s="1180"/>
      <c r="RNT22" s="1180"/>
      <c r="RNU22" s="1180"/>
      <c r="RNV22" s="1180"/>
      <c r="RNW22" s="1180"/>
      <c r="RNX22" s="1180"/>
      <c r="RNY22" s="1180"/>
      <c r="RNZ22" s="1180"/>
      <c r="ROA22" s="1180"/>
      <c r="ROB22" s="1180"/>
      <c r="ROC22" s="1180"/>
      <c r="ROD22" s="1180"/>
      <c r="ROE22" s="1180"/>
      <c r="ROF22" s="1180"/>
      <c r="ROG22" s="1180"/>
      <c r="ROH22" s="1180"/>
      <c r="ROI22" s="1180"/>
      <c r="ROJ22" s="1180"/>
      <c r="ROK22" s="1180"/>
      <c r="ROL22" s="1180"/>
      <c r="ROM22" s="1180"/>
      <c r="RON22" s="1180"/>
      <c r="ROO22" s="1180"/>
      <c r="ROP22" s="1180"/>
      <c r="ROQ22" s="1180"/>
      <c r="ROR22" s="1180"/>
      <c r="ROS22" s="1180"/>
      <c r="ROT22" s="1180"/>
      <c r="ROU22" s="1180"/>
      <c r="ROV22" s="1180"/>
      <c r="ROW22" s="1180"/>
      <c r="ROX22" s="1180"/>
      <c r="ROY22" s="1180"/>
      <c r="ROZ22" s="1180"/>
      <c r="RPA22" s="1180"/>
      <c r="RPB22" s="1180"/>
      <c r="RPC22" s="1180"/>
      <c r="RPD22" s="1180"/>
      <c r="RPE22" s="1180"/>
      <c r="RPF22" s="1180"/>
      <c r="RPG22" s="1180"/>
      <c r="RPH22" s="1180"/>
      <c r="RPI22" s="1180"/>
      <c r="RPJ22" s="1180"/>
      <c r="RPK22" s="1180"/>
      <c r="RPL22" s="1180"/>
      <c r="RPM22" s="1180"/>
      <c r="RPN22" s="1180"/>
      <c r="RPO22" s="1180"/>
      <c r="RPP22" s="1180"/>
      <c r="RPQ22" s="1180"/>
      <c r="RPR22" s="1180"/>
      <c r="RPS22" s="1180"/>
      <c r="RPT22" s="1180"/>
      <c r="RPU22" s="1180"/>
      <c r="RPV22" s="1180"/>
      <c r="RPW22" s="1180"/>
      <c r="RPX22" s="1180"/>
      <c r="RPY22" s="1180"/>
      <c r="RPZ22" s="1180"/>
      <c r="RQA22" s="1180"/>
      <c r="RQB22" s="1180"/>
      <c r="RQC22" s="1180"/>
      <c r="RQD22" s="1180"/>
      <c r="RQE22" s="1180"/>
      <c r="RQF22" s="1180"/>
      <c r="RQG22" s="1180"/>
      <c r="RQH22" s="1180"/>
      <c r="RQI22" s="1180"/>
      <c r="RQJ22" s="1180"/>
      <c r="RQK22" s="1180"/>
      <c r="RQL22" s="1180"/>
      <c r="RQM22" s="1180"/>
      <c r="RQN22" s="1180"/>
      <c r="RQO22" s="1180"/>
      <c r="RQP22" s="1180"/>
      <c r="RQQ22" s="1180"/>
      <c r="RQR22" s="1180"/>
      <c r="RQS22" s="1180"/>
      <c r="RQT22" s="1180"/>
      <c r="RQU22" s="1180"/>
      <c r="RQV22" s="1180"/>
      <c r="RQW22" s="1180"/>
      <c r="RQX22" s="1180"/>
      <c r="RQY22" s="1180"/>
      <c r="RQZ22" s="1180"/>
      <c r="RRA22" s="1180"/>
      <c r="RRB22" s="1180"/>
      <c r="RRC22" s="1180"/>
      <c r="RRD22" s="1180"/>
      <c r="RRE22" s="1180"/>
      <c r="RRF22" s="1180"/>
      <c r="RRG22" s="1180"/>
      <c r="RRH22" s="1180"/>
      <c r="RRI22" s="1180"/>
      <c r="RRJ22" s="1180"/>
      <c r="RRK22" s="1180"/>
      <c r="RRL22" s="1180"/>
      <c r="RRM22" s="1180"/>
      <c r="RRN22" s="1180"/>
      <c r="RRO22" s="1180"/>
      <c r="RRP22" s="1180"/>
      <c r="RRQ22" s="1180"/>
      <c r="RRR22" s="1180"/>
      <c r="RRS22" s="1180"/>
      <c r="RRT22" s="1180"/>
      <c r="RRU22" s="1180"/>
      <c r="RRV22" s="1180"/>
      <c r="RRW22" s="1180"/>
      <c r="RRX22" s="1180"/>
      <c r="RRY22" s="1180"/>
      <c r="RRZ22" s="1180"/>
      <c r="RSA22" s="1180"/>
      <c r="RSB22" s="1180"/>
      <c r="RSC22" s="1180"/>
      <c r="RSD22" s="1180"/>
      <c r="RSE22" s="1180"/>
      <c r="RSF22" s="1180"/>
      <c r="RSG22" s="1180"/>
      <c r="RSH22" s="1180"/>
      <c r="RSI22" s="1180"/>
      <c r="RSJ22" s="1180"/>
      <c r="RSK22" s="1180"/>
      <c r="RSL22" s="1180"/>
      <c r="RSM22" s="1180"/>
      <c r="RSN22" s="1180"/>
      <c r="RSO22" s="1180"/>
      <c r="RSP22" s="1180"/>
      <c r="RSQ22" s="1180"/>
      <c r="RSR22" s="1180"/>
      <c r="RSS22" s="1180"/>
      <c r="RST22" s="1180"/>
      <c r="RSU22" s="1180"/>
      <c r="RSV22" s="1180"/>
      <c r="RSW22" s="1180"/>
      <c r="RSX22" s="1180"/>
      <c r="RSY22" s="1180"/>
      <c r="RSZ22" s="1180"/>
      <c r="RTA22" s="1180"/>
      <c r="RTB22" s="1180"/>
      <c r="RTC22" s="1180"/>
      <c r="RTD22" s="1180"/>
      <c r="RTE22" s="1180"/>
      <c r="RTF22" s="1180"/>
      <c r="RTG22" s="1180"/>
      <c r="RTH22" s="1180"/>
      <c r="RTI22" s="1180"/>
      <c r="RTJ22" s="1180"/>
      <c r="RTK22" s="1180"/>
      <c r="RTL22" s="1180"/>
      <c r="RTM22" s="1180"/>
      <c r="RTN22" s="1180"/>
      <c r="RTO22" s="1180"/>
      <c r="RTP22" s="1180"/>
      <c r="RTQ22" s="1180"/>
      <c r="RTR22" s="1180"/>
      <c r="RTS22" s="1180"/>
      <c r="RTT22" s="1180"/>
      <c r="RTU22" s="1180"/>
      <c r="RTV22" s="1180"/>
      <c r="RTW22" s="1180"/>
      <c r="RTX22" s="1180"/>
      <c r="RTY22" s="1180"/>
      <c r="RTZ22" s="1180"/>
      <c r="RUA22" s="1180"/>
      <c r="RUB22" s="1180"/>
      <c r="RUC22" s="1180"/>
      <c r="RUD22" s="1180"/>
      <c r="RUE22" s="1180"/>
      <c r="RUF22" s="1180"/>
      <c r="RUG22" s="1180"/>
      <c r="RUH22" s="1180"/>
      <c r="RUI22" s="1180"/>
      <c r="RUJ22" s="1180"/>
      <c r="RUK22" s="1180"/>
      <c r="RUL22" s="1180"/>
      <c r="RUM22" s="1180"/>
      <c r="RUN22" s="1180"/>
      <c r="RUO22" s="1180"/>
      <c r="RUP22" s="1180"/>
      <c r="RUQ22" s="1180"/>
      <c r="RUR22" s="1180"/>
      <c r="RUS22" s="1180"/>
      <c r="RUT22" s="1180"/>
      <c r="RUU22" s="1180"/>
      <c r="RUV22" s="1180"/>
      <c r="RUW22" s="1180"/>
      <c r="RUX22" s="1180"/>
      <c r="RUY22" s="1180"/>
      <c r="RUZ22" s="1180"/>
      <c r="RVA22" s="1180"/>
      <c r="RVB22" s="1180"/>
      <c r="RVC22" s="1180"/>
      <c r="RVD22" s="1180"/>
      <c r="RVE22" s="1180"/>
      <c r="RVF22" s="1180"/>
      <c r="RVG22" s="1180"/>
      <c r="RVH22" s="1180"/>
      <c r="RVI22" s="1180"/>
      <c r="RVJ22" s="1180"/>
      <c r="RVK22" s="1180"/>
      <c r="RVL22" s="1180"/>
      <c r="RVM22" s="1180"/>
      <c r="RVN22" s="1180"/>
      <c r="RVO22" s="1180"/>
      <c r="RVP22" s="1180"/>
      <c r="RVQ22" s="1180"/>
      <c r="RVR22" s="1180"/>
      <c r="RVS22" s="1180"/>
      <c r="RVT22" s="1180"/>
      <c r="RVU22" s="1180"/>
      <c r="RVV22" s="1180"/>
      <c r="RVW22" s="1180"/>
      <c r="RVX22" s="1180"/>
      <c r="RVY22" s="1180"/>
      <c r="RVZ22" s="1180"/>
      <c r="RWA22" s="1180"/>
      <c r="RWB22" s="1180"/>
      <c r="RWC22" s="1180"/>
      <c r="RWD22" s="1180"/>
      <c r="RWE22" s="1180"/>
      <c r="RWF22" s="1180"/>
      <c r="RWG22" s="1180"/>
      <c r="RWH22" s="1180"/>
      <c r="RWI22" s="1180"/>
      <c r="RWJ22" s="1180"/>
      <c r="RWK22" s="1180"/>
      <c r="RWL22" s="1180"/>
      <c r="RWM22" s="1180"/>
      <c r="RWN22" s="1180"/>
      <c r="RWO22" s="1180"/>
      <c r="RWP22" s="1180"/>
      <c r="RWQ22" s="1180"/>
      <c r="RWR22" s="1180"/>
      <c r="RWS22" s="1180"/>
      <c r="RWT22" s="1180"/>
      <c r="RWU22" s="1180"/>
      <c r="RWV22" s="1180"/>
      <c r="RWW22" s="1180"/>
      <c r="RWX22" s="1180"/>
      <c r="RWY22" s="1180"/>
      <c r="RWZ22" s="1180"/>
      <c r="RXA22" s="1180"/>
      <c r="RXB22" s="1180"/>
      <c r="RXC22" s="1180"/>
      <c r="RXD22" s="1180"/>
      <c r="RXE22" s="1180"/>
      <c r="RXF22" s="1180"/>
      <c r="RXG22" s="1180"/>
      <c r="RXH22" s="1180"/>
      <c r="RXI22" s="1180"/>
      <c r="RXJ22" s="1180"/>
      <c r="RXK22" s="1180"/>
      <c r="RXL22" s="1180"/>
      <c r="RXM22" s="1180"/>
      <c r="RXN22" s="1180"/>
      <c r="RXO22" s="1180"/>
      <c r="RXP22" s="1180"/>
      <c r="RXQ22" s="1180"/>
      <c r="RXR22" s="1180"/>
      <c r="RXS22" s="1180"/>
      <c r="RXT22" s="1180"/>
      <c r="RXU22" s="1180"/>
      <c r="RXV22" s="1180"/>
      <c r="RXW22" s="1180"/>
      <c r="RXX22" s="1180"/>
      <c r="RXY22" s="1180"/>
      <c r="RXZ22" s="1180"/>
      <c r="RYA22" s="1180"/>
      <c r="RYB22" s="1180"/>
      <c r="RYC22" s="1180"/>
      <c r="RYD22" s="1180"/>
      <c r="RYE22" s="1180"/>
      <c r="RYF22" s="1180"/>
      <c r="RYG22" s="1180"/>
      <c r="RYH22" s="1180"/>
      <c r="RYI22" s="1180"/>
      <c r="RYJ22" s="1180"/>
      <c r="RYK22" s="1180"/>
      <c r="RYL22" s="1180"/>
      <c r="RYM22" s="1180"/>
      <c r="RYN22" s="1180"/>
      <c r="RYO22" s="1180"/>
      <c r="RYP22" s="1180"/>
      <c r="RYQ22" s="1180"/>
      <c r="RYR22" s="1180"/>
      <c r="RYS22" s="1180"/>
      <c r="RYT22" s="1180"/>
      <c r="RYU22" s="1180"/>
      <c r="RYV22" s="1180"/>
      <c r="RYW22" s="1180"/>
      <c r="RYX22" s="1180"/>
      <c r="RYY22" s="1180"/>
      <c r="RYZ22" s="1180"/>
      <c r="RZA22" s="1180"/>
      <c r="RZB22" s="1180"/>
      <c r="RZC22" s="1180"/>
      <c r="RZD22" s="1180"/>
      <c r="RZE22" s="1180"/>
      <c r="RZF22" s="1180"/>
      <c r="RZG22" s="1180"/>
      <c r="RZH22" s="1180"/>
      <c r="RZI22" s="1180"/>
      <c r="RZJ22" s="1180"/>
      <c r="RZK22" s="1180"/>
      <c r="RZL22" s="1180"/>
      <c r="RZM22" s="1180"/>
      <c r="RZN22" s="1180"/>
      <c r="RZO22" s="1180"/>
      <c r="RZP22" s="1180"/>
      <c r="RZQ22" s="1180"/>
      <c r="RZR22" s="1180"/>
      <c r="RZS22" s="1180"/>
      <c r="RZT22" s="1180"/>
      <c r="RZU22" s="1180"/>
      <c r="RZV22" s="1180"/>
      <c r="RZW22" s="1180"/>
      <c r="RZX22" s="1180"/>
      <c r="RZY22" s="1180"/>
      <c r="RZZ22" s="1180"/>
      <c r="SAA22" s="1180"/>
      <c r="SAB22" s="1180"/>
      <c r="SAC22" s="1180"/>
      <c r="SAD22" s="1180"/>
      <c r="SAE22" s="1180"/>
      <c r="SAF22" s="1180"/>
      <c r="SAG22" s="1180"/>
      <c r="SAH22" s="1180"/>
      <c r="SAI22" s="1180"/>
      <c r="SAJ22" s="1180"/>
      <c r="SAK22" s="1180"/>
      <c r="SAL22" s="1180"/>
      <c r="SAM22" s="1180"/>
      <c r="SAN22" s="1180"/>
      <c r="SAO22" s="1180"/>
      <c r="SAP22" s="1180"/>
      <c r="SAQ22" s="1180"/>
      <c r="SAR22" s="1180"/>
      <c r="SAS22" s="1180"/>
      <c r="SAT22" s="1180"/>
      <c r="SAU22" s="1180"/>
      <c r="SAV22" s="1180"/>
      <c r="SAW22" s="1180"/>
      <c r="SAX22" s="1180"/>
      <c r="SAY22" s="1180"/>
      <c r="SAZ22" s="1180"/>
      <c r="SBA22" s="1180"/>
      <c r="SBB22" s="1180"/>
      <c r="SBC22" s="1180"/>
      <c r="SBD22" s="1180"/>
      <c r="SBE22" s="1180"/>
      <c r="SBF22" s="1180"/>
      <c r="SBG22" s="1180"/>
      <c r="SBH22" s="1180"/>
      <c r="SBI22" s="1180"/>
      <c r="SBJ22" s="1180"/>
      <c r="SBK22" s="1180"/>
      <c r="SBL22" s="1180"/>
      <c r="SBM22" s="1180"/>
      <c r="SBN22" s="1180"/>
      <c r="SBO22" s="1180"/>
      <c r="SBP22" s="1180"/>
      <c r="SBQ22" s="1180"/>
      <c r="SBR22" s="1180"/>
      <c r="SBS22" s="1180"/>
      <c r="SBT22" s="1180"/>
      <c r="SBU22" s="1180"/>
      <c r="SBV22" s="1180"/>
      <c r="SBW22" s="1180"/>
      <c r="SBX22" s="1180"/>
      <c r="SBY22" s="1180"/>
      <c r="SBZ22" s="1180"/>
      <c r="SCA22" s="1180"/>
      <c r="SCB22" s="1180"/>
      <c r="SCC22" s="1180"/>
      <c r="SCD22" s="1180"/>
      <c r="SCE22" s="1180"/>
      <c r="SCF22" s="1180"/>
      <c r="SCG22" s="1180"/>
      <c r="SCH22" s="1180"/>
      <c r="SCI22" s="1180"/>
      <c r="SCJ22" s="1180"/>
      <c r="SCK22" s="1180"/>
      <c r="SCL22" s="1180"/>
      <c r="SCM22" s="1180"/>
      <c r="SCN22" s="1180"/>
      <c r="SCO22" s="1180"/>
      <c r="SCP22" s="1180"/>
      <c r="SCQ22" s="1180"/>
      <c r="SCR22" s="1180"/>
      <c r="SCS22" s="1180"/>
      <c r="SCT22" s="1180"/>
      <c r="SCU22" s="1180"/>
      <c r="SCV22" s="1180"/>
      <c r="SCW22" s="1180"/>
      <c r="SCX22" s="1180"/>
      <c r="SCY22" s="1180"/>
      <c r="SCZ22" s="1180"/>
      <c r="SDA22" s="1180"/>
      <c r="SDB22" s="1180"/>
      <c r="SDC22" s="1180"/>
      <c r="SDD22" s="1180"/>
      <c r="SDE22" s="1180"/>
      <c r="SDF22" s="1180"/>
      <c r="SDG22" s="1180"/>
      <c r="SDH22" s="1180"/>
      <c r="SDI22" s="1180"/>
      <c r="SDJ22" s="1180"/>
      <c r="SDK22" s="1180"/>
      <c r="SDL22" s="1180"/>
      <c r="SDM22" s="1180"/>
      <c r="SDN22" s="1180"/>
      <c r="SDO22" s="1180"/>
      <c r="SDP22" s="1180"/>
      <c r="SDQ22" s="1180"/>
      <c r="SDR22" s="1180"/>
      <c r="SDS22" s="1180"/>
      <c r="SDT22" s="1180"/>
      <c r="SDU22" s="1180"/>
      <c r="SDV22" s="1180"/>
      <c r="SDW22" s="1180"/>
      <c r="SDX22" s="1180"/>
      <c r="SDY22" s="1180"/>
      <c r="SDZ22" s="1180"/>
      <c r="SEA22" s="1180"/>
      <c r="SEB22" s="1180"/>
      <c r="SEC22" s="1180"/>
      <c r="SED22" s="1180"/>
      <c r="SEE22" s="1180"/>
      <c r="SEF22" s="1180"/>
      <c r="SEG22" s="1180"/>
      <c r="SEH22" s="1180"/>
      <c r="SEI22" s="1180"/>
      <c r="SEJ22" s="1180"/>
      <c r="SEK22" s="1180"/>
      <c r="SEL22" s="1180"/>
      <c r="SEM22" s="1180"/>
      <c r="SEN22" s="1180"/>
      <c r="SEO22" s="1180"/>
      <c r="SEP22" s="1180"/>
      <c r="SEQ22" s="1180"/>
      <c r="SER22" s="1180"/>
      <c r="SES22" s="1180"/>
      <c r="SET22" s="1180"/>
      <c r="SEU22" s="1180"/>
      <c r="SEV22" s="1180"/>
      <c r="SEW22" s="1180"/>
      <c r="SEX22" s="1180"/>
      <c r="SEY22" s="1180"/>
      <c r="SEZ22" s="1180"/>
      <c r="SFA22" s="1180"/>
      <c r="SFB22" s="1180"/>
      <c r="SFC22" s="1180"/>
      <c r="SFD22" s="1180"/>
      <c r="SFE22" s="1180"/>
      <c r="SFF22" s="1180"/>
      <c r="SFG22" s="1180"/>
      <c r="SFH22" s="1180"/>
      <c r="SFI22" s="1180"/>
      <c r="SFJ22" s="1180"/>
      <c r="SFK22" s="1180"/>
      <c r="SFL22" s="1180"/>
      <c r="SFM22" s="1180"/>
      <c r="SFN22" s="1180"/>
      <c r="SFO22" s="1180"/>
      <c r="SFP22" s="1180"/>
      <c r="SFQ22" s="1180"/>
      <c r="SFR22" s="1180"/>
      <c r="SFS22" s="1180"/>
      <c r="SFT22" s="1180"/>
      <c r="SFU22" s="1180"/>
      <c r="SFV22" s="1180"/>
      <c r="SFW22" s="1180"/>
      <c r="SFX22" s="1180"/>
      <c r="SFY22" s="1180"/>
      <c r="SFZ22" s="1180"/>
      <c r="SGA22" s="1180"/>
      <c r="SGB22" s="1180"/>
      <c r="SGC22" s="1180"/>
      <c r="SGD22" s="1180"/>
      <c r="SGE22" s="1180"/>
      <c r="SGF22" s="1180"/>
      <c r="SGG22" s="1180"/>
      <c r="SGH22" s="1180"/>
      <c r="SGI22" s="1180"/>
      <c r="SGJ22" s="1180"/>
      <c r="SGK22" s="1180"/>
      <c r="SGL22" s="1180"/>
      <c r="SGM22" s="1180"/>
      <c r="SGN22" s="1180"/>
      <c r="SGO22" s="1180"/>
      <c r="SGP22" s="1180"/>
      <c r="SGQ22" s="1180"/>
      <c r="SGR22" s="1180"/>
      <c r="SGS22" s="1180"/>
      <c r="SGT22" s="1180"/>
      <c r="SGU22" s="1180"/>
      <c r="SGV22" s="1180"/>
      <c r="SGW22" s="1180"/>
      <c r="SGX22" s="1180"/>
      <c r="SGY22" s="1180"/>
      <c r="SGZ22" s="1180"/>
      <c r="SHA22" s="1180"/>
      <c r="SHB22" s="1180"/>
      <c r="SHC22" s="1180"/>
      <c r="SHD22" s="1180"/>
      <c r="SHE22" s="1180"/>
      <c r="SHF22" s="1180"/>
      <c r="SHG22" s="1180"/>
      <c r="SHH22" s="1180"/>
      <c r="SHI22" s="1180"/>
      <c r="SHJ22" s="1180"/>
      <c r="SHK22" s="1180"/>
      <c r="SHL22" s="1180"/>
      <c r="SHM22" s="1180"/>
      <c r="SHN22" s="1180"/>
      <c r="SHO22" s="1180"/>
      <c r="SHP22" s="1180"/>
      <c r="SHQ22" s="1180"/>
      <c r="SHR22" s="1180"/>
      <c r="SHS22" s="1180"/>
      <c r="SHT22" s="1180"/>
      <c r="SHU22" s="1180"/>
      <c r="SHV22" s="1180"/>
      <c r="SHW22" s="1180"/>
      <c r="SHX22" s="1180"/>
      <c r="SHY22" s="1180"/>
      <c r="SHZ22" s="1180"/>
      <c r="SIA22" s="1180"/>
      <c r="SIB22" s="1180"/>
      <c r="SIC22" s="1180"/>
      <c r="SID22" s="1180"/>
      <c r="SIE22" s="1180"/>
      <c r="SIF22" s="1180"/>
      <c r="SIG22" s="1180"/>
      <c r="SIH22" s="1180"/>
      <c r="SII22" s="1180"/>
      <c r="SIJ22" s="1180"/>
      <c r="SIK22" s="1180"/>
      <c r="SIL22" s="1180"/>
      <c r="SIM22" s="1180"/>
      <c r="SIN22" s="1180"/>
      <c r="SIO22" s="1180"/>
      <c r="SIP22" s="1180"/>
      <c r="SIQ22" s="1180"/>
      <c r="SIR22" s="1180"/>
      <c r="SIS22" s="1180"/>
      <c r="SIT22" s="1180"/>
      <c r="SIU22" s="1180"/>
      <c r="SIV22" s="1180"/>
      <c r="SIW22" s="1180"/>
      <c r="SIX22" s="1180"/>
      <c r="SIY22" s="1180"/>
      <c r="SIZ22" s="1180"/>
      <c r="SJA22" s="1180"/>
      <c r="SJB22" s="1180"/>
      <c r="SJC22" s="1180"/>
      <c r="SJD22" s="1180"/>
      <c r="SJE22" s="1180"/>
      <c r="SJF22" s="1180"/>
      <c r="SJG22" s="1180"/>
      <c r="SJH22" s="1180"/>
      <c r="SJI22" s="1180"/>
      <c r="SJJ22" s="1180"/>
      <c r="SJK22" s="1180"/>
      <c r="SJL22" s="1180"/>
      <c r="SJM22" s="1180"/>
      <c r="SJN22" s="1180"/>
      <c r="SJO22" s="1180"/>
      <c r="SJP22" s="1180"/>
      <c r="SJQ22" s="1180"/>
      <c r="SJR22" s="1180"/>
      <c r="SJS22" s="1180"/>
      <c r="SJT22" s="1180"/>
      <c r="SJU22" s="1180"/>
      <c r="SJV22" s="1180"/>
      <c r="SJW22" s="1180"/>
      <c r="SJX22" s="1180"/>
      <c r="SJY22" s="1180"/>
      <c r="SJZ22" s="1180"/>
      <c r="SKA22" s="1180"/>
      <c r="SKB22" s="1180"/>
      <c r="SKC22" s="1180"/>
      <c r="SKD22" s="1180"/>
      <c r="SKE22" s="1180"/>
      <c r="SKF22" s="1180"/>
      <c r="SKG22" s="1180"/>
      <c r="SKH22" s="1180"/>
      <c r="SKI22" s="1180"/>
      <c r="SKJ22" s="1180"/>
      <c r="SKK22" s="1180"/>
      <c r="SKL22" s="1180"/>
      <c r="SKM22" s="1180"/>
      <c r="SKN22" s="1180"/>
      <c r="SKO22" s="1180"/>
      <c r="SKP22" s="1180"/>
      <c r="SKQ22" s="1180"/>
      <c r="SKR22" s="1180"/>
      <c r="SKS22" s="1180"/>
      <c r="SKT22" s="1180"/>
      <c r="SKU22" s="1180"/>
      <c r="SKV22" s="1180"/>
      <c r="SKW22" s="1180"/>
      <c r="SKX22" s="1180"/>
      <c r="SKY22" s="1180"/>
      <c r="SKZ22" s="1180"/>
      <c r="SLA22" s="1180"/>
      <c r="SLB22" s="1180"/>
      <c r="SLC22" s="1180"/>
      <c r="SLD22" s="1180"/>
      <c r="SLE22" s="1180"/>
      <c r="SLF22" s="1180"/>
      <c r="SLG22" s="1180"/>
      <c r="SLH22" s="1180"/>
      <c r="SLI22" s="1180"/>
      <c r="SLJ22" s="1180"/>
      <c r="SLK22" s="1180"/>
      <c r="SLL22" s="1180"/>
      <c r="SLM22" s="1180"/>
      <c r="SLN22" s="1180"/>
      <c r="SLO22" s="1180"/>
      <c r="SLP22" s="1180"/>
      <c r="SLQ22" s="1180"/>
      <c r="SLR22" s="1180"/>
      <c r="SLS22" s="1180"/>
      <c r="SLT22" s="1180"/>
      <c r="SLU22" s="1180"/>
      <c r="SLV22" s="1180"/>
      <c r="SLW22" s="1180"/>
      <c r="SLX22" s="1180"/>
      <c r="SLY22" s="1180"/>
      <c r="SLZ22" s="1180"/>
      <c r="SMA22" s="1180"/>
      <c r="SMB22" s="1180"/>
      <c r="SMC22" s="1180"/>
      <c r="SMD22" s="1180"/>
      <c r="SME22" s="1180"/>
      <c r="SMF22" s="1180"/>
      <c r="SMG22" s="1180"/>
      <c r="SMH22" s="1180"/>
      <c r="SMI22" s="1180"/>
      <c r="SMJ22" s="1180"/>
      <c r="SMK22" s="1180"/>
      <c r="SML22" s="1180"/>
      <c r="SMM22" s="1180"/>
      <c r="SMN22" s="1180"/>
      <c r="SMO22" s="1180"/>
      <c r="SMP22" s="1180"/>
      <c r="SMQ22" s="1180"/>
      <c r="SMR22" s="1180"/>
      <c r="SMS22" s="1180"/>
      <c r="SMT22" s="1180"/>
      <c r="SMU22" s="1180"/>
      <c r="SMV22" s="1180"/>
      <c r="SMW22" s="1180"/>
      <c r="SMX22" s="1180"/>
      <c r="SMY22" s="1180"/>
      <c r="SMZ22" s="1180"/>
      <c r="SNA22" s="1180"/>
      <c r="SNB22" s="1180"/>
      <c r="SNC22" s="1180"/>
      <c r="SND22" s="1180"/>
      <c r="SNE22" s="1180"/>
      <c r="SNF22" s="1180"/>
      <c r="SNG22" s="1180"/>
      <c r="SNH22" s="1180"/>
      <c r="SNI22" s="1180"/>
      <c r="SNJ22" s="1180"/>
      <c r="SNK22" s="1180"/>
      <c r="SNL22" s="1180"/>
      <c r="SNM22" s="1180"/>
      <c r="SNN22" s="1180"/>
      <c r="SNO22" s="1180"/>
      <c r="SNP22" s="1180"/>
      <c r="SNQ22" s="1180"/>
      <c r="SNR22" s="1180"/>
      <c r="SNS22" s="1180"/>
      <c r="SNT22" s="1180"/>
      <c r="SNU22" s="1180"/>
      <c r="SNV22" s="1180"/>
      <c r="SNW22" s="1180"/>
      <c r="SNX22" s="1180"/>
      <c r="SNY22" s="1180"/>
      <c r="SNZ22" s="1180"/>
      <c r="SOA22" s="1180"/>
      <c r="SOB22" s="1180"/>
      <c r="SOC22" s="1180"/>
      <c r="SOD22" s="1180"/>
      <c r="SOE22" s="1180"/>
      <c r="SOF22" s="1180"/>
      <c r="SOG22" s="1180"/>
      <c r="SOH22" s="1180"/>
      <c r="SOI22" s="1180"/>
      <c r="SOJ22" s="1180"/>
      <c r="SOK22" s="1180"/>
      <c r="SOL22" s="1180"/>
      <c r="SOM22" s="1180"/>
      <c r="SON22" s="1180"/>
      <c r="SOO22" s="1180"/>
      <c r="SOP22" s="1180"/>
      <c r="SOQ22" s="1180"/>
      <c r="SOR22" s="1180"/>
      <c r="SOS22" s="1180"/>
      <c r="SOT22" s="1180"/>
      <c r="SOU22" s="1180"/>
      <c r="SOV22" s="1180"/>
      <c r="SOW22" s="1180"/>
      <c r="SOX22" s="1180"/>
      <c r="SOY22" s="1180"/>
      <c r="SOZ22" s="1180"/>
      <c r="SPA22" s="1180"/>
      <c r="SPB22" s="1180"/>
      <c r="SPC22" s="1180"/>
      <c r="SPD22" s="1180"/>
      <c r="SPE22" s="1180"/>
      <c r="SPF22" s="1180"/>
      <c r="SPG22" s="1180"/>
      <c r="SPH22" s="1180"/>
      <c r="SPI22" s="1180"/>
      <c r="SPJ22" s="1180"/>
      <c r="SPK22" s="1180"/>
      <c r="SPL22" s="1180"/>
      <c r="SPM22" s="1180"/>
      <c r="SPN22" s="1180"/>
      <c r="SPO22" s="1180"/>
      <c r="SPP22" s="1180"/>
      <c r="SPQ22" s="1180"/>
      <c r="SPR22" s="1180"/>
      <c r="SPS22" s="1180"/>
      <c r="SPT22" s="1180"/>
      <c r="SPU22" s="1180"/>
      <c r="SPV22" s="1180"/>
      <c r="SPW22" s="1180"/>
      <c r="SPX22" s="1180"/>
      <c r="SPY22" s="1180"/>
      <c r="SPZ22" s="1180"/>
      <c r="SQA22" s="1180"/>
      <c r="SQB22" s="1180"/>
      <c r="SQC22" s="1180"/>
      <c r="SQD22" s="1180"/>
      <c r="SQE22" s="1180"/>
      <c r="SQF22" s="1180"/>
      <c r="SQG22" s="1180"/>
      <c r="SQH22" s="1180"/>
      <c r="SQI22" s="1180"/>
      <c r="SQJ22" s="1180"/>
      <c r="SQK22" s="1180"/>
      <c r="SQL22" s="1180"/>
      <c r="SQM22" s="1180"/>
      <c r="SQN22" s="1180"/>
      <c r="SQO22" s="1180"/>
      <c r="SQP22" s="1180"/>
      <c r="SQQ22" s="1180"/>
      <c r="SQR22" s="1180"/>
      <c r="SQS22" s="1180"/>
      <c r="SQT22" s="1180"/>
      <c r="SQU22" s="1180"/>
      <c r="SQV22" s="1180"/>
      <c r="SQW22" s="1180"/>
      <c r="SQX22" s="1180"/>
      <c r="SQY22" s="1180"/>
      <c r="SQZ22" s="1180"/>
      <c r="SRA22" s="1180"/>
      <c r="SRB22" s="1180"/>
      <c r="SRC22" s="1180"/>
      <c r="SRD22" s="1180"/>
      <c r="SRE22" s="1180"/>
      <c r="SRF22" s="1180"/>
      <c r="SRG22" s="1180"/>
      <c r="SRH22" s="1180"/>
      <c r="SRI22" s="1180"/>
      <c r="SRJ22" s="1180"/>
      <c r="SRK22" s="1180"/>
      <c r="SRL22" s="1180"/>
      <c r="SRM22" s="1180"/>
      <c r="SRN22" s="1180"/>
      <c r="SRO22" s="1180"/>
      <c r="SRP22" s="1180"/>
      <c r="SRQ22" s="1180"/>
      <c r="SRR22" s="1180"/>
      <c r="SRS22" s="1180"/>
      <c r="SRT22" s="1180"/>
      <c r="SRU22" s="1180"/>
      <c r="SRV22" s="1180"/>
      <c r="SRW22" s="1180"/>
      <c r="SRX22" s="1180"/>
      <c r="SRY22" s="1180"/>
      <c r="SRZ22" s="1180"/>
      <c r="SSA22" s="1180"/>
      <c r="SSB22" s="1180"/>
      <c r="SSC22" s="1180"/>
      <c r="SSD22" s="1180"/>
      <c r="SSE22" s="1180"/>
      <c r="SSF22" s="1180"/>
      <c r="SSG22" s="1180"/>
      <c r="SSH22" s="1180"/>
      <c r="SSI22" s="1180"/>
      <c r="SSJ22" s="1180"/>
      <c r="SSK22" s="1180"/>
      <c r="SSL22" s="1180"/>
      <c r="SSM22" s="1180"/>
      <c r="SSN22" s="1180"/>
      <c r="SSO22" s="1180"/>
      <c r="SSP22" s="1180"/>
      <c r="SSQ22" s="1180"/>
      <c r="SSR22" s="1180"/>
      <c r="SSS22" s="1180"/>
      <c r="SST22" s="1180"/>
      <c r="SSU22" s="1180"/>
      <c r="SSV22" s="1180"/>
      <c r="SSW22" s="1180"/>
      <c r="SSX22" s="1180"/>
      <c r="SSY22" s="1180"/>
      <c r="SSZ22" s="1180"/>
      <c r="STA22" s="1180"/>
      <c r="STB22" s="1180"/>
      <c r="STC22" s="1180"/>
      <c r="STD22" s="1180"/>
      <c r="STE22" s="1180"/>
      <c r="STF22" s="1180"/>
      <c r="STG22" s="1180"/>
      <c r="STH22" s="1180"/>
      <c r="STI22" s="1180"/>
      <c r="STJ22" s="1180"/>
      <c r="STK22" s="1180"/>
      <c r="STL22" s="1180"/>
      <c r="STM22" s="1180"/>
      <c r="STN22" s="1180"/>
      <c r="STO22" s="1180"/>
      <c r="STP22" s="1180"/>
      <c r="STQ22" s="1180"/>
      <c r="STR22" s="1180"/>
      <c r="STS22" s="1180"/>
      <c r="STT22" s="1180"/>
      <c r="STU22" s="1180"/>
      <c r="STV22" s="1180"/>
      <c r="STW22" s="1180"/>
      <c r="STX22" s="1180"/>
      <c r="STY22" s="1180"/>
      <c r="STZ22" s="1180"/>
      <c r="SUA22" s="1180"/>
      <c r="SUB22" s="1180"/>
      <c r="SUC22" s="1180"/>
      <c r="SUD22" s="1180"/>
      <c r="SUE22" s="1180"/>
      <c r="SUF22" s="1180"/>
      <c r="SUG22" s="1180"/>
      <c r="SUH22" s="1180"/>
      <c r="SUI22" s="1180"/>
      <c r="SUJ22" s="1180"/>
      <c r="SUK22" s="1180"/>
      <c r="SUL22" s="1180"/>
      <c r="SUM22" s="1180"/>
      <c r="SUN22" s="1180"/>
      <c r="SUO22" s="1180"/>
      <c r="SUP22" s="1180"/>
      <c r="SUQ22" s="1180"/>
      <c r="SUR22" s="1180"/>
      <c r="SUS22" s="1180"/>
      <c r="SUT22" s="1180"/>
      <c r="SUU22" s="1180"/>
      <c r="SUV22" s="1180"/>
      <c r="SUW22" s="1180"/>
      <c r="SUX22" s="1180"/>
      <c r="SUY22" s="1180"/>
      <c r="SUZ22" s="1180"/>
      <c r="SVA22" s="1180"/>
      <c r="SVB22" s="1180"/>
      <c r="SVC22" s="1180"/>
      <c r="SVD22" s="1180"/>
      <c r="SVE22" s="1180"/>
      <c r="SVF22" s="1180"/>
      <c r="SVG22" s="1180"/>
      <c r="SVH22" s="1180"/>
      <c r="SVI22" s="1180"/>
      <c r="SVJ22" s="1180"/>
      <c r="SVK22" s="1180"/>
      <c r="SVL22" s="1180"/>
      <c r="SVM22" s="1180"/>
      <c r="SVN22" s="1180"/>
      <c r="SVO22" s="1180"/>
      <c r="SVP22" s="1180"/>
      <c r="SVQ22" s="1180"/>
      <c r="SVR22" s="1180"/>
      <c r="SVS22" s="1180"/>
      <c r="SVT22" s="1180"/>
      <c r="SVU22" s="1180"/>
      <c r="SVV22" s="1180"/>
      <c r="SVW22" s="1180"/>
      <c r="SVX22" s="1180"/>
      <c r="SVY22" s="1180"/>
      <c r="SVZ22" s="1180"/>
      <c r="SWA22" s="1180"/>
      <c r="SWB22" s="1180"/>
      <c r="SWC22" s="1180"/>
      <c r="SWD22" s="1180"/>
      <c r="SWE22" s="1180"/>
      <c r="SWF22" s="1180"/>
      <c r="SWG22" s="1180"/>
      <c r="SWH22" s="1180"/>
      <c r="SWI22" s="1180"/>
      <c r="SWJ22" s="1180"/>
      <c r="SWK22" s="1180"/>
      <c r="SWL22" s="1180"/>
      <c r="SWM22" s="1180"/>
      <c r="SWN22" s="1180"/>
      <c r="SWO22" s="1180"/>
      <c r="SWP22" s="1180"/>
      <c r="SWQ22" s="1180"/>
      <c r="SWR22" s="1180"/>
      <c r="SWS22" s="1180"/>
      <c r="SWT22" s="1180"/>
      <c r="SWU22" s="1180"/>
      <c r="SWV22" s="1180"/>
      <c r="SWW22" s="1180"/>
      <c r="SWX22" s="1180"/>
      <c r="SWY22" s="1180"/>
      <c r="SWZ22" s="1180"/>
      <c r="SXA22" s="1180"/>
      <c r="SXB22" s="1180"/>
      <c r="SXC22" s="1180"/>
      <c r="SXD22" s="1180"/>
      <c r="SXE22" s="1180"/>
      <c r="SXF22" s="1180"/>
      <c r="SXG22" s="1180"/>
      <c r="SXH22" s="1180"/>
      <c r="SXI22" s="1180"/>
      <c r="SXJ22" s="1180"/>
      <c r="SXK22" s="1180"/>
      <c r="SXL22" s="1180"/>
      <c r="SXM22" s="1180"/>
      <c r="SXN22" s="1180"/>
      <c r="SXO22" s="1180"/>
      <c r="SXP22" s="1180"/>
      <c r="SXQ22" s="1180"/>
      <c r="SXR22" s="1180"/>
      <c r="SXS22" s="1180"/>
      <c r="SXT22" s="1180"/>
      <c r="SXU22" s="1180"/>
      <c r="SXV22" s="1180"/>
      <c r="SXW22" s="1180"/>
      <c r="SXX22" s="1180"/>
      <c r="SXY22" s="1180"/>
      <c r="SXZ22" s="1180"/>
      <c r="SYA22" s="1180"/>
      <c r="SYB22" s="1180"/>
      <c r="SYC22" s="1180"/>
      <c r="SYD22" s="1180"/>
      <c r="SYE22" s="1180"/>
      <c r="SYF22" s="1180"/>
      <c r="SYG22" s="1180"/>
      <c r="SYH22" s="1180"/>
      <c r="SYI22" s="1180"/>
      <c r="SYJ22" s="1180"/>
      <c r="SYK22" s="1180"/>
      <c r="SYL22" s="1180"/>
      <c r="SYM22" s="1180"/>
      <c r="SYN22" s="1180"/>
      <c r="SYO22" s="1180"/>
      <c r="SYP22" s="1180"/>
      <c r="SYQ22" s="1180"/>
      <c r="SYR22" s="1180"/>
      <c r="SYS22" s="1180"/>
      <c r="SYT22" s="1180"/>
      <c r="SYU22" s="1180"/>
      <c r="SYV22" s="1180"/>
      <c r="SYW22" s="1180"/>
      <c r="SYX22" s="1180"/>
      <c r="SYY22" s="1180"/>
      <c r="SYZ22" s="1180"/>
      <c r="SZA22" s="1180"/>
      <c r="SZB22" s="1180"/>
      <c r="SZC22" s="1180"/>
      <c r="SZD22" s="1180"/>
      <c r="SZE22" s="1180"/>
      <c r="SZF22" s="1180"/>
      <c r="SZG22" s="1180"/>
      <c r="SZH22" s="1180"/>
      <c r="SZI22" s="1180"/>
      <c r="SZJ22" s="1180"/>
      <c r="SZK22" s="1180"/>
      <c r="SZL22" s="1180"/>
      <c r="SZM22" s="1180"/>
      <c r="SZN22" s="1180"/>
      <c r="SZO22" s="1180"/>
      <c r="SZP22" s="1180"/>
      <c r="SZQ22" s="1180"/>
      <c r="SZR22" s="1180"/>
      <c r="SZS22" s="1180"/>
      <c r="SZT22" s="1180"/>
      <c r="SZU22" s="1180"/>
      <c r="SZV22" s="1180"/>
      <c r="SZW22" s="1180"/>
      <c r="SZX22" s="1180"/>
      <c r="SZY22" s="1180"/>
      <c r="SZZ22" s="1180"/>
      <c r="TAA22" s="1180"/>
      <c r="TAB22" s="1180"/>
      <c r="TAC22" s="1180"/>
      <c r="TAD22" s="1180"/>
      <c r="TAE22" s="1180"/>
      <c r="TAF22" s="1180"/>
      <c r="TAG22" s="1180"/>
      <c r="TAH22" s="1180"/>
      <c r="TAI22" s="1180"/>
      <c r="TAJ22" s="1180"/>
      <c r="TAK22" s="1180"/>
      <c r="TAL22" s="1180"/>
      <c r="TAM22" s="1180"/>
      <c r="TAN22" s="1180"/>
      <c r="TAO22" s="1180"/>
      <c r="TAP22" s="1180"/>
      <c r="TAQ22" s="1180"/>
      <c r="TAR22" s="1180"/>
      <c r="TAS22" s="1180"/>
      <c r="TAT22" s="1180"/>
      <c r="TAU22" s="1180"/>
      <c r="TAV22" s="1180"/>
      <c r="TAW22" s="1180"/>
      <c r="TAX22" s="1180"/>
      <c r="TAY22" s="1180"/>
      <c r="TAZ22" s="1180"/>
      <c r="TBA22" s="1180"/>
      <c r="TBB22" s="1180"/>
      <c r="TBC22" s="1180"/>
      <c r="TBD22" s="1180"/>
      <c r="TBE22" s="1180"/>
      <c r="TBF22" s="1180"/>
      <c r="TBG22" s="1180"/>
      <c r="TBH22" s="1180"/>
      <c r="TBI22" s="1180"/>
      <c r="TBJ22" s="1180"/>
      <c r="TBK22" s="1180"/>
      <c r="TBL22" s="1180"/>
      <c r="TBM22" s="1180"/>
      <c r="TBN22" s="1180"/>
      <c r="TBO22" s="1180"/>
      <c r="TBP22" s="1180"/>
      <c r="TBQ22" s="1180"/>
      <c r="TBR22" s="1180"/>
      <c r="TBS22" s="1180"/>
      <c r="TBT22" s="1180"/>
      <c r="TBU22" s="1180"/>
      <c r="TBV22" s="1180"/>
      <c r="TBW22" s="1180"/>
      <c r="TBX22" s="1180"/>
      <c r="TBY22" s="1180"/>
      <c r="TBZ22" s="1180"/>
      <c r="TCA22" s="1180"/>
      <c r="TCB22" s="1180"/>
      <c r="TCC22" s="1180"/>
      <c r="TCD22" s="1180"/>
      <c r="TCE22" s="1180"/>
      <c r="TCF22" s="1180"/>
      <c r="TCG22" s="1180"/>
      <c r="TCH22" s="1180"/>
      <c r="TCI22" s="1180"/>
      <c r="TCJ22" s="1180"/>
      <c r="TCK22" s="1180"/>
      <c r="TCL22" s="1180"/>
      <c r="TCM22" s="1180"/>
      <c r="TCN22" s="1180"/>
      <c r="TCO22" s="1180"/>
      <c r="TCP22" s="1180"/>
      <c r="TCQ22" s="1180"/>
      <c r="TCR22" s="1180"/>
      <c r="TCS22" s="1180"/>
      <c r="TCT22" s="1180"/>
      <c r="TCU22" s="1180"/>
      <c r="TCV22" s="1180"/>
      <c r="TCW22" s="1180"/>
      <c r="TCX22" s="1180"/>
      <c r="TCY22" s="1180"/>
      <c r="TCZ22" s="1180"/>
      <c r="TDA22" s="1180"/>
      <c r="TDB22" s="1180"/>
      <c r="TDC22" s="1180"/>
      <c r="TDD22" s="1180"/>
      <c r="TDE22" s="1180"/>
      <c r="TDF22" s="1180"/>
      <c r="TDG22" s="1180"/>
      <c r="TDH22" s="1180"/>
      <c r="TDI22" s="1180"/>
      <c r="TDJ22" s="1180"/>
      <c r="TDK22" s="1180"/>
      <c r="TDL22" s="1180"/>
      <c r="TDM22" s="1180"/>
      <c r="TDN22" s="1180"/>
      <c r="TDO22" s="1180"/>
      <c r="TDP22" s="1180"/>
      <c r="TDQ22" s="1180"/>
      <c r="TDR22" s="1180"/>
      <c r="TDS22" s="1180"/>
      <c r="TDT22" s="1180"/>
      <c r="TDU22" s="1180"/>
      <c r="TDV22" s="1180"/>
      <c r="TDW22" s="1180"/>
      <c r="TDX22" s="1180"/>
      <c r="TDY22" s="1180"/>
      <c r="TDZ22" s="1180"/>
      <c r="TEA22" s="1180"/>
      <c r="TEB22" s="1180"/>
      <c r="TEC22" s="1180"/>
      <c r="TED22" s="1180"/>
      <c r="TEE22" s="1180"/>
      <c r="TEF22" s="1180"/>
      <c r="TEG22" s="1180"/>
      <c r="TEH22" s="1180"/>
      <c r="TEI22" s="1180"/>
      <c r="TEJ22" s="1180"/>
      <c r="TEK22" s="1180"/>
      <c r="TEL22" s="1180"/>
      <c r="TEM22" s="1180"/>
      <c r="TEN22" s="1180"/>
      <c r="TEO22" s="1180"/>
      <c r="TEP22" s="1180"/>
      <c r="TEQ22" s="1180"/>
      <c r="TER22" s="1180"/>
      <c r="TES22" s="1180"/>
      <c r="TET22" s="1180"/>
      <c r="TEU22" s="1180"/>
      <c r="TEV22" s="1180"/>
      <c r="TEW22" s="1180"/>
      <c r="TEX22" s="1180"/>
      <c r="TEY22" s="1180"/>
      <c r="TEZ22" s="1180"/>
      <c r="TFA22" s="1180"/>
      <c r="TFB22" s="1180"/>
      <c r="TFC22" s="1180"/>
      <c r="TFD22" s="1180"/>
      <c r="TFE22" s="1180"/>
      <c r="TFF22" s="1180"/>
      <c r="TFG22" s="1180"/>
      <c r="TFH22" s="1180"/>
      <c r="TFI22" s="1180"/>
      <c r="TFJ22" s="1180"/>
      <c r="TFK22" s="1180"/>
      <c r="TFL22" s="1180"/>
      <c r="TFM22" s="1180"/>
      <c r="TFN22" s="1180"/>
      <c r="TFO22" s="1180"/>
      <c r="TFP22" s="1180"/>
      <c r="TFQ22" s="1180"/>
      <c r="TFR22" s="1180"/>
      <c r="TFS22" s="1180"/>
      <c r="TFT22" s="1180"/>
      <c r="TFU22" s="1180"/>
      <c r="TFV22" s="1180"/>
      <c r="TFW22" s="1180"/>
      <c r="TFX22" s="1180"/>
      <c r="TFY22" s="1180"/>
      <c r="TFZ22" s="1180"/>
      <c r="TGA22" s="1180"/>
      <c r="TGB22" s="1180"/>
      <c r="TGC22" s="1180"/>
      <c r="TGD22" s="1180"/>
      <c r="TGE22" s="1180"/>
      <c r="TGF22" s="1180"/>
      <c r="TGG22" s="1180"/>
      <c r="TGH22" s="1180"/>
      <c r="TGI22" s="1180"/>
      <c r="TGJ22" s="1180"/>
      <c r="TGK22" s="1180"/>
      <c r="TGL22" s="1180"/>
      <c r="TGM22" s="1180"/>
      <c r="TGN22" s="1180"/>
      <c r="TGO22" s="1180"/>
      <c r="TGP22" s="1180"/>
      <c r="TGQ22" s="1180"/>
      <c r="TGR22" s="1180"/>
      <c r="TGS22" s="1180"/>
      <c r="TGT22" s="1180"/>
      <c r="TGU22" s="1180"/>
      <c r="TGV22" s="1180"/>
      <c r="TGW22" s="1180"/>
      <c r="TGX22" s="1180"/>
      <c r="TGY22" s="1180"/>
      <c r="TGZ22" s="1180"/>
      <c r="THA22" s="1180"/>
      <c r="THB22" s="1180"/>
      <c r="THC22" s="1180"/>
      <c r="THD22" s="1180"/>
      <c r="THE22" s="1180"/>
      <c r="THF22" s="1180"/>
      <c r="THG22" s="1180"/>
      <c r="THH22" s="1180"/>
      <c r="THI22" s="1180"/>
      <c r="THJ22" s="1180"/>
      <c r="THK22" s="1180"/>
      <c r="THL22" s="1180"/>
      <c r="THM22" s="1180"/>
      <c r="THN22" s="1180"/>
      <c r="THO22" s="1180"/>
      <c r="THP22" s="1180"/>
      <c r="THQ22" s="1180"/>
      <c r="THR22" s="1180"/>
      <c r="THS22" s="1180"/>
      <c r="THT22" s="1180"/>
      <c r="THU22" s="1180"/>
      <c r="THV22" s="1180"/>
      <c r="THW22" s="1180"/>
      <c r="THX22" s="1180"/>
      <c r="THY22" s="1180"/>
      <c r="THZ22" s="1180"/>
      <c r="TIA22" s="1180"/>
      <c r="TIB22" s="1180"/>
      <c r="TIC22" s="1180"/>
      <c r="TID22" s="1180"/>
      <c r="TIE22" s="1180"/>
      <c r="TIF22" s="1180"/>
      <c r="TIG22" s="1180"/>
      <c r="TIH22" s="1180"/>
      <c r="TII22" s="1180"/>
      <c r="TIJ22" s="1180"/>
      <c r="TIK22" s="1180"/>
      <c r="TIL22" s="1180"/>
      <c r="TIM22" s="1180"/>
      <c r="TIN22" s="1180"/>
      <c r="TIO22" s="1180"/>
      <c r="TIP22" s="1180"/>
      <c r="TIQ22" s="1180"/>
      <c r="TIR22" s="1180"/>
      <c r="TIS22" s="1180"/>
      <c r="TIT22" s="1180"/>
      <c r="TIU22" s="1180"/>
      <c r="TIV22" s="1180"/>
      <c r="TIW22" s="1180"/>
      <c r="TIX22" s="1180"/>
      <c r="TIY22" s="1180"/>
      <c r="TIZ22" s="1180"/>
      <c r="TJA22" s="1180"/>
      <c r="TJB22" s="1180"/>
      <c r="TJC22" s="1180"/>
      <c r="TJD22" s="1180"/>
      <c r="TJE22" s="1180"/>
      <c r="TJF22" s="1180"/>
      <c r="TJG22" s="1180"/>
      <c r="TJH22" s="1180"/>
      <c r="TJI22" s="1180"/>
      <c r="TJJ22" s="1180"/>
      <c r="TJK22" s="1180"/>
      <c r="TJL22" s="1180"/>
      <c r="TJM22" s="1180"/>
      <c r="TJN22" s="1180"/>
      <c r="TJO22" s="1180"/>
      <c r="TJP22" s="1180"/>
      <c r="TJQ22" s="1180"/>
      <c r="TJR22" s="1180"/>
      <c r="TJS22" s="1180"/>
      <c r="TJT22" s="1180"/>
      <c r="TJU22" s="1180"/>
      <c r="TJV22" s="1180"/>
      <c r="TJW22" s="1180"/>
      <c r="TJX22" s="1180"/>
      <c r="TJY22" s="1180"/>
      <c r="TJZ22" s="1180"/>
      <c r="TKA22" s="1180"/>
      <c r="TKB22" s="1180"/>
      <c r="TKC22" s="1180"/>
      <c r="TKD22" s="1180"/>
      <c r="TKE22" s="1180"/>
      <c r="TKF22" s="1180"/>
      <c r="TKG22" s="1180"/>
      <c r="TKH22" s="1180"/>
      <c r="TKI22" s="1180"/>
      <c r="TKJ22" s="1180"/>
      <c r="TKK22" s="1180"/>
      <c r="TKL22" s="1180"/>
      <c r="TKM22" s="1180"/>
      <c r="TKN22" s="1180"/>
      <c r="TKO22" s="1180"/>
      <c r="TKP22" s="1180"/>
      <c r="TKQ22" s="1180"/>
      <c r="TKR22" s="1180"/>
      <c r="TKS22" s="1180"/>
      <c r="TKT22" s="1180"/>
      <c r="TKU22" s="1180"/>
      <c r="TKV22" s="1180"/>
      <c r="TKW22" s="1180"/>
      <c r="TKX22" s="1180"/>
      <c r="TKY22" s="1180"/>
      <c r="TKZ22" s="1180"/>
      <c r="TLA22" s="1180"/>
      <c r="TLB22" s="1180"/>
      <c r="TLC22" s="1180"/>
      <c r="TLD22" s="1180"/>
      <c r="TLE22" s="1180"/>
      <c r="TLF22" s="1180"/>
      <c r="TLG22" s="1180"/>
      <c r="TLH22" s="1180"/>
      <c r="TLI22" s="1180"/>
      <c r="TLJ22" s="1180"/>
      <c r="TLK22" s="1180"/>
      <c r="TLL22" s="1180"/>
      <c r="TLM22" s="1180"/>
      <c r="TLN22" s="1180"/>
      <c r="TLO22" s="1180"/>
      <c r="TLP22" s="1180"/>
      <c r="TLQ22" s="1180"/>
      <c r="TLR22" s="1180"/>
      <c r="TLS22" s="1180"/>
      <c r="TLT22" s="1180"/>
      <c r="TLU22" s="1180"/>
      <c r="TLV22" s="1180"/>
      <c r="TLW22" s="1180"/>
      <c r="TLX22" s="1180"/>
      <c r="TLY22" s="1180"/>
      <c r="TLZ22" s="1180"/>
      <c r="TMA22" s="1180"/>
      <c r="TMB22" s="1180"/>
      <c r="TMC22" s="1180"/>
      <c r="TMD22" s="1180"/>
      <c r="TME22" s="1180"/>
      <c r="TMF22" s="1180"/>
      <c r="TMG22" s="1180"/>
      <c r="TMH22" s="1180"/>
      <c r="TMI22" s="1180"/>
      <c r="TMJ22" s="1180"/>
      <c r="TMK22" s="1180"/>
      <c r="TML22" s="1180"/>
      <c r="TMM22" s="1180"/>
      <c r="TMN22" s="1180"/>
      <c r="TMO22" s="1180"/>
      <c r="TMP22" s="1180"/>
      <c r="TMQ22" s="1180"/>
      <c r="TMR22" s="1180"/>
      <c r="TMS22" s="1180"/>
      <c r="TMT22" s="1180"/>
      <c r="TMU22" s="1180"/>
      <c r="TMV22" s="1180"/>
      <c r="TMW22" s="1180"/>
      <c r="TMX22" s="1180"/>
      <c r="TMY22" s="1180"/>
      <c r="TMZ22" s="1180"/>
      <c r="TNA22" s="1180"/>
      <c r="TNB22" s="1180"/>
      <c r="TNC22" s="1180"/>
      <c r="TND22" s="1180"/>
      <c r="TNE22" s="1180"/>
      <c r="TNF22" s="1180"/>
      <c r="TNG22" s="1180"/>
      <c r="TNH22" s="1180"/>
      <c r="TNI22" s="1180"/>
      <c r="TNJ22" s="1180"/>
      <c r="TNK22" s="1180"/>
      <c r="TNL22" s="1180"/>
      <c r="TNM22" s="1180"/>
      <c r="TNN22" s="1180"/>
      <c r="TNO22" s="1180"/>
      <c r="TNP22" s="1180"/>
      <c r="TNQ22" s="1180"/>
      <c r="TNR22" s="1180"/>
      <c r="TNS22" s="1180"/>
      <c r="TNT22" s="1180"/>
      <c r="TNU22" s="1180"/>
      <c r="TNV22" s="1180"/>
      <c r="TNW22" s="1180"/>
      <c r="TNX22" s="1180"/>
      <c r="TNY22" s="1180"/>
      <c r="TNZ22" s="1180"/>
      <c r="TOA22" s="1180"/>
      <c r="TOB22" s="1180"/>
      <c r="TOC22" s="1180"/>
      <c r="TOD22" s="1180"/>
      <c r="TOE22" s="1180"/>
      <c r="TOF22" s="1180"/>
      <c r="TOG22" s="1180"/>
      <c r="TOH22" s="1180"/>
      <c r="TOI22" s="1180"/>
      <c r="TOJ22" s="1180"/>
      <c r="TOK22" s="1180"/>
      <c r="TOL22" s="1180"/>
      <c r="TOM22" s="1180"/>
      <c r="TON22" s="1180"/>
      <c r="TOO22" s="1180"/>
      <c r="TOP22" s="1180"/>
      <c r="TOQ22" s="1180"/>
      <c r="TOR22" s="1180"/>
      <c r="TOS22" s="1180"/>
      <c r="TOT22" s="1180"/>
      <c r="TOU22" s="1180"/>
      <c r="TOV22" s="1180"/>
      <c r="TOW22" s="1180"/>
      <c r="TOX22" s="1180"/>
      <c r="TOY22" s="1180"/>
      <c r="TOZ22" s="1180"/>
      <c r="TPA22" s="1180"/>
      <c r="TPB22" s="1180"/>
      <c r="TPC22" s="1180"/>
      <c r="TPD22" s="1180"/>
      <c r="TPE22" s="1180"/>
      <c r="TPF22" s="1180"/>
      <c r="TPG22" s="1180"/>
      <c r="TPH22" s="1180"/>
      <c r="TPI22" s="1180"/>
      <c r="TPJ22" s="1180"/>
      <c r="TPK22" s="1180"/>
      <c r="TPL22" s="1180"/>
      <c r="TPM22" s="1180"/>
      <c r="TPN22" s="1180"/>
      <c r="TPO22" s="1180"/>
      <c r="TPP22" s="1180"/>
      <c r="TPQ22" s="1180"/>
      <c r="TPR22" s="1180"/>
      <c r="TPS22" s="1180"/>
      <c r="TPT22" s="1180"/>
      <c r="TPU22" s="1180"/>
      <c r="TPV22" s="1180"/>
      <c r="TPW22" s="1180"/>
      <c r="TPX22" s="1180"/>
      <c r="TPY22" s="1180"/>
      <c r="TPZ22" s="1180"/>
      <c r="TQA22" s="1180"/>
      <c r="TQB22" s="1180"/>
      <c r="TQC22" s="1180"/>
      <c r="TQD22" s="1180"/>
      <c r="TQE22" s="1180"/>
      <c r="TQF22" s="1180"/>
      <c r="TQG22" s="1180"/>
      <c r="TQH22" s="1180"/>
      <c r="TQI22" s="1180"/>
      <c r="TQJ22" s="1180"/>
      <c r="TQK22" s="1180"/>
      <c r="TQL22" s="1180"/>
      <c r="TQM22" s="1180"/>
      <c r="TQN22" s="1180"/>
      <c r="TQO22" s="1180"/>
      <c r="TQP22" s="1180"/>
      <c r="TQQ22" s="1180"/>
      <c r="TQR22" s="1180"/>
      <c r="TQS22" s="1180"/>
      <c r="TQT22" s="1180"/>
      <c r="TQU22" s="1180"/>
      <c r="TQV22" s="1180"/>
      <c r="TQW22" s="1180"/>
      <c r="TQX22" s="1180"/>
      <c r="TQY22" s="1180"/>
      <c r="TQZ22" s="1180"/>
      <c r="TRA22" s="1180"/>
      <c r="TRB22" s="1180"/>
      <c r="TRC22" s="1180"/>
      <c r="TRD22" s="1180"/>
      <c r="TRE22" s="1180"/>
      <c r="TRF22" s="1180"/>
      <c r="TRG22" s="1180"/>
      <c r="TRH22" s="1180"/>
      <c r="TRI22" s="1180"/>
      <c r="TRJ22" s="1180"/>
      <c r="TRK22" s="1180"/>
      <c r="TRL22" s="1180"/>
      <c r="TRM22" s="1180"/>
      <c r="TRN22" s="1180"/>
      <c r="TRO22" s="1180"/>
      <c r="TRP22" s="1180"/>
      <c r="TRQ22" s="1180"/>
      <c r="TRR22" s="1180"/>
      <c r="TRS22" s="1180"/>
      <c r="TRT22" s="1180"/>
      <c r="TRU22" s="1180"/>
      <c r="TRV22" s="1180"/>
      <c r="TRW22" s="1180"/>
      <c r="TRX22" s="1180"/>
      <c r="TRY22" s="1180"/>
      <c r="TRZ22" s="1180"/>
      <c r="TSA22" s="1180"/>
      <c r="TSB22" s="1180"/>
      <c r="TSC22" s="1180"/>
      <c r="TSD22" s="1180"/>
      <c r="TSE22" s="1180"/>
      <c r="TSF22" s="1180"/>
      <c r="TSG22" s="1180"/>
      <c r="TSH22" s="1180"/>
      <c r="TSI22" s="1180"/>
      <c r="TSJ22" s="1180"/>
      <c r="TSK22" s="1180"/>
      <c r="TSL22" s="1180"/>
      <c r="TSM22" s="1180"/>
      <c r="TSN22" s="1180"/>
      <c r="TSO22" s="1180"/>
      <c r="TSP22" s="1180"/>
      <c r="TSQ22" s="1180"/>
      <c r="TSR22" s="1180"/>
      <c r="TSS22" s="1180"/>
      <c r="TST22" s="1180"/>
      <c r="TSU22" s="1180"/>
      <c r="TSV22" s="1180"/>
      <c r="TSW22" s="1180"/>
      <c r="TSX22" s="1180"/>
      <c r="TSY22" s="1180"/>
      <c r="TSZ22" s="1180"/>
      <c r="TTA22" s="1180"/>
      <c r="TTB22" s="1180"/>
      <c r="TTC22" s="1180"/>
      <c r="TTD22" s="1180"/>
      <c r="TTE22" s="1180"/>
      <c r="TTF22" s="1180"/>
      <c r="TTG22" s="1180"/>
      <c r="TTH22" s="1180"/>
      <c r="TTI22" s="1180"/>
      <c r="TTJ22" s="1180"/>
      <c r="TTK22" s="1180"/>
      <c r="TTL22" s="1180"/>
      <c r="TTM22" s="1180"/>
      <c r="TTN22" s="1180"/>
      <c r="TTO22" s="1180"/>
      <c r="TTP22" s="1180"/>
      <c r="TTQ22" s="1180"/>
      <c r="TTR22" s="1180"/>
      <c r="TTS22" s="1180"/>
      <c r="TTT22" s="1180"/>
      <c r="TTU22" s="1180"/>
      <c r="TTV22" s="1180"/>
      <c r="TTW22" s="1180"/>
      <c r="TTX22" s="1180"/>
      <c r="TTY22" s="1180"/>
      <c r="TTZ22" s="1180"/>
      <c r="TUA22" s="1180"/>
      <c r="TUB22" s="1180"/>
      <c r="TUC22" s="1180"/>
      <c r="TUD22" s="1180"/>
      <c r="TUE22" s="1180"/>
      <c r="TUF22" s="1180"/>
      <c r="TUG22" s="1180"/>
      <c r="TUH22" s="1180"/>
      <c r="TUI22" s="1180"/>
      <c r="TUJ22" s="1180"/>
      <c r="TUK22" s="1180"/>
      <c r="TUL22" s="1180"/>
      <c r="TUM22" s="1180"/>
      <c r="TUN22" s="1180"/>
      <c r="TUO22" s="1180"/>
      <c r="TUP22" s="1180"/>
      <c r="TUQ22" s="1180"/>
      <c r="TUR22" s="1180"/>
      <c r="TUS22" s="1180"/>
      <c r="TUT22" s="1180"/>
      <c r="TUU22" s="1180"/>
      <c r="TUV22" s="1180"/>
      <c r="TUW22" s="1180"/>
      <c r="TUX22" s="1180"/>
      <c r="TUY22" s="1180"/>
      <c r="TUZ22" s="1180"/>
      <c r="TVA22" s="1180"/>
      <c r="TVB22" s="1180"/>
      <c r="TVC22" s="1180"/>
      <c r="TVD22" s="1180"/>
      <c r="TVE22" s="1180"/>
      <c r="TVF22" s="1180"/>
      <c r="TVG22" s="1180"/>
      <c r="TVH22" s="1180"/>
      <c r="TVI22" s="1180"/>
      <c r="TVJ22" s="1180"/>
      <c r="TVK22" s="1180"/>
      <c r="TVL22" s="1180"/>
      <c r="TVM22" s="1180"/>
      <c r="TVN22" s="1180"/>
      <c r="TVO22" s="1180"/>
      <c r="TVP22" s="1180"/>
      <c r="TVQ22" s="1180"/>
      <c r="TVR22" s="1180"/>
      <c r="TVS22" s="1180"/>
      <c r="TVT22" s="1180"/>
      <c r="TVU22" s="1180"/>
      <c r="TVV22" s="1180"/>
      <c r="TVW22" s="1180"/>
      <c r="TVX22" s="1180"/>
      <c r="TVY22" s="1180"/>
      <c r="TVZ22" s="1180"/>
      <c r="TWA22" s="1180"/>
      <c r="TWB22" s="1180"/>
      <c r="TWC22" s="1180"/>
      <c r="TWD22" s="1180"/>
      <c r="TWE22" s="1180"/>
      <c r="TWF22" s="1180"/>
      <c r="TWG22" s="1180"/>
      <c r="TWH22" s="1180"/>
      <c r="TWI22" s="1180"/>
      <c r="TWJ22" s="1180"/>
      <c r="TWK22" s="1180"/>
      <c r="TWL22" s="1180"/>
      <c r="TWM22" s="1180"/>
      <c r="TWN22" s="1180"/>
      <c r="TWO22" s="1180"/>
      <c r="TWP22" s="1180"/>
      <c r="TWQ22" s="1180"/>
      <c r="TWR22" s="1180"/>
      <c r="TWS22" s="1180"/>
      <c r="TWT22" s="1180"/>
      <c r="TWU22" s="1180"/>
      <c r="TWV22" s="1180"/>
      <c r="TWW22" s="1180"/>
      <c r="TWX22" s="1180"/>
      <c r="TWY22" s="1180"/>
      <c r="TWZ22" s="1180"/>
      <c r="TXA22" s="1180"/>
      <c r="TXB22" s="1180"/>
      <c r="TXC22" s="1180"/>
      <c r="TXD22" s="1180"/>
      <c r="TXE22" s="1180"/>
      <c r="TXF22" s="1180"/>
      <c r="TXG22" s="1180"/>
      <c r="TXH22" s="1180"/>
      <c r="TXI22" s="1180"/>
      <c r="TXJ22" s="1180"/>
      <c r="TXK22" s="1180"/>
      <c r="TXL22" s="1180"/>
      <c r="TXM22" s="1180"/>
      <c r="TXN22" s="1180"/>
      <c r="TXO22" s="1180"/>
      <c r="TXP22" s="1180"/>
      <c r="TXQ22" s="1180"/>
      <c r="TXR22" s="1180"/>
      <c r="TXS22" s="1180"/>
      <c r="TXT22" s="1180"/>
      <c r="TXU22" s="1180"/>
      <c r="TXV22" s="1180"/>
      <c r="TXW22" s="1180"/>
      <c r="TXX22" s="1180"/>
      <c r="TXY22" s="1180"/>
      <c r="TXZ22" s="1180"/>
      <c r="TYA22" s="1180"/>
      <c r="TYB22" s="1180"/>
      <c r="TYC22" s="1180"/>
      <c r="TYD22" s="1180"/>
      <c r="TYE22" s="1180"/>
      <c r="TYF22" s="1180"/>
      <c r="TYG22" s="1180"/>
      <c r="TYH22" s="1180"/>
      <c r="TYI22" s="1180"/>
      <c r="TYJ22" s="1180"/>
      <c r="TYK22" s="1180"/>
      <c r="TYL22" s="1180"/>
      <c r="TYM22" s="1180"/>
      <c r="TYN22" s="1180"/>
      <c r="TYO22" s="1180"/>
      <c r="TYP22" s="1180"/>
      <c r="TYQ22" s="1180"/>
      <c r="TYR22" s="1180"/>
      <c r="TYS22" s="1180"/>
      <c r="TYT22" s="1180"/>
      <c r="TYU22" s="1180"/>
      <c r="TYV22" s="1180"/>
      <c r="TYW22" s="1180"/>
      <c r="TYX22" s="1180"/>
      <c r="TYY22" s="1180"/>
      <c r="TYZ22" s="1180"/>
      <c r="TZA22" s="1180"/>
      <c r="TZB22" s="1180"/>
      <c r="TZC22" s="1180"/>
      <c r="TZD22" s="1180"/>
      <c r="TZE22" s="1180"/>
      <c r="TZF22" s="1180"/>
      <c r="TZG22" s="1180"/>
      <c r="TZH22" s="1180"/>
      <c r="TZI22" s="1180"/>
      <c r="TZJ22" s="1180"/>
      <c r="TZK22" s="1180"/>
      <c r="TZL22" s="1180"/>
      <c r="TZM22" s="1180"/>
      <c r="TZN22" s="1180"/>
      <c r="TZO22" s="1180"/>
      <c r="TZP22" s="1180"/>
      <c r="TZQ22" s="1180"/>
      <c r="TZR22" s="1180"/>
      <c r="TZS22" s="1180"/>
      <c r="TZT22" s="1180"/>
      <c r="TZU22" s="1180"/>
      <c r="TZV22" s="1180"/>
      <c r="TZW22" s="1180"/>
      <c r="TZX22" s="1180"/>
      <c r="TZY22" s="1180"/>
      <c r="TZZ22" s="1180"/>
      <c r="UAA22" s="1180"/>
      <c r="UAB22" s="1180"/>
      <c r="UAC22" s="1180"/>
      <c r="UAD22" s="1180"/>
      <c r="UAE22" s="1180"/>
      <c r="UAF22" s="1180"/>
      <c r="UAG22" s="1180"/>
      <c r="UAH22" s="1180"/>
      <c r="UAI22" s="1180"/>
      <c r="UAJ22" s="1180"/>
      <c r="UAK22" s="1180"/>
      <c r="UAL22" s="1180"/>
      <c r="UAM22" s="1180"/>
      <c r="UAN22" s="1180"/>
      <c r="UAO22" s="1180"/>
      <c r="UAP22" s="1180"/>
      <c r="UAQ22" s="1180"/>
      <c r="UAR22" s="1180"/>
      <c r="UAS22" s="1180"/>
      <c r="UAT22" s="1180"/>
      <c r="UAU22" s="1180"/>
      <c r="UAV22" s="1180"/>
      <c r="UAW22" s="1180"/>
      <c r="UAX22" s="1180"/>
      <c r="UAY22" s="1180"/>
      <c r="UAZ22" s="1180"/>
      <c r="UBA22" s="1180"/>
      <c r="UBB22" s="1180"/>
      <c r="UBC22" s="1180"/>
      <c r="UBD22" s="1180"/>
      <c r="UBE22" s="1180"/>
      <c r="UBF22" s="1180"/>
      <c r="UBG22" s="1180"/>
      <c r="UBH22" s="1180"/>
      <c r="UBI22" s="1180"/>
      <c r="UBJ22" s="1180"/>
      <c r="UBK22" s="1180"/>
      <c r="UBL22" s="1180"/>
      <c r="UBM22" s="1180"/>
      <c r="UBN22" s="1180"/>
      <c r="UBO22" s="1180"/>
      <c r="UBP22" s="1180"/>
      <c r="UBQ22" s="1180"/>
      <c r="UBR22" s="1180"/>
      <c r="UBS22" s="1180"/>
      <c r="UBT22" s="1180"/>
      <c r="UBU22" s="1180"/>
      <c r="UBV22" s="1180"/>
      <c r="UBW22" s="1180"/>
      <c r="UBX22" s="1180"/>
      <c r="UBY22" s="1180"/>
      <c r="UBZ22" s="1180"/>
      <c r="UCA22" s="1180"/>
      <c r="UCB22" s="1180"/>
      <c r="UCC22" s="1180"/>
      <c r="UCD22" s="1180"/>
      <c r="UCE22" s="1180"/>
      <c r="UCF22" s="1180"/>
      <c r="UCG22" s="1180"/>
      <c r="UCH22" s="1180"/>
      <c r="UCI22" s="1180"/>
      <c r="UCJ22" s="1180"/>
      <c r="UCK22" s="1180"/>
      <c r="UCL22" s="1180"/>
      <c r="UCM22" s="1180"/>
      <c r="UCN22" s="1180"/>
      <c r="UCO22" s="1180"/>
      <c r="UCP22" s="1180"/>
      <c r="UCQ22" s="1180"/>
      <c r="UCR22" s="1180"/>
      <c r="UCS22" s="1180"/>
      <c r="UCT22" s="1180"/>
      <c r="UCU22" s="1180"/>
      <c r="UCV22" s="1180"/>
      <c r="UCW22" s="1180"/>
      <c r="UCX22" s="1180"/>
      <c r="UCY22" s="1180"/>
      <c r="UCZ22" s="1180"/>
      <c r="UDA22" s="1180"/>
      <c r="UDB22" s="1180"/>
      <c r="UDC22" s="1180"/>
      <c r="UDD22" s="1180"/>
      <c r="UDE22" s="1180"/>
      <c r="UDF22" s="1180"/>
      <c r="UDG22" s="1180"/>
      <c r="UDH22" s="1180"/>
      <c r="UDI22" s="1180"/>
      <c r="UDJ22" s="1180"/>
      <c r="UDK22" s="1180"/>
      <c r="UDL22" s="1180"/>
      <c r="UDM22" s="1180"/>
      <c r="UDN22" s="1180"/>
      <c r="UDO22" s="1180"/>
      <c r="UDP22" s="1180"/>
      <c r="UDQ22" s="1180"/>
      <c r="UDR22" s="1180"/>
      <c r="UDS22" s="1180"/>
      <c r="UDT22" s="1180"/>
      <c r="UDU22" s="1180"/>
      <c r="UDV22" s="1180"/>
      <c r="UDW22" s="1180"/>
      <c r="UDX22" s="1180"/>
      <c r="UDY22" s="1180"/>
      <c r="UDZ22" s="1180"/>
      <c r="UEA22" s="1180"/>
      <c r="UEB22" s="1180"/>
      <c r="UEC22" s="1180"/>
      <c r="UED22" s="1180"/>
      <c r="UEE22" s="1180"/>
      <c r="UEF22" s="1180"/>
      <c r="UEG22" s="1180"/>
      <c r="UEH22" s="1180"/>
      <c r="UEI22" s="1180"/>
      <c r="UEJ22" s="1180"/>
      <c r="UEK22" s="1180"/>
      <c r="UEL22" s="1180"/>
      <c r="UEM22" s="1180"/>
      <c r="UEN22" s="1180"/>
      <c r="UEO22" s="1180"/>
      <c r="UEP22" s="1180"/>
      <c r="UEQ22" s="1180"/>
      <c r="UER22" s="1180"/>
      <c r="UES22" s="1180"/>
      <c r="UET22" s="1180"/>
      <c r="UEU22" s="1180"/>
      <c r="UEV22" s="1180"/>
      <c r="UEW22" s="1180"/>
      <c r="UEX22" s="1180"/>
      <c r="UEY22" s="1180"/>
      <c r="UEZ22" s="1180"/>
      <c r="UFA22" s="1180"/>
      <c r="UFB22" s="1180"/>
      <c r="UFC22" s="1180"/>
      <c r="UFD22" s="1180"/>
      <c r="UFE22" s="1180"/>
      <c r="UFF22" s="1180"/>
      <c r="UFG22" s="1180"/>
      <c r="UFH22" s="1180"/>
      <c r="UFI22" s="1180"/>
      <c r="UFJ22" s="1180"/>
      <c r="UFK22" s="1180"/>
      <c r="UFL22" s="1180"/>
      <c r="UFM22" s="1180"/>
      <c r="UFN22" s="1180"/>
      <c r="UFO22" s="1180"/>
      <c r="UFP22" s="1180"/>
      <c r="UFQ22" s="1180"/>
      <c r="UFR22" s="1180"/>
      <c r="UFS22" s="1180"/>
      <c r="UFT22" s="1180"/>
      <c r="UFU22" s="1180"/>
      <c r="UFV22" s="1180"/>
      <c r="UFW22" s="1180"/>
      <c r="UFX22" s="1180"/>
      <c r="UFY22" s="1180"/>
      <c r="UFZ22" s="1180"/>
      <c r="UGA22" s="1180"/>
      <c r="UGB22" s="1180"/>
      <c r="UGC22" s="1180"/>
      <c r="UGD22" s="1180"/>
      <c r="UGE22" s="1180"/>
      <c r="UGF22" s="1180"/>
      <c r="UGG22" s="1180"/>
      <c r="UGH22" s="1180"/>
      <c r="UGI22" s="1180"/>
      <c r="UGJ22" s="1180"/>
      <c r="UGK22" s="1180"/>
      <c r="UGL22" s="1180"/>
      <c r="UGM22" s="1180"/>
      <c r="UGN22" s="1180"/>
      <c r="UGO22" s="1180"/>
      <c r="UGP22" s="1180"/>
      <c r="UGQ22" s="1180"/>
      <c r="UGR22" s="1180"/>
      <c r="UGS22" s="1180"/>
      <c r="UGT22" s="1180"/>
      <c r="UGU22" s="1180"/>
      <c r="UGV22" s="1180"/>
      <c r="UGW22" s="1180"/>
      <c r="UGX22" s="1180"/>
      <c r="UGY22" s="1180"/>
      <c r="UGZ22" s="1180"/>
      <c r="UHA22" s="1180"/>
      <c r="UHB22" s="1180"/>
      <c r="UHC22" s="1180"/>
      <c r="UHD22" s="1180"/>
      <c r="UHE22" s="1180"/>
      <c r="UHF22" s="1180"/>
      <c r="UHG22" s="1180"/>
      <c r="UHH22" s="1180"/>
      <c r="UHI22" s="1180"/>
      <c r="UHJ22" s="1180"/>
      <c r="UHK22" s="1180"/>
      <c r="UHL22" s="1180"/>
      <c r="UHM22" s="1180"/>
      <c r="UHN22" s="1180"/>
      <c r="UHO22" s="1180"/>
      <c r="UHP22" s="1180"/>
      <c r="UHQ22" s="1180"/>
      <c r="UHR22" s="1180"/>
      <c r="UHS22" s="1180"/>
      <c r="UHT22" s="1180"/>
      <c r="UHU22" s="1180"/>
      <c r="UHV22" s="1180"/>
      <c r="UHW22" s="1180"/>
      <c r="UHX22" s="1180"/>
      <c r="UHY22" s="1180"/>
      <c r="UHZ22" s="1180"/>
      <c r="UIA22" s="1180"/>
      <c r="UIB22" s="1180"/>
      <c r="UIC22" s="1180"/>
      <c r="UID22" s="1180"/>
      <c r="UIE22" s="1180"/>
      <c r="UIF22" s="1180"/>
      <c r="UIG22" s="1180"/>
      <c r="UIH22" s="1180"/>
      <c r="UII22" s="1180"/>
      <c r="UIJ22" s="1180"/>
      <c r="UIK22" s="1180"/>
      <c r="UIL22" s="1180"/>
      <c r="UIM22" s="1180"/>
      <c r="UIN22" s="1180"/>
      <c r="UIO22" s="1180"/>
      <c r="UIP22" s="1180"/>
      <c r="UIQ22" s="1180"/>
      <c r="UIR22" s="1180"/>
      <c r="UIS22" s="1180"/>
      <c r="UIT22" s="1180"/>
      <c r="UIU22" s="1180"/>
      <c r="UIV22" s="1180"/>
      <c r="UIW22" s="1180"/>
      <c r="UIX22" s="1180"/>
      <c r="UIY22" s="1180"/>
      <c r="UIZ22" s="1180"/>
      <c r="UJA22" s="1180"/>
      <c r="UJB22" s="1180"/>
      <c r="UJC22" s="1180"/>
      <c r="UJD22" s="1180"/>
      <c r="UJE22" s="1180"/>
      <c r="UJF22" s="1180"/>
      <c r="UJG22" s="1180"/>
      <c r="UJH22" s="1180"/>
      <c r="UJI22" s="1180"/>
      <c r="UJJ22" s="1180"/>
      <c r="UJK22" s="1180"/>
      <c r="UJL22" s="1180"/>
      <c r="UJM22" s="1180"/>
      <c r="UJN22" s="1180"/>
      <c r="UJO22" s="1180"/>
      <c r="UJP22" s="1180"/>
      <c r="UJQ22" s="1180"/>
      <c r="UJR22" s="1180"/>
      <c r="UJS22" s="1180"/>
      <c r="UJT22" s="1180"/>
      <c r="UJU22" s="1180"/>
      <c r="UJV22" s="1180"/>
      <c r="UJW22" s="1180"/>
      <c r="UJX22" s="1180"/>
      <c r="UJY22" s="1180"/>
      <c r="UJZ22" s="1180"/>
      <c r="UKA22" s="1180"/>
      <c r="UKB22" s="1180"/>
      <c r="UKC22" s="1180"/>
      <c r="UKD22" s="1180"/>
      <c r="UKE22" s="1180"/>
      <c r="UKF22" s="1180"/>
      <c r="UKG22" s="1180"/>
      <c r="UKH22" s="1180"/>
      <c r="UKI22" s="1180"/>
      <c r="UKJ22" s="1180"/>
      <c r="UKK22" s="1180"/>
      <c r="UKL22" s="1180"/>
      <c r="UKM22" s="1180"/>
      <c r="UKN22" s="1180"/>
      <c r="UKO22" s="1180"/>
      <c r="UKP22" s="1180"/>
      <c r="UKQ22" s="1180"/>
      <c r="UKR22" s="1180"/>
      <c r="UKS22" s="1180"/>
      <c r="UKT22" s="1180"/>
      <c r="UKU22" s="1180"/>
      <c r="UKV22" s="1180"/>
      <c r="UKW22" s="1180"/>
      <c r="UKX22" s="1180"/>
      <c r="UKY22" s="1180"/>
      <c r="UKZ22" s="1180"/>
      <c r="ULA22" s="1180"/>
      <c r="ULB22" s="1180"/>
      <c r="ULC22" s="1180"/>
      <c r="ULD22" s="1180"/>
      <c r="ULE22" s="1180"/>
      <c r="ULF22" s="1180"/>
      <c r="ULG22" s="1180"/>
      <c r="ULH22" s="1180"/>
      <c r="ULI22" s="1180"/>
      <c r="ULJ22" s="1180"/>
      <c r="ULK22" s="1180"/>
      <c r="ULL22" s="1180"/>
      <c r="ULM22" s="1180"/>
      <c r="ULN22" s="1180"/>
      <c r="ULO22" s="1180"/>
      <c r="ULP22" s="1180"/>
      <c r="ULQ22" s="1180"/>
      <c r="ULR22" s="1180"/>
      <c r="ULS22" s="1180"/>
      <c r="ULT22" s="1180"/>
      <c r="ULU22" s="1180"/>
      <c r="ULV22" s="1180"/>
      <c r="ULW22" s="1180"/>
      <c r="ULX22" s="1180"/>
      <c r="ULY22" s="1180"/>
      <c r="ULZ22" s="1180"/>
      <c r="UMA22" s="1180"/>
      <c r="UMB22" s="1180"/>
      <c r="UMC22" s="1180"/>
      <c r="UMD22" s="1180"/>
      <c r="UME22" s="1180"/>
      <c r="UMF22" s="1180"/>
      <c r="UMG22" s="1180"/>
      <c r="UMH22" s="1180"/>
      <c r="UMI22" s="1180"/>
      <c r="UMJ22" s="1180"/>
      <c r="UMK22" s="1180"/>
      <c r="UML22" s="1180"/>
      <c r="UMM22" s="1180"/>
      <c r="UMN22" s="1180"/>
      <c r="UMO22" s="1180"/>
      <c r="UMP22" s="1180"/>
      <c r="UMQ22" s="1180"/>
      <c r="UMR22" s="1180"/>
      <c r="UMS22" s="1180"/>
      <c r="UMT22" s="1180"/>
      <c r="UMU22" s="1180"/>
      <c r="UMV22" s="1180"/>
      <c r="UMW22" s="1180"/>
      <c r="UMX22" s="1180"/>
      <c r="UMY22" s="1180"/>
      <c r="UMZ22" s="1180"/>
      <c r="UNA22" s="1180"/>
      <c r="UNB22" s="1180"/>
      <c r="UNC22" s="1180"/>
      <c r="UND22" s="1180"/>
      <c r="UNE22" s="1180"/>
      <c r="UNF22" s="1180"/>
      <c r="UNG22" s="1180"/>
      <c r="UNH22" s="1180"/>
      <c r="UNI22" s="1180"/>
      <c r="UNJ22" s="1180"/>
      <c r="UNK22" s="1180"/>
      <c r="UNL22" s="1180"/>
      <c r="UNM22" s="1180"/>
      <c r="UNN22" s="1180"/>
      <c r="UNO22" s="1180"/>
      <c r="UNP22" s="1180"/>
      <c r="UNQ22" s="1180"/>
      <c r="UNR22" s="1180"/>
      <c r="UNS22" s="1180"/>
      <c r="UNT22" s="1180"/>
      <c r="UNU22" s="1180"/>
      <c r="UNV22" s="1180"/>
      <c r="UNW22" s="1180"/>
      <c r="UNX22" s="1180"/>
      <c r="UNY22" s="1180"/>
      <c r="UNZ22" s="1180"/>
      <c r="UOA22" s="1180"/>
      <c r="UOB22" s="1180"/>
      <c r="UOC22" s="1180"/>
      <c r="UOD22" s="1180"/>
      <c r="UOE22" s="1180"/>
      <c r="UOF22" s="1180"/>
      <c r="UOG22" s="1180"/>
      <c r="UOH22" s="1180"/>
      <c r="UOI22" s="1180"/>
      <c r="UOJ22" s="1180"/>
      <c r="UOK22" s="1180"/>
      <c r="UOL22" s="1180"/>
      <c r="UOM22" s="1180"/>
      <c r="UON22" s="1180"/>
      <c r="UOO22" s="1180"/>
      <c r="UOP22" s="1180"/>
      <c r="UOQ22" s="1180"/>
      <c r="UOR22" s="1180"/>
      <c r="UOS22" s="1180"/>
      <c r="UOT22" s="1180"/>
      <c r="UOU22" s="1180"/>
      <c r="UOV22" s="1180"/>
      <c r="UOW22" s="1180"/>
      <c r="UOX22" s="1180"/>
      <c r="UOY22" s="1180"/>
      <c r="UOZ22" s="1180"/>
      <c r="UPA22" s="1180"/>
      <c r="UPB22" s="1180"/>
      <c r="UPC22" s="1180"/>
      <c r="UPD22" s="1180"/>
      <c r="UPE22" s="1180"/>
      <c r="UPF22" s="1180"/>
      <c r="UPG22" s="1180"/>
      <c r="UPH22" s="1180"/>
      <c r="UPI22" s="1180"/>
      <c r="UPJ22" s="1180"/>
      <c r="UPK22" s="1180"/>
      <c r="UPL22" s="1180"/>
      <c r="UPM22" s="1180"/>
      <c r="UPN22" s="1180"/>
      <c r="UPO22" s="1180"/>
      <c r="UPP22" s="1180"/>
      <c r="UPQ22" s="1180"/>
      <c r="UPR22" s="1180"/>
      <c r="UPS22" s="1180"/>
      <c r="UPT22" s="1180"/>
      <c r="UPU22" s="1180"/>
      <c r="UPV22" s="1180"/>
      <c r="UPW22" s="1180"/>
      <c r="UPX22" s="1180"/>
      <c r="UPY22" s="1180"/>
      <c r="UPZ22" s="1180"/>
      <c r="UQA22" s="1180"/>
      <c r="UQB22" s="1180"/>
      <c r="UQC22" s="1180"/>
      <c r="UQD22" s="1180"/>
      <c r="UQE22" s="1180"/>
      <c r="UQF22" s="1180"/>
      <c r="UQG22" s="1180"/>
      <c r="UQH22" s="1180"/>
      <c r="UQI22" s="1180"/>
      <c r="UQJ22" s="1180"/>
      <c r="UQK22" s="1180"/>
      <c r="UQL22" s="1180"/>
      <c r="UQM22" s="1180"/>
      <c r="UQN22" s="1180"/>
      <c r="UQO22" s="1180"/>
      <c r="UQP22" s="1180"/>
      <c r="UQQ22" s="1180"/>
      <c r="UQR22" s="1180"/>
      <c r="UQS22" s="1180"/>
      <c r="UQT22" s="1180"/>
      <c r="UQU22" s="1180"/>
      <c r="UQV22" s="1180"/>
      <c r="UQW22" s="1180"/>
      <c r="UQX22" s="1180"/>
      <c r="UQY22" s="1180"/>
      <c r="UQZ22" s="1180"/>
      <c r="URA22" s="1180"/>
      <c r="URB22" s="1180"/>
      <c r="URC22" s="1180"/>
      <c r="URD22" s="1180"/>
      <c r="URE22" s="1180"/>
      <c r="URF22" s="1180"/>
      <c r="URG22" s="1180"/>
      <c r="URH22" s="1180"/>
      <c r="URI22" s="1180"/>
      <c r="URJ22" s="1180"/>
      <c r="URK22" s="1180"/>
      <c r="URL22" s="1180"/>
      <c r="URM22" s="1180"/>
      <c r="URN22" s="1180"/>
      <c r="URO22" s="1180"/>
      <c r="URP22" s="1180"/>
      <c r="URQ22" s="1180"/>
      <c r="URR22" s="1180"/>
      <c r="URS22" s="1180"/>
      <c r="URT22" s="1180"/>
      <c r="URU22" s="1180"/>
      <c r="URV22" s="1180"/>
      <c r="URW22" s="1180"/>
      <c r="URX22" s="1180"/>
      <c r="URY22" s="1180"/>
      <c r="URZ22" s="1180"/>
      <c r="USA22" s="1180"/>
      <c r="USB22" s="1180"/>
      <c r="USC22" s="1180"/>
      <c r="USD22" s="1180"/>
      <c r="USE22" s="1180"/>
      <c r="USF22" s="1180"/>
      <c r="USG22" s="1180"/>
      <c r="USH22" s="1180"/>
      <c r="USI22" s="1180"/>
      <c r="USJ22" s="1180"/>
      <c r="USK22" s="1180"/>
      <c r="USL22" s="1180"/>
      <c r="USM22" s="1180"/>
      <c r="USN22" s="1180"/>
      <c r="USO22" s="1180"/>
      <c r="USP22" s="1180"/>
      <c r="USQ22" s="1180"/>
      <c r="USR22" s="1180"/>
      <c r="USS22" s="1180"/>
      <c r="UST22" s="1180"/>
      <c r="USU22" s="1180"/>
      <c r="USV22" s="1180"/>
      <c r="USW22" s="1180"/>
      <c r="USX22" s="1180"/>
      <c r="USY22" s="1180"/>
      <c r="USZ22" s="1180"/>
      <c r="UTA22" s="1180"/>
      <c r="UTB22" s="1180"/>
      <c r="UTC22" s="1180"/>
      <c r="UTD22" s="1180"/>
      <c r="UTE22" s="1180"/>
      <c r="UTF22" s="1180"/>
      <c r="UTG22" s="1180"/>
      <c r="UTH22" s="1180"/>
      <c r="UTI22" s="1180"/>
      <c r="UTJ22" s="1180"/>
      <c r="UTK22" s="1180"/>
      <c r="UTL22" s="1180"/>
      <c r="UTM22" s="1180"/>
      <c r="UTN22" s="1180"/>
      <c r="UTO22" s="1180"/>
      <c r="UTP22" s="1180"/>
      <c r="UTQ22" s="1180"/>
      <c r="UTR22" s="1180"/>
      <c r="UTS22" s="1180"/>
      <c r="UTT22" s="1180"/>
      <c r="UTU22" s="1180"/>
      <c r="UTV22" s="1180"/>
      <c r="UTW22" s="1180"/>
      <c r="UTX22" s="1180"/>
      <c r="UTY22" s="1180"/>
      <c r="UTZ22" s="1180"/>
      <c r="UUA22" s="1180"/>
      <c r="UUB22" s="1180"/>
      <c r="UUC22" s="1180"/>
      <c r="UUD22" s="1180"/>
      <c r="UUE22" s="1180"/>
      <c r="UUF22" s="1180"/>
      <c r="UUG22" s="1180"/>
      <c r="UUH22" s="1180"/>
      <c r="UUI22" s="1180"/>
      <c r="UUJ22" s="1180"/>
      <c r="UUK22" s="1180"/>
      <c r="UUL22" s="1180"/>
      <c r="UUM22" s="1180"/>
      <c r="UUN22" s="1180"/>
      <c r="UUO22" s="1180"/>
      <c r="UUP22" s="1180"/>
      <c r="UUQ22" s="1180"/>
      <c r="UUR22" s="1180"/>
      <c r="UUS22" s="1180"/>
      <c r="UUT22" s="1180"/>
      <c r="UUU22" s="1180"/>
      <c r="UUV22" s="1180"/>
      <c r="UUW22" s="1180"/>
      <c r="UUX22" s="1180"/>
      <c r="UUY22" s="1180"/>
      <c r="UUZ22" s="1180"/>
      <c r="UVA22" s="1180"/>
      <c r="UVB22" s="1180"/>
      <c r="UVC22" s="1180"/>
      <c r="UVD22" s="1180"/>
      <c r="UVE22" s="1180"/>
      <c r="UVF22" s="1180"/>
      <c r="UVG22" s="1180"/>
      <c r="UVH22" s="1180"/>
      <c r="UVI22" s="1180"/>
      <c r="UVJ22" s="1180"/>
      <c r="UVK22" s="1180"/>
      <c r="UVL22" s="1180"/>
      <c r="UVM22" s="1180"/>
      <c r="UVN22" s="1180"/>
      <c r="UVO22" s="1180"/>
      <c r="UVP22" s="1180"/>
      <c r="UVQ22" s="1180"/>
      <c r="UVR22" s="1180"/>
      <c r="UVS22" s="1180"/>
      <c r="UVT22" s="1180"/>
      <c r="UVU22" s="1180"/>
      <c r="UVV22" s="1180"/>
      <c r="UVW22" s="1180"/>
      <c r="UVX22" s="1180"/>
      <c r="UVY22" s="1180"/>
      <c r="UVZ22" s="1180"/>
      <c r="UWA22" s="1180"/>
      <c r="UWB22" s="1180"/>
      <c r="UWC22" s="1180"/>
      <c r="UWD22" s="1180"/>
      <c r="UWE22" s="1180"/>
      <c r="UWF22" s="1180"/>
      <c r="UWG22" s="1180"/>
      <c r="UWH22" s="1180"/>
      <c r="UWI22" s="1180"/>
      <c r="UWJ22" s="1180"/>
      <c r="UWK22" s="1180"/>
      <c r="UWL22" s="1180"/>
      <c r="UWM22" s="1180"/>
      <c r="UWN22" s="1180"/>
      <c r="UWO22" s="1180"/>
      <c r="UWP22" s="1180"/>
      <c r="UWQ22" s="1180"/>
      <c r="UWR22" s="1180"/>
      <c r="UWS22" s="1180"/>
      <c r="UWT22" s="1180"/>
      <c r="UWU22" s="1180"/>
      <c r="UWV22" s="1180"/>
      <c r="UWW22" s="1180"/>
      <c r="UWX22" s="1180"/>
      <c r="UWY22" s="1180"/>
      <c r="UWZ22" s="1180"/>
      <c r="UXA22" s="1180"/>
      <c r="UXB22" s="1180"/>
      <c r="UXC22" s="1180"/>
      <c r="UXD22" s="1180"/>
      <c r="UXE22" s="1180"/>
      <c r="UXF22" s="1180"/>
      <c r="UXG22" s="1180"/>
      <c r="UXH22" s="1180"/>
      <c r="UXI22" s="1180"/>
      <c r="UXJ22" s="1180"/>
      <c r="UXK22" s="1180"/>
      <c r="UXL22" s="1180"/>
      <c r="UXM22" s="1180"/>
      <c r="UXN22" s="1180"/>
      <c r="UXO22" s="1180"/>
      <c r="UXP22" s="1180"/>
      <c r="UXQ22" s="1180"/>
      <c r="UXR22" s="1180"/>
      <c r="UXS22" s="1180"/>
      <c r="UXT22" s="1180"/>
      <c r="UXU22" s="1180"/>
      <c r="UXV22" s="1180"/>
      <c r="UXW22" s="1180"/>
      <c r="UXX22" s="1180"/>
      <c r="UXY22" s="1180"/>
      <c r="UXZ22" s="1180"/>
      <c r="UYA22" s="1180"/>
      <c r="UYB22" s="1180"/>
      <c r="UYC22" s="1180"/>
      <c r="UYD22" s="1180"/>
      <c r="UYE22" s="1180"/>
      <c r="UYF22" s="1180"/>
      <c r="UYG22" s="1180"/>
      <c r="UYH22" s="1180"/>
      <c r="UYI22" s="1180"/>
      <c r="UYJ22" s="1180"/>
      <c r="UYK22" s="1180"/>
      <c r="UYL22" s="1180"/>
      <c r="UYM22" s="1180"/>
      <c r="UYN22" s="1180"/>
      <c r="UYO22" s="1180"/>
      <c r="UYP22" s="1180"/>
      <c r="UYQ22" s="1180"/>
      <c r="UYR22" s="1180"/>
      <c r="UYS22" s="1180"/>
      <c r="UYT22" s="1180"/>
      <c r="UYU22" s="1180"/>
      <c r="UYV22" s="1180"/>
      <c r="UYW22" s="1180"/>
      <c r="UYX22" s="1180"/>
      <c r="UYY22" s="1180"/>
      <c r="UYZ22" s="1180"/>
      <c r="UZA22" s="1180"/>
      <c r="UZB22" s="1180"/>
      <c r="UZC22" s="1180"/>
      <c r="UZD22" s="1180"/>
      <c r="UZE22" s="1180"/>
      <c r="UZF22" s="1180"/>
      <c r="UZG22" s="1180"/>
      <c r="UZH22" s="1180"/>
      <c r="UZI22" s="1180"/>
      <c r="UZJ22" s="1180"/>
      <c r="UZK22" s="1180"/>
      <c r="UZL22" s="1180"/>
      <c r="UZM22" s="1180"/>
      <c r="UZN22" s="1180"/>
      <c r="UZO22" s="1180"/>
      <c r="UZP22" s="1180"/>
      <c r="UZQ22" s="1180"/>
      <c r="UZR22" s="1180"/>
      <c r="UZS22" s="1180"/>
      <c r="UZT22" s="1180"/>
      <c r="UZU22" s="1180"/>
      <c r="UZV22" s="1180"/>
      <c r="UZW22" s="1180"/>
      <c r="UZX22" s="1180"/>
      <c r="UZY22" s="1180"/>
      <c r="UZZ22" s="1180"/>
      <c r="VAA22" s="1180"/>
      <c r="VAB22" s="1180"/>
      <c r="VAC22" s="1180"/>
      <c r="VAD22" s="1180"/>
      <c r="VAE22" s="1180"/>
      <c r="VAF22" s="1180"/>
      <c r="VAG22" s="1180"/>
      <c r="VAH22" s="1180"/>
      <c r="VAI22" s="1180"/>
      <c r="VAJ22" s="1180"/>
      <c r="VAK22" s="1180"/>
      <c r="VAL22" s="1180"/>
      <c r="VAM22" s="1180"/>
      <c r="VAN22" s="1180"/>
      <c r="VAO22" s="1180"/>
      <c r="VAP22" s="1180"/>
      <c r="VAQ22" s="1180"/>
      <c r="VAR22" s="1180"/>
      <c r="VAS22" s="1180"/>
      <c r="VAT22" s="1180"/>
      <c r="VAU22" s="1180"/>
      <c r="VAV22" s="1180"/>
      <c r="VAW22" s="1180"/>
      <c r="VAX22" s="1180"/>
      <c r="VAY22" s="1180"/>
      <c r="VAZ22" s="1180"/>
      <c r="VBA22" s="1180"/>
      <c r="VBB22" s="1180"/>
      <c r="VBC22" s="1180"/>
      <c r="VBD22" s="1180"/>
      <c r="VBE22" s="1180"/>
      <c r="VBF22" s="1180"/>
      <c r="VBG22" s="1180"/>
      <c r="VBH22" s="1180"/>
      <c r="VBI22" s="1180"/>
      <c r="VBJ22" s="1180"/>
      <c r="VBK22" s="1180"/>
      <c r="VBL22" s="1180"/>
      <c r="VBM22" s="1180"/>
      <c r="VBN22" s="1180"/>
      <c r="VBO22" s="1180"/>
      <c r="VBP22" s="1180"/>
      <c r="VBQ22" s="1180"/>
      <c r="VBR22" s="1180"/>
      <c r="VBS22" s="1180"/>
      <c r="VBT22" s="1180"/>
      <c r="VBU22" s="1180"/>
      <c r="VBV22" s="1180"/>
      <c r="VBW22" s="1180"/>
      <c r="VBX22" s="1180"/>
      <c r="VBY22" s="1180"/>
      <c r="VBZ22" s="1180"/>
      <c r="VCA22" s="1180"/>
      <c r="VCB22" s="1180"/>
      <c r="VCC22" s="1180"/>
      <c r="VCD22" s="1180"/>
      <c r="VCE22" s="1180"/>
      <c r="VCF22" s="1180"/>
      <c r="VCG22" s="1180"/>
      <c r="VCH22" s="1180"/>
      <c r="VCI22" s="1180"/>
      <c r="VCJ22" s="1180"/>
      <c r="VCK22" s="1180"/>
      <c r="VCL22" s="1180"/>
      <c r="VCM22" s="1180"/>
      <c r="VCN22" s="1180"/>
      <c r="VCO22" s="1180"/>
      <c r="VCP22" s="1180"/>
      <c r="VCQ22" s="1180"/>
      <c r="VCR22" s="1180"/>
      <c r="VCS22" s="1180"/>
      <c r="VCT22" s="1180"/>
      <c r="VCU22" s="1180"/>
      <c r="VCV22" s="1180"/>
      <c r="VCW22" s="1180"/>
      <c r="VCX22" s="1180"/>
      <c r="VCY22" s="1180"/>
      <c r="VCZ22" s="1180"/>
      <c r="VDA22" s="1180"/>
      <c r="VDB22" s="1180"/>
      <c r="VDC22" s="1180"/>
      <c r="VDD22" s="1180"/>
      <c r="VDE22" s="1180"/>
      <c r="VDF22" s="1180"/>
      <c r="VDG22" s="1180"/>
      <c r="VDH22" s="1180"/>
      <c r="VDI22" s="1180"/>
      <c r="VDJ22" s="1180"/>
      <c r="VDK22" s="1180"/>
      <c r="VDL22" s="1180"/>
      <c r="VDM22" s="1180"/>
      <c r="VDN22" s="1180"/>
      <c r="VDO22" s="1180"/>
      <c r="VDP22" s="1180"/>
      <c r="VDQ22" s="1180"/>
      <c r="VDR22" s="1180"/>
      <c r="VDS22" s="1180"/>
      <c r="VDT22" s="1180"/>
      <c r="VDU22" s="1180"/>
      <c r="VDV22" s="1180"/>
      <c r="VDW22" s="1180"/>
      <c r="VDX22" s="1180"/>
      <c r="VDY22" s="1180"/>
      <c r="VDZ22" s="1180"/>
      <c r="VEA22" s="1180"/>
      <c r="VEB22" s="1180"/>
      <c r="VEC22" s="1180"/>
      <c r="VED22" s="1180"/>
      <c r="VEE22" s="1180"/>
      <c r="VEF22" s="1180"/>
      <c r="VEG22" s="1180"/>
      <c r="VEH22" s="1180"/>
      <c r="VEI22" s="1180"/>
      <c r="VEJ22" s="1180"/>
      <c r="VEK22" s="1180"/>
      <c r="VEL22" s="1180"/>
      <c r="VEM22" s="1180"/>
      <c r="VEN22" s="1180"/>
      <c r="VEO22" s="1180"/>
      <c r="VEP22" s="1180"/>
      <c r="VEQ22" s="1180"/>
      <c r="VER22" s="1180"/>
      <c r="VES22" s="1180"/>
      <c r="VET22" s="1180"/>
      <c r="VEU22" s="1180"/>
      <c r="VEV22" s="1180"/>
      <c r="VEW22" s="1180"/>
      <c r="VEX22" s="1180"/>
      <c r="VEY22" s="1180"/>
      <c r="VEZ22" s="1180"/>
      <c r="VFA22" s="1180"/>
      <c r="VFB22" s="1180"/>
      <c r="VFC22" s="1180"/>
      <c r="VFD22" s="1180"/>
      <c r="VFE22" s="1180"/>
      <c r="VFF22" s="1180"/>
      <c r="VFG22" s="1180"/>
      <c r="VFH22" s="1180"/>
      <c r="VFI22" s="1180"/>
      <c r="VFJ22" s="1180"/>
      <c r="VFK22" s="1180"/>
      <c r="VFL22" s="1180"/>
      <c r="VFM22" s="1180"/>
      <c r="VFN22" s="1180"/>
      <c r="VFO22" s="1180"/>
      <c r="VFP22" s="1180"/>
      <c r="VFQ22" s="1180"/>
      <c r="VFR22" s="1180"/>
      <c r="VFS22" s="1180"/>
      <c r="VFT22" s="1180"/>
      <c r="VFU22" s="1180"/>
      <c r="VFV22" s="1180"/>
      <c r="VFW22" s="1180"/>
      <c r="VFX22" s="1180"/>
      <c r="VFY22" s="1180"/>
      <c r="VFZ22" s="1180"/>
      <c r="VGA22" s="1180"/>
      <c r="VGB22" s="1180"/>
      <c r="VGC22" s="1180"/>
      <c r="VGD22" s="1180"/>
      <c r="VGE22" s="1180"/>
      <c r="VGF22" s="1180"/>
      <c r="VGG22" s="1180"/>
      <c r="VGH22" s="1180"/>
      <c r="VGI22" s="1180"/>
      <c r="VGJ22" s="1180"/>
      <c r="VGK22" s="1180"/>
      <c r="VGL22" s="1180"/>
      <c r="VGM22" s="1180"/>
      <c r="VGN22" s="1180"/>
      <c r="VGO22" s="1180"/>
      <c r="VGP22" s="1180"/>
      <c r="VGQ22" s="1180"/>
      <c r="VGR22" s="1180"/>
      <c r="VGS22" s="1180"/>
      <c r="VGT22" s="1180"/>
      <c r="VGU22" s="1180"/>
      <c r="VGV22" s="1180"/>
      <c r="VGW22" s="1180"/>
      <c r="VGX22" s="1180"/>
      <c r="VGY22" s="1180"/>
      <c r="VGZ22" s="1180"/>
      <c r="VHA22" s="1180"/>
      <c r="VHB22" s="1180"/>
      <c r="VHC22" s="1180"/>
      <c r="VHD22" s="1180"/>
      <c r="VHE22" s="1180"/>
      <c r="VHF22" s="1180"/>
      <c r="VHG22" s="1180"/>
      <c r="VHH22" s="1180"/>
      <c r="VHI22" s="1180"/>
      <c r="VHJ22" s="1180"/>
      <c r="VHK22" s="1180"/>
      <c r="VHL22" s="1180"/>
      <c r="VHM22" s="1180"/>
      <c r="VHN22" s="1180"/>
      <c r="VHO22" s="1180"/>
      <c r="VHP22" s="1180"/>
      <c r="VHQ22" s="1180"/>
      <c r="VHR22" s="1180"/>
      <c r="VHS22" s="1180"/>
      <c r="VHT22" s="1180"/>
      <c r="VHU22" s="1180"/>
      <c r="VHV22" s="1180"/>
      <c r="VHW22" s="1180"/>
      <c r="VHX22" s="1180"/>
      <c r="VHY22" s="1180"/>
      <c r="VHZ22" s="1180"/>
      <c r="VIA22" s="1180"/>
      <c r="VIB22" s="1180"/>
      <c r="VIC22" s="1180"/>
      <c r="VID22" s="1180"/>
      <c r="VIE22" s="1180"/>
      <c r="VIF22" s="1180"/>
      <c r="VIG22" s="1180"/>
      <c r="VIH22" s="1180"/>
      <c r="VII22" s="1180"/>
      <c r="VIJ22" s="1180"/>
      <c r="VIK22" s="1180"/>
      <c r="VIL22" s="1180"/>
      <c r="VIM22" s="1180"/>
      <c r="VIN22" s="1180"/>
      <c r="VIO22" s="1180"/>
      <c r="VIP22" s="1180"/>
      <c r="VIQ22" s="1180"/>
      <c r="VIR22" s="1180"/>
      <c r="VIS22" s="1180"/>
      <c r="VIT22" s="1180"/>
      <c r="VIU22" s="1180"/>
      <c r="VIV22" s="1180"/>
      <c r="VIW22" s="1180"/>
      <c r="VIX22" s="1180"/>
      <c r="VIY22" s="1180"/>
      <c r="VIZ22" s="1180"/>
      <c r="VJA22" s="1180"/>
      <c r="VJB22" s="1180"/>
      <c r="VJC22" s="1180"/>
      <c r="VJD22" s="1180"/>
      <c r="VJE22" s="1180"/>
      <c r="VJF22" s="1180"/>
      <c r="VJG22" s="1180"/>
      <c r="VJH22" s="1180"/>
      <c r="VJI22" s="1180"/>
      <c r="VJJ22" s="1180"/>
      <c r="VJK22" s="1180"/>
      <c r="VJL22" s="1180"/>
      <c r="VJM22" s="1180"/>
      <c r="VJN22" s="1180"/>
      <c r="VJO22" s="1180"/>
      <c r="VJP22" s="1180"/>
      <c r="VJQ22" s="1180"/>
      <c r="VJR22" s="1180"/>
      <c r="VJS22" s="1180"/>
      <c r="VJT22" s="1180"/>
      <c r="VJU22" s="1180"/>
      <c r="VJV22" s="1180"/>
      <c r="VJW22" s="1180"/>
      <c r="VJX22" s="1180"/>
      <c r="VJY22" s="1180"/>
      <c r="VJZ22" s="1180"/>
      <c r="VKA22" s="1180"/>
      <c r="VKB22" s="1180"/>
      <c r="VKC22" s="1180"/>
      <c r="VKD22" s="1180"/>
      <c r="VKE22" s="1180"/>
      <c r="VKF22" s="1180"/>
      <c r="VKG22" s="1180"/>
      <c r="VKH22" s="1180"/>
      <c r="VKI22" s="1180"/>
      <c r="VKJ22" s="1180"/>
      <c r="VKK22" s="1180"/>
      <c r="VKL22" s="1180"/>
      <c r="VKM22" s="1180"/>
      <c r="VKN22" s="1180"/>
      <c r="VKO22" s="1180"/>
      <c r="VKP22" s="1180"/>
      <c r="VKQ22" s="1180"/>
      <c r="VKR22" s="1180"/>
      <c r="VKS22" s="1180"/>
      <c r="VKT22" s="1180"/>
      <c r="VKU22" s="1180"/>
      <c r="VKV22" s="1180"/>
      <c r="VKW22" s="1180"/>
      <c r="VKX22" s="1180"/>
      <c r="VKY22" s="1180"/>
      <c r="VKZ22" s="1180"/>
      <c r="VLA22" s="1180"/>
      <c r="VLB22" s="1180"/>
      <c r="VLC22" s="1180"/>
      <c r="VLD22" s="1180"/>
      <c r="VLE22" s="1180"/>
      <c r="VLF22" s="1180"/>
      <c r="VLG22" s="1180"/>
      <c r="VLH22" s="1180"/>
      <c r="VLI22" s="1180"/>
      <c r="VLJ22" s="1180"/>
      <c r="VLK22" s="1180"/>
      <c r="VLL22" s="1180"/>
      <c r="VLM22" s="1180"/>
      <c r="VLN22" s="1180"/>
      <c r="VLO22" s="1180"/>
      <c r="VLP22" s="1180"/>
      <c r="VLQ22" s="1180"/>
      <c r="VLR22" s="1180"/>
      <c r="VLS22" s="1180"/>
      <c r="VLT22" s="1180"/>
      <c r="VLU22" s="1180"/>
      <c r="VLV22" s="1180"/>
      <c r="VLW22" s="1180"/>
      <c r="VLX22" s="1180"/>
      <c r="VLY22" s="1180"/>
      <c r="VLZ22" s="1180"/>
      <c r="VMA22" s="1180"/>
      <c r="VMB22" s="1180"/>
      <c r="VMC22" s="1180"/>
      <c r="VMD22" s="1180"/>
      <c r="VME22" s="1180"/>
      <c r="VMF22" s="1180"/>
      <c r="VMG22" s="1180"/>
      <c r="VMH22" s="1180"/>
      <c r="VMI22" s="1180"/>
      <c r="VMJ22" s="1180"/>
      <c r="VMK22" s="1180"/>
      <c r="VML22" s="1180"/>
      <c r="VMM22" s="1180"/>
      <c r="VMN22" s="1180"/>
      <c r="VMO22" s="1180"/>
      <c r="VMP22" s="1180"/>
      <c r="VMQ22" s="1180"/>
      <c r="VMR22" s="1180"/>
      <c r="VMS22" s="1180"/>
      <c r="VMT22" s="1180"/>
      <c r="VMU22" s="1180"/>
      <c r="VMV22" s="1180"/>
      <c r="VMW22" s="1180"/>
      <c r="VMX22" s="1180"/>
      <c r="VMY22" s="1180"/>
      <c r="VMZ22" s="1180"/>
      <c r="VNA22" s="1180"/>
      <c r="VNB22" s="1180"/>
      <c r="VNC22" s="1180"/>
      <c r="VND22" s="1180"/>
      <c r="VNE22" s="1180"/>
      <c r="VNF22" s="1180"/>
      <c r="VNG22" s="1180"/>
      <c r="VNH22" s="1180"/>
      <c r="VNI22" s="1180"/>
      <c r="VNJ22" s="1180"/>
      <c r="VNK22" s="1180"/>
      <c r="VNL22" s="1180"/>
      <c r="VNM22" s="1180"/>
      <c r="VNN22" s="1180"/>
      <c r="VNO22" s="1180"/>
      <c r="VNP22" s="1180"/>
      <c r="VNQ22" s="1180"/>
      <c r="VNR22" s="1180"/>
      <c r="VNS22" s="1180"/>
      <c r="VNT22" s="1180"/>
      <c r="VNU22" s="1180"/>
      <c r="VNV22" s="1180"/>
      <c r="VNW22" s="1180"/>
      <c r="VNX22" s="1180"/>
      <c r="VNY22" s="1180"/>
      <c r="VNZ22" s="1180"/>
      <c r="VOA22" s="1180"/>
      <c r="VOB22" s="1180"/>
      <c r="VOC22" s="1180"/>
      <c r="VOD22" s="1180"/>
      <c r="VOE22" s="1180"/>
      <c r="VOF22" s="1180"/>
      <c r="VOG22" s="1180"/>
      <c r="VOH22" s="1180"/>
      <c r="VOI22" s="1180"/>
      <c r="VOJ22" s="1180"/>
      <c r="VOK22" s="1180"/>
      <c r="VOL22" s="1180"/>
      <c r="VOM22" s="1180"/>
      <c r="VON22" s="1180"/>
      <c r="VOO22" s="1180"/>
      <c r="VOP22" s="1180"/>
      <c r="VOQ22" s="1180"/>
      <c r="VOR22" s="1180"/>
      <c r="VOS22" s="1180"/>
      <c r="VOT22" s="1180"/>
      <c r="VOU22" s="1180"/>
      <c r="VOV22" s="1180"/>
      <c r="VOW22" s="1180"/>
      <c r="VOX22" s="1180"/>
      <c r="VOY22" s="1180"/>
      <c r="VOZ22" s="1180"/>
      <c r="VPA22" s="1180"/>
      <c r="VPB22" s="1180"/>
      <c r="VPC22" s="1180"/>
      <c r="VPD22" s="1180"/>
      <c r="VPE22" s="1180"/>
      <c r="VPF22" s="1180"/>
      <c r="VPG22" s="1180"/>
      <c r="VPH22" s="1180"/>
      <c r="VPI22" s="1180"/>
      <c r="VPJ22" s="1180"/>
      <c r="VPK22" s="1180"/>
      <c r="VPL22" s="1180"/>
      <c r="VPM22" s="1180"/>
      <c r="VPN22" s="1180"/>
      <c r="VPO22" s="1180"/>
      <c r="VPP22" s="1180"/>
      <c r="VPQ22" s="1180"/>
      <c r="VPR22" s="1180"/>
      <c r="VPS22" s="1180"/>
      <c r="VPT22" s="1180"/>
      <c r="VPU22" s="1180"/>
      <c r="VPV22" s="1180"/>
      <c r="VPW22" s="1180"/>
      <c r="VPX22" s="1180"/>
      <c r="VPY22" s="1180"/>
      <c r="VPZ22" s="1180"/>
      <c r="VQA22" s="1180"/>
      <c r="VQB22" s="1180"/>
      <c r="VQC22" s="1180"/>
      <c r="VQD22" s="1180"/>
      <c r="VQE22" s="1180"/>
      <c r="VQF22" s="1180"/>
      <c r="VQG22" s="1180"/>
      <c r="VQH22" s="1180"/>
      <c r="VQI22" s="1180"/>
      <c r="VQJ22" s="1180"/>
      <c r="VQK22" s="1180"/>
      <c r="VQL22" s="1180"/>
      <c r="VQM22" s="1180"/>
      <c r="VQN22" s="1180"/>
      <c r="VQO22" s="1180"/>
      <c r="VQP22" s="1180"/>
      <c r="VQQ22" s="1180"/>
      <c r="VQR22" s="1180"/>
      <c r="VQS22" s="1180"/>
      <c r="VQT22" s="1180"/>
      <c r="VQU22" s="1180"/>
      <c r="VQV22" s="1180"/>
      <c r="VQW22" s="1180"/>
      <c r="VQX22" s="1180"/>
      <c r="VQY22" s="1180"/>
      <c r="VQZ22" s="1180"/>
      <c r="VRA22" s="1180"/>
      <c r="VRB22" s="1180"/>
      <c r="VRC22" s="1180"/>
      <c r="VRD22" s="1180"/>
      <c r="VRE22" s="1180"/>
      <c r="VRF22" s="1180"/>
      <c r="VRG22" s="1180"/>
      <c r="VRH22" s="1180"/>
      <c r="VRI22" s="1180"/>
      <c r="VRJ22" s="1180"/>
      <c r="VRK22" s="1180"/>
      <c r="VRL22" s="1180"/>
      <c r="VRM22" s="1180"/>
      <c r="VRN22" s="1180"/>
      <c r="VRO22" s="1180"/>
      <c r="VRP22" s="1180"/>
      <c r="VRQ22" s="1180"/>
      <c r="VRR22" s="1180"/>
      <c r="VRS22" s="1180"/>
      <c r="VRT22" s="1180"/>
      <c r="VRU22" s="1180"/>
      <c r="VRV22" s="1180"/>
      <c r="VRW22" s="1180"/>
      <c r="VRX22" s="1180"/>
      <c r="VRY22" s="1180"/>
      <c r="VRZ22" s="1180"/>
      <c r="VSA22" s="1180"/>
      <c r="VSB22" s="1180"/>
      <c r="VSC22" s="1180"/>
      <c r="VSD22" s="1180"/>
      <c r="VSE22" s="1180"/>
      <c r="VSF22" s="1180"/>
      <c r="VSG22" s="1180"/>
      <c r="VSH22" s="1180"/>
      <c r="VSI22" s="1180"/>
      <c r="VSJ22" s="1180"/>
      <c r="VSK22" s="1180"/>
      <c r="VSL22" s="1180"/>
      <c r="VSM22" s="1180"/>
      <c r="VSN22" s="1180"/>
      <c r="VSO22" s="1180"/>
      <c r="VSP22" s="1180"/>
      <c r="VSQ22" s="1180"/>
      <c r="VSR22" s="1180"/>
      <c r="VSS22" s="1180"/>
      <c r="VST22" s="1180"/>
      <c r="VSU22" s="1180"/>
      <c r="VSV22" s="1180"/>
      <c r="VSW22" s="1180"/>
      <c r="VSX22" s="1180"/>
      <c r="VSY22" s="1180"/>
      <c r="VSZ22" s="1180"/>
      <c r="VTA22" s="1180"/>
      <c r="VTB22" s="1180"/>
      <c r="VTC22" s="1180"/>
      <c r="VTD22" s="1180"/>
      <c r="VTE22" s="1180"/>
      <c r="VTF22" s="1180"/>
      <c r="VTG22" s="1180"/>
      <c r="VTH22" s="1180"/>
      <c r="VTI22" s="1180"/>
      <c r="VTJ22" s="1180"/>
      <c r="VTK22" s="1180"/>
      <c r="VTL22" s="1180"/>
      <c r="VTM22" s="1180"/>
      <c r="VTN22" s="1180"/>
      <c r="VTO22" s="1180"/>
      <c r="VTP22" s="1180"/>
      <c r="VTQ22" s="1180"/>
      <c r="VTR22" s="1180"/>
      <c r="VTS22" s="1180"/>
      <c r="VTT22" s="1180"/>
      <c r="VTU22" s="1180"/>
      <c r="VTV22" s="1180"/>
      <c r="VTW22" s="1180"/>
      <c r="VTX22" s="1180"/>
      <c r="VTY22" s="1180"/>
      <c r="VTZ22" s="1180"/>
      <c r="VUA22" s="1180"/>
      <c r="VUB22" s="1180"/>
      <c r="VUC22" s="1180"/>
      <c r="VUD22" s="1180"/>
      <c r="VUE22" s="1180"/>
      <c r="VUF22" s="1180"/>
      <c r="VUG22" s="1180"/>
      <c r="VUH22" s="1180"/>
      <c r="VUI22" s="1180"/>
      <c r="VUJ22" s="1180"/>
      <c r="VUK22" s="1180"/>
      <c r="VUL22" s="1180"/>
      <c r="VUM22" s="1180"/>
      <c r="VUN22" s="1180"/>
      <c r="VUO22" s="1180"/>
      <c r="VUP22" s="1180"/>
      <c r="VUQ22" s="1180"/>
      <c r="VUR22" s="1180"/>
      <c r="VUS22" s="1180"/>
      <c r="VUT22" s="1180"/>
      <c r="VUU22" s="1180"/>
      <c r="VUV22" s="1180"/>
      <c r="VUW22" s="1180"/>
      <c r="VUX22" s="1180"/>
      <c r="VUY22" s="1180"/>
      <c r="VUZ22" s="1180"/>
      <c r="VVA22" s="1180"/>
      <c r="VVB22" s="1180"/>
      <c r="VVC22" s="1180"/>
      <c r="VVD22" s="1180"/>
      <c r="VVE22" s="1180"/>
      <c r="VVF22" s="1180"/>
      <c r="VVG22" s="1180"/>
      <c r="VVH22" s="1180"/>
      <c r="VVI22" s="1180"/>
      <c r="VVJ22" s="1180"/>
      <c r="VVK22" s="1180"/>
      <c r="VVL22" s="1180"/>
      <c r="VVM22" s="1180"/>
      <c r="VVN22" s="1180"/>
      <c r="VVO22" s="1180"/>
      <c r="VVP22" s="1180"/>
      <c r="VVQ22" s="1180"/>
      <c r="VVR22" s="1180"/>
      <c r="VVS22" s="1180"/>
      <c r="VVT22" s="1180"/>
      <c r="VVU22" s="1180"/>
      <c r="VVV22" s="1180"/>
      <c r="VVW22" s="1180"/>
      <c r="VVX22" s="1180"/>
      <c r="VVY22" s="1180"/>
      <c r="VVZ22" s="1180"/>
      <c r="VWA22" s="1180"/>
      <c r="VWB22" s="1180"/>
      <c r="VWC22" s="1180"/>
      <c r="VWD22" s="1180"/>
      <c r="VWE22" s="1180"/>
      <c r="VWF22" s="1180"/>
      <c r="VWG22" s="1180"/>
      <c r="VWH22" s="1180"/>
      <c r="VWI22" s="1180"/>
      <c r="VWJ22" s="1180"/>
      <c r="VWK22" s="1180"/>
      <c r="VWL22" s="1180"/>
      <c r="VWM22" s="1180"/>
      <c r="VWN22" s="1180"/>
      <c r="VWO22" s="1180"/>
      <c r="VWP22" s="1180"/>
      <c r="VWQ22" s="1180"/>
      <c r="VWR22" s="1180"/>
      <c r="VWS22" s="1180"/>
      <c r="VWT22" s="1180"/>
      <c r="VWU22" s="1180"/>
      <c r="VWV22" s="1180"/>
      <c r="VWW22" s="1180"/>
      <c r="VWX22" s="1180"/>
      <c r="VWY22" s="1180"/>
      <c r="VWZ22" s="1180"/>
      <c r="VXA22" s="1180"/>
      <c r="VXB22" s="1180"/>
      <c r="VXC22" s="1180"/>
      <c r="VXD22" s="1180"/>
      <c r="VXE22" s="1180"/>
      <c r="VXF22" s="1180"/>
      <c r="VXG22" s="1180"/>
      <c r="VXH22" s="1180"/>
      <c r="VXI22" s="1180"/>
      <c r="VXJ22" s="1180"/>
      <c r="VXK22" s="1180"/>
      <c r="VXL22" s="1180"/>
      <c r="VXM22" s="1180"/>
      <c r="VXN22" s="1180"/>
      <c r="VXO22" s="1180"/>
      <c r="VXP22" s="1180"/>
      <c r="VXQ22" s="1180"/>
      <c r="VXR22" s="1180"/>
      <c r="VXS22" s="1180"/>
      <c r="VXT22" s="1180"/>
      <c r="VXU22" s="1180"/>
      <c r="VXV22" s="1180"/>
      <c r="VXW22" s="1180"/>
      <c r="VXX22" s="1180"/>
      <c r="VXY22" s="1180"/>
      <c r="VXZ22" s="1180"/>
      <c r="VYA22" s="1180"/>
      <c r="VYB22" s="1180"/>
      <c r="VYC22" s="1180"/>
      <c r="VYD22" s="1180"/>
      <c r="VYE22" s="1180"/>
      <c r="VYF22" s="1180"/>
      <c r="VYG22" s="1180"/>
      <c r="VYH22" s="1180"/>
      <c r="VYI22" s="1180"/>
      <c r="VYJ22" s="1180"/>
      <c r="VYK22" s="1180"/>
      <c r="VYL22" s="1180"/>
      <c r="VYM22" s="1180"/>
      <c r="VYN22" s="1180"/>
      <c r="VYO22" s="1180"/>
      <c r="VYP22" s="1180"/>
      <c r="VYQ22" s="1180"/>
      <c r="VYR22" s="1180"/>
      <c r="VYS22" s="1180"/>
      <c r="VYT22" s="1180"/>
      <c r="VYU22" s="1180"/>
      <c r="VYV22" s="1180"/>
      <c r="VYW22" s="1180"/>
      <c r="VYX22" s="1180"/>
      <c r="VYY22" s="1180"/>
      <c r="VYZ22" s="1180"/>
      <c r="VZA22" s="1180"/>
      <c r="VZB22" s="1180"/>
      <c r="VZC22" s="1180"/>
      <c r="VZD22" s="1180"/>
      <c r="VZE22" s="1180"/>
      <c r="VZF22" s="1180"/>
      <c r="VZG22" s="1180"/>
      <c r="VZH22" s="1180"/>
      <c r="VZI22" s="1180"/>
      <c r="VZJ22" s="1180"/>
      <c r="VZK22" s="1180"/>
      <c r="VZL22" s="1180"/>
      <c r="VZM22" s="1180"/>
      <c r="VZN22" s="1180"/>
      <c r="VZO22" s="1180"/>
      <c r="VZP22" s="1180"/>
      <c r="VZQ22" s="1180"/>
      <c r="VZR22" s="1180"/>
      <c r="VZS22" s="1180"/>
      <c r="VZT22" s="1180"/>
      <c r="VZU22" s="1180"/>
      <c r="VZV22" s="1180"/>
      <c r="VZW22" s="1180"/>
      <c r="VZX22" s="1180"/>
      <c r="VZY22" s="1180"/>
      <c r="VZZ22" s="1180"/>
      <c r="WAA22" s="1180"/>
      <c r="WAB22" s="1180"/>
      <c r="WAC22" s="1180"/>
      <c r="WAD22" s="1180"/>
      <c r="WAE22" s="1180"/>
      <c r="WAF22" s="1180"/>
      <c r="WAG22" s="1180"/>
      <c r="WAH22" s="1180"/>
      <c r="WAI22" s="1180"/>
      <c r="WAJ22" s="1180"/>
      <c r="WAK22" s="1180"/>
      <c r="WAL22" s="1180"/>
      <c r="WAM22" s="1180"/>
      <c r="WAN22" s="1180"/>
      <c r="WAO22" s="1180"/>
      <c r="WAP22" s="1180"/>
      <c r="WAQ22" s="1180"/>
      <c r="WAR22" s="1180"/>
      <c r="WAS22" s="1180"/>
      <c r="WAT22" s="1180"/>
      <c r="WAU22" s="1180"/>
      <c r="WAV22" s="1180"/>
      <c r="WAW22" s="1180"/>
      <c r="WAX22" s="1180"/>
      <c r="WAY22" s="1180"/>
      <c r="WAZ22" s="1180"/>
      <c r="WBA22" s="1180"/>
      <c r="WBB22" s="1180"/>
      <c r="WBC22" s="1180"/>
      <c r="WBD22" s="1180"/>
      <c r="WBE22" s="1180"/>
      <c r="WBF22" s="1180"/>
      <c r="WBG22" s="1180"/>
      <c r="WBH22" s="1180"/>
      <c r="WBI22" s="1180"/>
      <c r="WBJ22" s="1180"/>
      <c r="WBK22" s="1180"/>
      <c r="WBL22" s="1180"/>
      <c r="WBM22" s="1180"/>
      <c r="WBN22" s="1180"/>
      <c r="WBO22" s="1180"/>
      <c r="WBP22" s="1180"/>
      <c r="WBQ22" s="1180"/>
      <c r="WBR22" s="1180"/>
      <c r="WBS22" s="1180"/>
      <c r="WBT22" s="1180"/>
      <c r="WBU22" s="1180"/>
      <c r="WBV22" s="1180"/>
      <c r="WBW22" s="1180"/>
      <c r="WBX22" s="1180"/>
      <c r="WBY22" s="1180"/>
      <c r="WBZ22" s="1180"/>
      <c r="WCA22" s="1180"/>
      <c r="WCB22" s="1180"/>
      <c r="WCC22" s="1180"/>
      <c r="WCD22" s="1180"/>
      <c r="WCE22" s="1180"/>
      <c r="WCF22" s="1180"/>
      <c r="WCG22" s="1180"/>
      <c r="WCH22" s="1180"/>
      <c r="WCI22" s="1180"/>
      <c r="WCJ22" s="1180"/>
      <c r="WCK22" s="1180"/>
      <c r="WCL22" s="1180"/>
      <c r="WCM22" s="1180"/>
      <c r="WCN22" s="1180"/>
      <c r="WCO22" s="1180"/>
      <c r="WCP22" s="1180"/>
      <c r="WCQ22" s="1180"/>
      <c r="WCR22" s="1180"/>
      <c r="WCS22" s="1180"/>
      <c r="WCT22" s="1180"/>
      <c r="WCU22" s="1180"/>
      <c r="WCV22" s="1180"/>
      <c r="WCW22" s="1180"/>
      <c r="WCX22" s="1180"/>
      <c r="WCY22" s="1180"/>
      <c r="WCZ22" s="1180"/>
      <c r="WDA22" s="1180"/>
      <c r="WDB22" s="1180"/>
      <c r="WDC22" s="1180"/>
      <c r="WDD22" s="1180"/>
      <c r="WDE22" s="1180"/>
      <c r="WDF22" s="1180"/>
      <c r="WDG22" s="1180"/>
      <c r="WDH22" s="1180"/>
      <c r="WDI22" s="1180"/>
      <c r="WDJ22" s="1180"/>
      <c r="WDK22" s="1180"/>
      <c r="WDL22" s="1180"/>
      <c r="WDM22" s="1180"/>
      <c r="WDN22" s="1180"/>
      <c r="WDO22" s="1180"/>
      <c r="WDP22" s="1180"/>
      <c r="WDQ22" s="1180"/>
      <c r="WDR22" s="1180"/>
      <c r="WDS22" s="1180"/>
      <c r="WDT22" s="1180"/>
      <c r="WDU22" s="1180"/>
      <c r="WDV22" s="1180"/>
      <c r="WDW22" s="1180"/>
      <c r="WDX22" s="1180"/>
      <c r="WDY22" s="1180"/>
      <c r="WDZ22" s="1180"/>
      <c r="WEA22" s="1180"/>
      <c r="WEB22" s="1180"/>
      <c r="WEC22" s="1180"/>
      <c r="WED22" s="1180"/>
      <c r="WEE22" s="1180"/>
      <c r="WEF22" s="1180"/>
      <c r="WEG22" s="1180"/>
      <c r="WEH22" s="1180"/>
      <c r="WEI22" s="1180"/>
      <c r="WEJ22" s="1180"/>
      <c r="WEK22" s="1180"/>
      <c r="WEL22" s="1180"/>
      <c r="WEM22" s="1180"/>
      <c r="WEN22" s="1180"/>
      <c r="WEO22" s="1180"/>
      <c r="WEP22" s="1180"/>
      <c r="WEQ22" s="1180"/>
      <c r="WER22" s="1180"/>
      <c r="WES22" s="1180"/>
      <c r="WET22" s="1180"/>
      <c r="WEU22" s="1180"/>
      <c r="WEV22" s="1180"/>
      <c r="WEW22" s="1180"/>
      <c r="WEX22" s="1180"/>
      <c r="WEY22" s="1180"/>
      <c r="WEZ22" s="1180"/>
      <c r="WFA22" s="1180"/>
      <c r="WFB22" s="1180"/>
      <c r="WFC22" s="1180"/>
      <c r="WFD22" s="1180"/>
      <c r="WFE22" s="1180"/>
      <c r="WFF22" s="1180"/>
      <c r="WFG22" s="1180"/>
      <c r="WFH22" s="1180"/>
      <c r="WFI22" s="1180"/>
      <c r="WFJ22" s="1180"/>
      <c r="WFK22" s="1180"/>
      <c r="WFL22" s="1180"/>
      <c r="WFM22" s="1180"/>
      <c r="WFN22" s="1180"/>
      <c r="WFO22" s="1180"/>
      <c r="WFP22" s="1180"/>
      <c r="WFQ22" s="1180"/>
      <c r="WFR22" s="1180"/>
      <c r="WFS22" s="1180"/>
      <c r="WFT22" s="1180"/>
      <c r="WFU22" s="1180"/>
      <c r="WFV22" s="1180"/>
      <c r="WFW22" s="1180"/>
      <c r="WFX22" s="1180"/>
      <c r="WFY22" s="1180"/>
      <c r="WFZ22" s="1180"/>
      <c r="WGA22" s="1180"/>
      <c r="WGB22" s="1180"/>
      <c r="WGC22" s="1180"/>
      <c r="WGD22" s="1180"/>
      <c r="WGE22" s="1180"/>
      <c r="WGF22" s="1180"/>
      <c r="WGG22" s="1180"/>
      <c r="WGH22" s="1180"/>
      <c r="WGI22" s="1180"/>
      <c r="WGJ22" s="1180"/>
      <c r="WGK22" s="1180"/>
      <c r="WGL22" s="1180"/>
      <c r="WGM22" s="1180"/>
      <c r="WGN22" s="1180"/>
      <c r="WGO22" s="1180"/>
      <c r="WGP22" s="1180"/>
      <c r="WGQ22" s="1180"/>
      <c r="WGR22" s="1180"/>
      <c r="WGS22" s="1180"/>
      <c r="WGT22" s="1180"/>
      <c r="WGU22" s="1180"/>
      <c r="WGV22" s="1180"/>
      <c r="WGW22" s="1180"/>
      <c r="WGX22" s="1180"/>
      <c r="WGY22" s="1180"/>
      <c r="WGZ22" s="1180"/>
      <c r="WHA22" s="1180"/>
      <c r="WHB22" s="1180"/>
      <c r="WHC22" s="1180"/>
      <c r="WHD22" s="1180"/>
      <c r="WHE22" s="1180"/>
      <c r="WHF22" s="1180"/>
      <c r="WHG22" s="1180"/>
      <c r="WHH22" s="1180"/>
      <c r="WHI22" s="1180"/>
      <c r="WHJ22" s="1180"/>
      <c r="WHK22" s="1180"/>
      <c r="WHL22" s="1180"/>
      <c r="WHM22" s="1180"/>
      <c r="WHN22" s="1180"/>
      <c r="WHO22" s="1180"/>
      <c r="WHP22" s="1180"/>
      <c r="WHQ22" s="1180"/>
      <c r="WHR22" s="1180"/>
      <c r="WHS22" s="1180"/>
      <c r="WHT22" s="1180"/>
      <c r="WHU22" s="1180"/>
      <c r="WHV22" s="1180"/>
      <c r="WHW22" s="1180"/>
      <c r="WHX22" s="1180"/>
      <c r="WHY22" s="1180"/>
      <c r="WHZ22" s="1180"/>
      <c r="WIA22" s="1180"/>
      <c r="WIB22" s="1180"/>
      <c r="WIC22" s="1180"/>
      <c r="WID22" s="1180"/>
      <c r="WIE22" s="1180"/>
      <c r="WIF22" s="1180"/>
      <c r="WIG22" s="1180"/>
      <c r="WIH22" s="1180"/>
      <c r="WII22" s="1180"/>
      <c r="WIJ22" s="1180"/>
      <c r="WIK22" s="1180"/>
      <c r="WIL22" s="1180"/>
      <c r="WIM22" s="1180"/>
      <c r="WIN22" s="1180"/>
      <c r="WIO22" s="1180"/>
      <c r="WIP22" s="1180"/>
      <c r="WIQ22" s="1180"/>
      <c r="WIR22" s="1180"/>
      <c r="WIS22" s="1180"/>
      <c r="WIT22" s="1180"/>
      <c r="WIU22" s="1180"/>
      <c r="WIV22" s="1180"/>
      <c r="WIW22" s="1180"/>
      <c r="WIX22" s="1180"/>
      <c r="WIY22" s="1180"/>
      <c r="WIZ22" s="1180"/>
      <c r="WJA22" s="1180"/>
      <c r="WJB22" s="1180"/>
      <c r="WJC22" s="1180"/>
      <c r="WJD22" s="1180"/>
      <c r="WJE22" s="1180"/>
      <c r="WJF22" s="1180"/>
      <c r="WJG22" s="1180"/>
      <c r="WJH22" s="1180"/>
      <c r="WJI22" s="1180"/>
      <c r="WJJ22" s="1180"/>
      <c r="WJK22" s="1180"/>
      <c r="WJL22" s="1180"/>
      <c r="WJM22" s="1180"/>
      <c r="WJN22" s="1180"/>
      <c r="WJO22" s="1180"/>
      <c r="WJP22" s="1180"/>
      <c r="WJQ22" s="1180"/>
      <c r="WJR22" s="1180"/>
      <c r="WJS22" s="1180"/>
      <c r="WJT22" s="1180"/>
      <c r="WJU22" s="1180"/>
      <c r="WJV22" s="1180"/>
      <c r="WJW22" s="1180"/>
      <c r="WJX22" s="1180"/>
      <c r="WJY22" s="1180"/>
      <c r="WJZ22" s="1180"/>
      <c r="WKA22" s="1180"/>
      <c r="WKB22" s="1180"/>
      <c r="WKC22" s="1180"/>
      <c r="WKD22" s="1180"/>
      <c r="WKE22" s="1180"/>
      <c r="WKF22" s="1180"/>
      <c r="WKG22" s="1180"/>
      <c r="WKH22" s="1180"/>
      <c r="WKI22" s="1180"/>
      <c r="WKJ22" s="1180"/>
      <c r="WKK22" s="1180"/>
      <c r="WKL22" s="1180"/>
      <c r="WKM22" s="1180"/>
      <c r="WKN22" s="1180"/>
      <c r="WKO22" s="1180"/>
      <c r="WKP22" s="1180"/>
      <c r="WKQ22" s="1180"/>
      <c r="WKR22" s="1180"/>
      <c r="WKS22" s="1180"/>
      <c r="WKT22" s="1180"/>
      <c r="WKU22" s="1180"/>
      <c r="WKV22" s="1180"/>
      <c r="WKW22" s="1180"/>
      <c r="WKX22" s="1180"/>
      <c r="WKY22" s="1180"/>
      <c r="WKZ22" s="1180"/>
      <c r="WLA22" s="1180"/>
      <c r="WLB22" s="1180"/>
      <c r="WLC22" s="1180"/>
      <c r="WLD22" s="1180"/>
      <c r="WLE22" s="1180"/>
      <c r="WLF22" s="1180"/>
      <c r="WLG22" s="1180"/>
      <c r="WLH22" s="1180"/>
      <c r="WLI22" s="1180"/>
      <c r="WLJ22" s="1180"/>
      <c r="WLK22" s="1180"/>
      <c r="WLL22" s="1180"/>
      <c r="WLM22" s="1180"/>
      <c r="WLN22" s="1180"/>
      <c r="WLO22" s="1180"/>
      <c r="WLP22" s="1180"/>
      <c r="WLQ22" s="1180"/>
      <c r="WLR22" s="1180"/>
      <c r="WLS22" s="1180"/>
      <c r="WLT22" s="1180"/>
      <c r="WLU22" s="1180"/>
      <c r="WLV22" s="1180"/>
      <c r="WLW22" s="1180"/>
      <c r="WLX22" s="1180"/>
      <c r="WLY22" s="1180"/>
      <c r="WLZ22" s="1180"/>
      <c r="WMA22" s="1180"/>
      <c r="WMB22" s="1180"/>
      <c r="WMC22" s="1180"/>
      <c r="WMD22" s="1180"/>
      <c r="WME22" s="1180"/>
      <c r="WMF22" s="1180"/>
      <c r="WMG22" s="1180"/>
      <c r="WMH22" s="1180"/>
      <c r="WMI22" s="1180"/>
      <c r="WMJ22" s="1180"/>
      <c r="WMK22" s="1180"/>
      <c r="WML22" s="1180"/>
      <c r="WMM22" s="1180"/>
      <c r="WMN22" s="1180"/>
      <c r="WMO22" s="1180"/>
      <c r="WMP22" s="1180"/>
      <c r="WMQ22" s="1180"/>
      <c r="WMR22" s="1180"/>
      <c r="WMS22" s="1180"/>
      <c r="WMT22" s="1180"/>
      <c r="WMU22" s="1180"/>
      <c r="WMV22" s="1180"/>
      <c r="WMW22" s="1180"/>
      <c r="WMX22" s="1180"/>
      <c r="WMY22" s="1180"/>
      <c r="WMZ22" s="1180"/>
      <c r="WNA22" s="1180"/>
      <c r="WNB22" s="1180"/>
      <c r="WNC22" s="1180"/>
      <c r="WND22" s="1180"/>
      <c r="WNE22" s="1180"/>
      <c r="WNF22" s="1180"/>
      <c r="WNG22" s="1180"/>
      <c r="WNH22" s="1180"/>
      <c r="WNI22" s="1180"/>
      <c r="WNJ22" s="1180"/>
      <c r="WNK22" s="1180"/>
      <c r="WNL22" s="1180"/>
      <c r="WNM22" s="1180"/>
      <c r="WNN22" s="1180"/>
      <c r="WNO22" s="1180"/>
      <c r="WNP22" s="1180"/>
      <c r="WNQ22" s="1180"/>
      <c r="WNR22" s="1180"/>
      <c r="WNS22" s="1180"/>
      <c r="WNT22" s="1180"/>
      <c r="WNU22" s="1180"/>
      <c r="WNV22" s="1180"/>
      <c r="WNW22" s="1180"/>
      <c r="WNX22" s="1180"/>
      <c r="WNY22" s="1180"/>
      <c r="WNZ22" s="1180"/>
      <c r="WOA22" s="1180"/>
      <c r="WOB22" s="1180"/>
      <c r="WOC22" s="1180"/>
      <c r="WOD22" s="1180"/>
      <c r="WOE22" s="1180"/>
      <c r="WOF22" s="1180"/>
      <c r="WOG22" s="1180"/>
      <c r="WOH22" s="1180"/>
      <c r="WOI22" s="1180"/>
      <c r="WOJ22" s="1180"/>
      <c r="WOK22" s="1180"/>
      <c r="WOL22" s="1180"/>
      <c r="WOM22" s="1180"/>
      <c r="WON22" s="1180"/>
      <c r="WOO22" s="1180"/>
      <c r="WOP22" s="1180"/>
      <c r="WOQ22" s="1180"/>
      <c r="WOR22" s="1180"/>
      <c r="WOS22" s="1180"/>
      <c r="WOT22" s="1180"/>
      <c r="WOU22" s="1180"/>
      <c r="WOV22" s="1180"/>
      <c r="WOW22" s="1180"/>
      <c r="WOX22" s="1180"/>
      <c r="WOY22" s="1180"/>
      <c r="WOZ22" s="1180"/>
      <c r="WPA22" s="1180"/>
      <c r="WPB22" s="1180"/>
      <c r="WPC22" s="1180"/>
      <c r="WPD22" s="1180"/>
      <c r="WPE22" s="1180"/>
      <c r="WPF22" s="1180"/>
      <c r="WPG22" s="1180"/>
      <c r="WPH22" s="1180"/>
      <c r="WPI22" s="1180"/>
      <c r="WPJ22" s="1180"/>
      <c r="WPK22" s="1180"/>
      <c r="WPL22" s="1180"/>
      <c r="WPM22" s="1180"/>
      <c r="WPN22" s="1180"/>
      <c r="WPO22" s="1180"/>
      <c r="WPP22" s="1180"/>
      <c r="WPQ22" s="1180"/>
      <c r="WPR22" s="1180"/>
      <c r="WPS22" s="1180"/>
      <c r="WPT22" s="1180"/>
      <c r="WPU22" s="1180"/>
      <c r="WPV22" s="1180"/>
      <c r="WPW22" s="1180"/>
      <c r="WPX22" s="1180"/>
      <c r="WPY22" s="1180"/>
      <c r="WPZ22" s="1180"/>
      <c r="WQA22" s="1180"/>
      <c r="WQB22" s="1180"/>
      <c r="WQC22" s="1180"/>
      <c r="WQD22" s="1180"/>
      <c r="WQE22" s="1180"/>
      <c r="WQF22" s="1180"/>
      <c r="WQG22" s="1180"/>
      <c r="WQH22" s="1180"/>
      <c r="WQI22" s="1180"/>
      <c r="WQJ22" s="1180"/>
      <c r="WQK22" s="1180"/>
      <c r="WQL22" s="1180"/>
      <c r="WQM22" s="1180"/>
      <c r="WQN22" s="1180"/>
      <c r="WQO22" s="1180"/>
      <c r="WQP22" s="1180"/>
      <c r="WQQ22" s="1180"/>
      <c r="WQR22" s="1180"/>
      <c r="WQS22" s="1180"/>
      <c r="WQT22" s="1180"/>
      <c r="WQU22" s="1180"/>
      <c r="WQV22" s="1180"/>
      <c r="WQW22" s="1180"/>
      <c r="WQX22" s="1180"/>
      <c r="WQY22" s="1180"/>
      <c r="WQZ22" s="1180"/>
      <c r="WRA22" s="1180"/>
      <c r="WRB22" s="1180"/>
      <c r="WRC22" s="1180"/>
      <c r="WRD22" s="1180"/>
      <c r="WRE22" s="1180"/>
      <c r="WRF22" s="1180"/>
      <c r="WRG22" s="1180"/>
      <c r="WRH22" s="1180"/>
      <c r="WRI22" s="1180"/>
      <c r="WRJ22" s="1180"/>
      <c r="WRK22" s="1180"/>
      <c r="WRL22" s="1180"/>
      <c r="WRM22" s="1180"/>
      <c r="WRN22" s="1180"/>
      <c r="WRO22" s="1180"/>
      <c r="WRP22" s="1180"/>
      <c r="WRQ22" s="1180"/>
      <c r="WRR22" s="1180"/>
      <c r="WRS22" s="1180"/>
      <c r="WRT22" s="1180"/>
      <c r="WRU22" s="1180"/>
      <c r="WRV22" s="1180"/>
      <c r="WRW22" s="1180"/>
      <c r="WRX22" s="1180"/>
      <c r="WRY22" s="1180"/>
      <c r="WRZ22" s="1180"/>
      <c r="WSA22" s="1180"/>
      <c r="WSB22" s="1180"/>
      <c r="WSC22" s="1180"/>
      <c r="WSD22" s="1180"/>
      <c r="WSE22" s="1180"/>
      <c r="WSF22" s="1180"/>
      <c r="WSG22" s="1180"/>
      <c r="WSH22" s="1180"/>
      <c r="WSI22" s="1180"/>
      <c r="WSJ22" s="1180"/>
      <c r="WSK22" s="1180"/>
      <c r="WSL22" s="1180"/>
      <c r="WSM22" s="1180"/>
      <c r="WSN22" s="1180"/>
      <c r="WSO22" s="1180"/>
      <c r="WSP22" s="1180"/>
      <c r="WSQ22" s="1180"/>
      <c r="WSR22" s="1180"/>
      <c r="WSS22" s="1180"/>
      <c r="WST22" s="1180"/>
      <c r="WSU22" s="1180"/>
      <c r="WSV22" s="1180"/>
      <c r="WSW22" s="1180"/>
      <c r="WSX22" s="1180"/>
      <c r="WSY22" s="1180"/>
      <c r="WSZ22" s="1180"/>
      <c r="WTA22" s="1180"/>
      <c r="WTB22" s="1180"/>
      <c r="WTC22" s="1180"/>
      <c r="WTD22" s="1180"/>
      <c r="WTE22" s="1180"/>
      <c r="WTF22" s="1180"/>
      <c r="WTG22" s="1180"/>
      <c r="WTH22" s="1180"/>
      <c r="WTI22" s="1180"/>
      <c r="WTJ22" s="1180"/>
      <c r="WTK22" s="1180"/>
      <c r="WTL22" s="1180"/>
      <c r="WTM22" s="1180"/>
      <c r="WTN22" s="1180"/>
      <c r="WTO22" s="1180"/>
      <c r="WTP22" s="1180"/>
      <c r="WTQ22" s="1180"/>
      <c r="WTR22" s="1180"/>
      <c r="WTS22" s="1180"/>
      <c r="WTT22" s="1180"/>
      <c r="WTU22" s="1180"/>
      <c r="WTV22" s="1180"/>
      <c r="WTW22" s="1180"/>
      <c r="WTX22" s="1180"/>
      <c r="WTY22" s="1180"/>
      <c r="WTZ22" s="1180"/>
      <c r="WUA22" s="1180"/>
      <c r="WUB22" s="1180"/>
      <c r="WUC22" s="1180"/>
      <c r="WUD22" s="1180"/>
      <c r="WUE22" s="1180"/>
      <c r="WUF22" s="1180"/>
      <c r="WUG22" s="1180"/>
      <c r="WUH22" s="1180"/>
      <c r="WUI22" s="1180"/>
      <c r="WUJ22" s="1180"/>
      <c r="WUK22" s="1180"/>
      <c r="WUL22" s="1180"/>
      <c r="WUM22" s="1180"/>
      <c r="WUN22" s="1180"/>
      <c r="WUO22" s="1180"/>
      <c r="WUP22" s="1180"/>
      <c r="WUQ22" s="1180"/>
      <c r="WUR22" s="1180"/>
      <c r="WUS22" s="1180"/>
      <c r="WUT22" s="1180"/>
      <c r="WUU22" s="1180"/>
      <c r="WUV22" s="1180"/>
      <c r="WUW22" s="1180"/>
      <c r="WUX22" s="1180"/>
      <c r="WUY22" s="1180"/>
      <c r="WUZ22" s="1180"/>
      <c r="WVA22" s="1180"/>
      <c r="WVB22" s="1180"/>
      <c r="WVC22" s="1180"/>
      <c r="WVD22" s="1180"/>
      <c r="WVE22" s="1180"/>
      <c r="WVF22" s="1180"/>
      <c r="WVG22" s="1180"/>
      <c r="WVH22" s="1180"/>
      <c r="WVI22" s="1180"/>
      <c r="WVJ22" s="1180"/>
      <c r="WVK22" s="1180"/>
      <c r="WVL22" s="1180"/>
      <c r="WVM22" s="1180"/>
      <c r="WVN22" s="1180"/>
      <c r="WVO22" s="1180"/>
      <c r="WVP22" s="1180"/>
      <c r="WVQ22" s="1180"/>
      <c r="WVR22" s="1180"/>
      <c r="WVS22" s="1180"/>
      <c r="WVT22" s="1180"/>
      <c r="WVU22" s="1180"/>
      <c r="WVV22" s="1180"/>
      <c r="WVW22" s="1180"/>
      <c r="WVX22" s="1180"/>
      <c r="WVY22" s="1180"/>
      <c r="WVZ22" s="1180"/>
      <c r="WWA22" s="1180"/>
      <c r="WWB22" s="1180"/>
      <c r="WWC22" s="1180"/>
      <c r="WWD22" s="1180"/>
      <c r="WWE22" s="1180"/>
      <c r="WWF22" s="1180"/>
      <c r="WWG22" s="1180"/>
      <c r="WWH22" s="1180"/>
      <c r="WWI22" s="1180"/>
      <c r="WWJ22" s="1180"/>
      <c r="WWK22" s="1180"/>
      <c r="WWL22" s="1180"/>
      <c r="WWM22" s="1180"/>
      <c r="WWN22" s="1180"/>
      <c r="WWO22" s="1180"/>
      <c r="WWP22" s="1180"/>
      <c r="WWQ22" s="1180"/>
      <c r="WWR22" s="1180"/>
      <c r="WWS22" s="1180"/>
      <c r="WWT22" s="1180"/>
      <c r="WWU22" s="1180"/>
      <c r="WWV22" s="1180"/>
      <c r="WWW22" s="1180"/>
      <c r="WWX22" s="1180"/>
      <c r="WWY22" s="1180"/>
      <c r="WWZ22" s="1180"/>
      <c r="WXA22" s="1180"/>
      <c r="WXB22" s="1180"/>
      <c r="WXC22" s="1180"/>
      <c r="WXD22" s="1180"/>
      <c r="WXE22" s="1180"/>
      <c r="WXF22" s="1180"/>
      <c r="WXG22" s="1180"/>
      <c r="WXH22" s="1180"/>
      <c r="WXI22" s="1180"/>
      <c r="WXJ22" s="1180"/>
      <c r="WXK22" s="1180"/>
      <c r="WXL22" s="1180"/>
      <c r="WXM22" s="1180"/>
      <c r="WXN22" s="1180"/>
      <c r="WXO22" s="1180"/>
      <c r="WXP22" s="1180"/>
      <c r="WXQ22" s="1180"/>
      <c r="WXR22" s="1180"/>
      <c r="WXS22" s="1180"/>
      <c r="WXT22" s="1180"/>
      <c r="WXU22" s="1180"/>
      <c r="WXV22" s="1180"/>
      <c r="WXW22" s="1180"/>
      <c r="WXX22" s="1180"/>
      <c r="WXY22" s="1180"/>
      <c r="WXZ22" s="1180"/>
      <c r="WYA22" s="1180"/>
      <c r="WYB22" s="1180"/>
      <c r="WYC22" s="1180"/>
      <c r="WYD22" s="1180"/>
      <c r="WYE22" s="1180"/>
      <c r="WYF22" s="1180"/>
      <c r="WYG22" s="1180"/>
      <c r="WYH22" s="1180"/>
      <c r="WYI22" s="1180"/>
      <c r="WYJ22" s="1180"/>
      <c r="WYK22" s="1180"/>
      <c r="WYL22" s="1180"/>
      <c r="WYM22" s="1180"/>
      <c r="WYN22" s="1180"/>
      <c r="WYO22" s="1180"/>
      <c r="WYP22" s="1180"/>
      <c r="WYQ22" s="1180"/>
      <c r="WYR22" s="1180"/>
      <c r="WYS22" s="1180"/>
      <c r="WYT22" s="1180"/>
      <c r="WYU22" s="1180"/>
      <c r="WYV22" s="1180"/>
      <c r="WYW22" s="1180"/>
      <c r="WYX22" s="1180"/>
      <c r="WYY22" s="1180"/>
      <c r="WYZ22" s="1180"/>
      <c r="WZA22" s="1180"/>
      <c r="WZB22" s="1180"/>
      <c r="WZC22" s="1180"/>
      <c r="WZD22" s="1180"/>
      <c r="WZE22" s="1180"/>
      <c r="WZF22" s="1180"/>
      <c r="WZG22" s="1180"/>
      <c r="WZH22" s="1180"/>
      <c r="WZI22" s="1180"/>
      <c r="WZJ22" s="1180"/>
      <c r="WZK22" s="1180"/>
      <c r="WZL22" s="1180"/>
      <c r="WZM22" s="1180"/>
      <c r="WZN22" s="1180"/>
      <c r="WZO22" s="1180"/>
      <c r="WZP22" s="1180"/>
      <c r="WZQ22" s="1180"/>
      <c r="WZR22" s="1180"/>
      <c r="WZS22" s="1180"/>
      <c r="WZT22" s="1180"/>
      <c r="WZU22" s="1180"/>
      <c r="WZV22" s="1180"/>
      <c r="WZW22" s="1180"/>
      <c r="WZX22" s="1180"/>
      <c r="WZY22" s="1180"/>
      <c r="WZZ22" s="1180"/>
      <c r="XAA22" s="1180"/>
      <c r="XAB22" s="1180"/>
      <c r="XAC22" s="1180"/>
      <c r="XAD22" s="1180"/>
      <c r="XAE22" s="1180"/>
      <c r="XAF22" s="1180"/>
      <c r="XAG22" s="1180"/>
      <c r="XAH22" s="1180"/>
      <c r="XAI22" s="1180"/>
      <c r="XAJ22" s="1180"/>
      <c r="XAK22" s="1180"/>
      <c r="XAL22" s="1180"/>
      <c r="XAM22" s="1180"/>
      <c r="XAN22" s="1180"/>
      <c r="XAO22" s="1180"/>
      <c r="XAP22" s="1180"/>
      <c r="XAQ22" s="1180"/>
      <c r="XAR22" s="1180"/>
      <c r="XAS22" s="1180"/>
      <c r="XAT22" s="1180"/>
      <c r="XAU22" s="1180"/>
      <c r="XAV22" s="1180"/>
      <c r="XAW22" s="1180"/>
      <c r="XAX22" s="1180"/>
      <c r="XAY22" s="1180"/>
      <c r="XAZ22" s="1180"/>
      <c r="XBA22" s="1180"/>
      <c r="XBB22" s="1180"/>
      <c r="XBC22" s="1180"/>
      <c r="XBD22" s="1180"/>
      <c r="XBE22" s="1180"/>
      <c r="XBF22" s="1180"/>
      <c r="XBG22" s="1180"/>
      <c r="XBH22" s="1180"/>
      <c r="XBI22" s="1180"/>
      <c r="XBJ22" s="1180"/>
      <c r="XBK22" s="1180"/>
      <c r="XBL22" s="1180"/>
      <c r="XBM22" s="1180"/>
      <c r="XBN22" s="1180"/>
      <c r="XBO22" s="1180"/>
      <c r="XBP22" s="1180"/>
      <c r="XBQ22" s="1180"/>
      <c r="XBR22" s="1180"/>
      <c r="XBS22" s="1180"/>
      <c r="XBT22" s="1180"/>
      <c r="XBU22" s="1180"/>
      <c r="XBV22" s="1180"/>
      <c r="XBW22" s="1180"/>
      <c r="XBX22" s="1180"/>
      <c r="XBY22" s="1180"/>
      <c r="XBZ22" s="1180"/>
      <c r="XCA22" s="1180"/>
      <c r="XCB22" s="1180"/>
      <c r="XCC22" s="1180"/>
      <c r="XCD22" s="1180"/>
      <c r="XCE22" s="1180"/>
      <c r="XCF22" s="1180"/>
      <c r="XCG22" s="1180"/>
      <c r="XCH22" s="1180"/>
      <c r="XCI22" s="1180"/>
      <c r="XCJ22" s="1180"/>
      <c r="XCK22" s="1180"/>
      <c r="XCL22" s="1180"/>
      <c r="XCM22" s="1180"/>
      <c r="XCN22" s="1180"/>
      <c r="XCO22" s="1180"/>
      <c r="XCP22" s="1180"/>
      <c r="XCQ22" s="1180"/>
      <c r="XCR22" s="1180"/>
      <c r="XCS22" s="1180"/>
      <c r="XCT22" s="1180"/>
      <c r="XCU22" s="1180"/>
      <c r="XCV22" s="1180"/>
      <c r="XCW22" s="1180"/>
      <c r="XCX22" s="1180"/>
      <c r="XCY22" s="1180"/>
      <c r="XCZ22" s="1180"/>
      <c r="XDA22" s="1180"/>
      <c r="XDB22" s="1180"/>
      <c r="XDC22" s="1180"/>
      <c r="XDD22" s="1180"/>
      <c r="XDE22" s="1180"/>
      <c r="XDF22" s="1180"/>
      <c r="XDG22" s="1180"/>
      <c r="XDH22" s="1180"/>
      <c r="XDI22" s="1180"/>
      <c r="XDJ22" s="1180"/>
      <c r="XDK22" s="1180"/>
      <c r="XDL22" s="1180"/>
      <c r="XDM22" s="1180"/>
      <c r="XDN22" s="1180"/>
      <c r="XDO22" s="1180"/>
      <c r="XDP22" s="1180"/>
      <c r="XDQ22" s="1180"/>
      <c r="XDR22" s="1180"/>
      <c r="XDS22" s="1180"/>
      <c r="XDT22" s="1180"/>
      <c r="XDU22" s="1180"/>
      <c r="XDV22" s="1180"/>
      <c r="XDW22" s="1180"/>
      <c r="XDX22" s="1180"/>
      <c r="XDY22" s="1180"/>
      <c r="XDZ22" s="1180"/>
      <c r="XEA22" s="1180"/>
      <c r="XEB22" s="1180"/>
      <c r="XEC22" s="1180"/>
      <c r="XED22" s="1180"/>
      <c r="XEE22" s="1180"/>
      <c r="XEF22" s="1180"/>
      <c r="XEG22" s="1180"/>
      <c r="XEH22" s="1180"/>
      <c r="XEI22" s="1180"/>
      <c r="XEJ22" s="1180"/>
      <c r="XEK22" s="1180"/>
      <c r="XEL22" s="1180"/>
      <c r="XEM22" s="1180"/>
      <c r="XEN22" s="1180"/>
      <c r="XEO22" s="1180"/>
      <c r="XEP22" s="1180"/>
      <c r="XEQ22" s="1180"/>
      <c r="XER22" s="1180"/>
      <c r="XES22" s="1180"/>
      <c r="XET22" s="1180"/>
      <c r="XEU22" s="1180"/>
      <c r="XEV22" s="1180"/>
      <c r="XEW22" s="1180"/>
      <c r="XEX22" s="1180"/>
      <c r="XEY22" s="1180"/>
      <c r="XEZ22" s="1180"/>
      <c r="XFA22" s="1180"/>
    </row>
    <row r="23" spans="1:16381" ht="42" customHeight="1">
      <c r="A23" s="2338" t="s">
        <v>2657</v>
      </c>
      <c r="B23" s="2338"/>
      <c r="C23" s="2338"/>
      <c r="D23" s="2338"/>
      <c r="E23" s="2338"/>
      <c r="F23" s="2338"/>
      <c r="G23" s="2338"/>
      <c r="H23" s="2338"/>
      <c r="I23" s="2338"/>
      <c r="J23" s="2338"/>
      <c r="K23" s="2338"/>
      <c r="L23" s="2338"/>
      <c r="M23" s="2338"/>
      <c r="N23" s="2338"/>
      <c r="O23" s="2338"/>
      <c r="P23" s="2338"/>
      <c r="Q23" s="2338"/>
      <c r="R23" s="2338"/>
      <c r="S23" s="2338"/>
      <c r="T23" s="2338"/>
      <c r="U23" s="2338"/>
      <c r="V23" s="2338"/>
      <c r="W23" s="2338"/>
      <c r="X23" s="2338"/>
      <c r="Y23" s="2338"/>
      <c r="Z23" s="2338"/>
      <c r="AA23" s="2338"/>
    </row>
    <row r="24" spans="1:16381" s="2055" customFormat="1" ht="86.25" customHeight="1">
      <c r="A24" s="1990">
        <v>13</v>
      </c>
      <c r="B24" s="1813" t="s">
        <v>2673</v>
      </c>
      <c r="C24" s="1155" t="s">
        <v>122</v>
      </c>
      <c r="D24" s="1990" t="s">
        <v>2616</v>
      </c>
      <c r="E24" s="2038">
        <v>100000</v>
      </c>
      <c r="F24" s="2038">
        <v>50000</v>
      </c>
      <c r="G24" s="2069" t="s">
        <v>2672</v>
      </c>
      <c r="H24" s="1990"/>
      <c r="I24" s="1990"/>
      <c r="J24" s="1990"/>
      <c r="K24" s="1990"/>
      <c r="L24" s="1990"/>
      <c r="M24" s="1990"/>
      <c r="N24" s="1990"/>
      <c r="O24" s="1990"/>
      <c r="P24" s="1990"/>
      <c r="Q24" s="1990"/>
      <c r="R24" s="1990"/>
      <c r="S24" s="1990"/>
      <c r="T24" s="1990"/>
      <c r="U24" s="1990"/>
      <c r="V24" s="1990"/>
      <c r="W24" s="1990"/>
      <c r="X24" s="1990"/>
      <c r="Y24" s="1990"/>
      <c r="Z24" s="2061"/>
      <c r="AA24" s="2062"/>
      <c r="AB24" s="2062"/>
      <c r="AC24" s="2062"/>
      <c r="AF24" s="1535"/>
      <c r="AG24" s="668"/>
      <c r="AH24" s="1917"/>
      <c r="AI24" s="1535"/>
      <c r="AJ24" s="668"/>
      <c r="AK24" s="1917"/>
      <c r="AL24" s="1918"/>
      <c r="AM24" s="1535"/>
      <c r="AN24" s="1535"/>
      <c r="AO24" s="1535"/>
      <c r="AP24" s="1919"/>
      <c r="AQ24" s="1920"/>
      <c r="AR24" s="1920"/>
      <c r="AS24" s="1920"/>
      <c r="AT24" s="1921"/>
      <c r="AU24" s="1921"/>
      <c r="AV24" s="1922"/>
      <c r="AW24" s="1922"/>
      <c r="AX24" s="1921"/>
      <c r="AY24" s="1923"/>
      <c r="AZ24" s="1924"/>
      <c r="BA24" s="1299"/>
    </row>
    <row r="25" spans="1:16381" s="1916" customFormat="1" ht="86.25" customHeight="1">
      <c r="A25" s="2331" t="s">
        <v>1908</v>
      </c>
      <c r="B25" s="2332"/>
      <c r="C25" s="2341"/>
      <c r="D25" s="1541"/>
      <c r="E25" s="1795">
        <f>SUM(E24:E24)</f>
        <v>100000</v>
      </c>
      <c r="F25" s="1541">
        <f>SUM(F24:F24)</f>
        <v>50000</v>
      </c>
      <c r="G25" s="1541"/>
      <c r="H25" s="1913"/>
      <c r="I25" s="1913"/>
      <c r="J25" s="1913"/>
      <c r="K25" s="1913"/>
      <c r="L25" s="1913"/>
      <c r="M25" s="1913"/>
      <c r="N25" s="1913"/>
      <c r="O25" s="1913"/>
      <c r="P25" s="1913"/>
      <c r="Q25" s="1913"/>
      <c r="R25" s="1913"/>
      <c r="S25" s="1913"/>
      <c r="T25" s="1913"/>
      <c r="U25" s="1913"/>
      <c r="V25" s="1913"/>
      <c r="W25" s="1913"/>
      <c r="X25" s="1913"/>
      <c r="Y25" s="1913"/>
      <c r="Z25" s="1914"/>
      <c r="AA25" s="1915"/>
      <c r="AB25" s="1915"/>
      <c r="AC25" s="1915"/>
      <c r="AF25" s="1535"/>
      <c r="AG25" s="668"/>
      <c r="AH25" s="1917"/>
      <c r="AI25" s="1535"/>
      <c r="AJ25" s="668"/>
      <c r="AK25" s="1917"/>
      <c r="AL25" s="1918"/>
      <c r="AM25" s="1535"/>
      <c r="AN25" s="1535"/>
      <c r="AO25" s="1535"/>
      <c r="AP25" s="1919"/>
      <c r="AQ25" s="1920"/>
      <c r="AR25" s="1920"/>
      <c r="AS25" s="1920"/>
      <c r="AT25" s="1921"/>
      <c r="AU25" s="1921"/>
      <c r="AV25" s="1922"/>
      <c r="AW25" s="1922"/>
      <c r="AX25" s="1921"/>
      <c r="AY25" s="1923"/>
      <c r="AZ25" s="1924"/>
      <c r="BA25" s="1299"/>
    </row>
    <row r="26" spans="1:16381" s="7" customFormat="1" ht="44.25" customHeight="1">
      <c r="A26" s="2333" t="s">
        <v>1371</v>
      </c>
      <c r="B26" s="2353"/>
      <c r="C26" s="2354"/>
      <c r="D26" s="875"/>
      <c r="E26" s="1911">
        <f>E21+E25</f>
        <v>2966054.5799999996</v>
      </c>
      <c r="F26" s="875">
        <f>F21+F25</f>
        <v>5736717.2599999988</v>
      </c>
      <c r="G26" s="1927"/>
      <c r="H26" s="1541"/>
      <c r="I26" s="1541"/>
      <c r="J26" s="1541"/>
      <c r="K26" s="1541"/>
      <c r="L26" s="1541"/>
      <c r="M26" s="1541"/>
      <c r="N26" s="1541"/>
      <c r="O26" s="1541"/>
      <c r="P26" s="1541"/>
      <c r="Q26" s="1541"/>
      <c r="R26" s="1541"/>
      <c r="S26" s="1541"/>
      <c r="T26" s="1541"/>
      <c r="U26" s="1541"/>
      <c r="V26" s="1541"/>
      <c r="W26" s="1541"/>
      <c r="X26" s="1541"/>
      <c r="Y26" s="1541"/>
      <c r="Z26" s="1541"/>
      <c r="AA26" s="1566"/>
    </row>
    <row r="27" spans="1:16381" s="7" customFormat="1" ht="44.25" customHeight="1">
      <c r="A27" s="1216"/>
      <c r="B27" s="1283"/>
      <c r="C27" s="1283"/>
      <c r="D27" s="1284"/>
      <c r="E27" s="1283"/>
      <c r="F27" s="1284"/>
      <c r="G27" s="1284"/>
      <c r="H27" s="1927"/>
      <c r="I27" s="1927"/>
      <c r="J27" s="1927"/>
      <c r="K27" s="1927"/>
      <c r="L27" s="1927"/>
      <c r="M27" s="1927"/>
      <c r="N27" s="1927"/>
      <c r="O27" s="1927"/>
      <c r="P27" s="1927"/>
      <c r="Q27" s="1927"/>
      <c r="R27" s="1927"/>
      <c r="S27" s="1927"/>
      <c r="T27" s="1927"/>
      <c r="U27" s="1927"/>
      <c r="V27" s="1927"/>
      <c r="W27" s="1927"/>
      <c r="X27" s="1927"/>
      <c r="Y27" s="1927"/>
      <c r="Z27" s="1927"/>
      <c r="AA27" s="1566"/>
    </row>
    <row r="28" spans="1:16381" s="34" customFormat="1" ht="25.5" customHeight="1">
      <c r="A28" s="1974" t="s">
        <v>2345</v>
      </c>
      <c r="B28" s="1975"/>
      <c r="C28" s="1975"/>
      <c r="D28" s="1975"/>
      <c r="E28" s="1975"/>
      <c r="F28" s="1975"/>
      <c r="G28" s="1975"/>
      <c r="H28" s="1283"/>
      <c r="I28" s="1284"/>
      <c r="J28" s="1284"/>
      <c r="K28" s="1283"/>
      <c r="L28" s="1284"/>
      <c r="M28" s="1284"/>
      <c r="N28" s="1283"/>
      <c r="O28" s="1284"/>
      <c r="P28" s="1284"/>
      <c r="Q28" s="1283"/>
      <c r="R28" s="1284"/>
      <c r="S28" s="1284"/>
      <c r="T28" s="1283"/>
      <c r="U28" s="1284"/>
      <c r="V28" s="1284"/>
      <c r="W28" s="1283"/>
      <c r="X28" s="657"/>
      <c r="Y28" s="1190"/>
      <c r="Z28" s="1191"/>
    </row>
    <row r="29" spans="1:16381" s="1202" customFormat="1" ht="44.25" hidden="1" customHeight="1">
      <c r="A29" s="134">
        <v>1</v>
      </c>
      <c r="B29" s="714" t="s">
        <v>138</v>
      </c>
      <c r="C29" s="712" t="s">
        <v>142</v>
      </c>
      <c r="D29" s="243">
        <v>3320.62</v>
      </c>
      <c r="E29" s="712" t="s">
        <v>146</v>
      </c>
      <c r="F29" s="243">
        <v>3320.62</v>
      </c>
      <c r="G29" s="1503" t="s">
        <v>104</v>
      </c>
      <c r="H29" s="1975"/>
      <c r="I29" s="1975"/>
      <c r="J29" s="1975"/>
      <c r="K29" s="1975"/>
      <c r="L29" s="1975"/>
      <c r="M29" s="1975"/>
      <c r="N29" s="1975"/>
      <c r="O29" s="1975"/>
      <c r="P29" s="1975"/>
      <c r="Q29" s="1975"/>
      <c r="R29" s="1975"/>
      <c r="S29" s="1975"/>
      <c r="T29" s="1975"/>
      <c r="U29" s="1975"/>
      <c r="V29" s="1975"/>
      <c r="W29" s="1975"/>
      <c r="X29" s="1975"/>
      <c r="Y29" s="1975"/>
      <c r="Z29" s="1976"/>
      <c r="AA29" s="625"/>
    </row>
    <row r="30" spans="1:16381" s="179" customFormat="1" ht="69.75" hidden="1" customHeight="1">
      <c r="A30" s="134">
        <v>2</v>
      </c>
      <c r="B30" s="172" t="s">
        <v>1964</v>
      </c>
      <c r="C30" s="1502" t="s">
        <v>122</v>
      </c>
      <c r="D30" s="158">
        <v>200000</v>
      </c>
      <c r="E30" s="134" t="s">
        <v>179</v>
      </c>
      <c r="F30" s="158">
        <v>1000</v>
      </c>
      <c r="G30" s="1503" t="s">
        <v>1106</v>
      </c>
      <c r="H30" s="1501" t="s">
        <v>1596</v>
      </c>
      <c r="I30" s="1505"/>
      <c r="J30" s="1505"/>
      <c r="K30" s="1505"/>
      <c r="L30" s="70"/>
      <c r="M30" s="70" t="s">
        <v>433</v>
      </c>
      <c r="N30" s="70"/>
      <c r="O30" s="124" t="s">
        <v>1467</v>
      </c>
      <c r="P30" s="124" t="s">
        <v>1473</v>
      </c>
      <c r="Q30" s="70"/>
      <c r="R30" s="70" t="s">
        <v>2036</v>
      </c>
      <c r="S30" s="70" t="s">
        <v>2042</v>
      </c>
      <c r="T30" s="70" t="s">
        <v>2224</v>
      </c>
      <c r="U30" s="70" t="s">
        <v>2228</v>
      </c>
      <c r="V30" s="124" t="s">
        <v>2321</v>
      </c>
      <c r="W30" s="792" t="s">
        <v>2043</v>
      </c>
      <c r="X30" s="746" t="s">
        <v>1401</v>
      </c>
      <c r="Y30" s="1506" t="s">
        <v>1069</v>
      </c>
      <c r="Z30" s="249"/>
      <c r="AA30" s="1290"/>
    </row>
    <row r="31" spans="1:16381" s="1207" customFormat="1" ht="126.75" hidden="1" customHeight="1">
      <c r="A31" s="134">
        <v>3</v>
      </c>
      <c r="B31" s="172" t="s">
        <v>2035</v>
      </c>
      <c r="C31" s="1502" t="s">
        <v>122</v>
      </c>
      <c r="D31" s="158">
        <v>100000</v>
      </c>
      <c r="E31" s="134" t="s">
        <v>179</v>
      </c>
      <c r="F31" s="158"/>
      <c r="G31" s="1503"/>
      <c r="H31" s="778"/>
      <c r="I31" s="778"/>
      <c r="J31" s="778"/>
      <c r="K31" s="778"/>
      <c r="L31" s="778"/>
      <c r="M31" s="778"/>
      <c r="N31" s="778"/>
      <c r="O31" s="778"/>
      <c r="P31" s="778"/>
      <c r="Q31" s="778"/>
      <c r="R31" s="778"/>
      <c r="S31" s="778"/>
      <c r="T31" s="73" t="s">
        <v>2224</v>
      </c>
      <c r="U31" s="73" t="s">
        <v>2225</v>
      </c>
      <c r="V31" s="1500" t="s">
        <v>2344</v>
      </c>
      <c r="W31" s="1500"/>
      <c r="X31" s="778"/>
      <c r="Y31" s="134"/>
      <c r="Z31" s="172" t="s">
        <v>2176</v>
      </c>
      <c r="AA31" s="126"/>
      <c r="AB31" s="175"/>
      <c r="AC31" s="778"/>
      <c r="AD31" s="778"/>
      <c r="AE31" s="778"/>
      <c r="AF31" s="778"/>
      <c r="AG31" s="778"/>
      <c r="AH31" s="778"/>
      <c r="AI31" s="778"/>
      <c r="AJ31" s="778"/>
      <c r="AK31" s="778"/>
      <c r="AL31" s="778"/>
      <c r="AM31" s="778"/>
      <c r="AN31" s="778"/>
      <c r="AO31" s="73"/>
      <c r="AP31" s="73"/>
      <c r="AQ31" s="612"/>
      <c r="AR31" s="612"/>
      <c r="AS31" s="778"/>
      <c r="AT31" s="134"/>
      <c r="AU31" s="172"/>
      <c r="AV31" s="126"/>
      <c r="AW31" s="158"/>
      <c r="AX31" s="134"/>
      <c r="AY31" s="158"/>
      <c r="AZ31" s="175"/>
      <c r="BA31" s="778"/>
      <c r="BB31" s="778"/>
      <c r="BC31" s="778"/>
      <c r="BD31" s="778"/>
      <c r="BE31" s="778"/>
      <c r="BF31" s="778"/>
      <c r="BG31" s="778"/>
      <c r="BH31" s="778"/>
      <c r="BI31" s="778"/>
      <c r="BJ31" s="778"/>
      <c r="BK31" s="778"/>
      <c r="BL31" s="778"/>
      <c r="BM31" s="73"/>
      <c r="BN31" s="73"/>
      <c r="BO31" s="612"/>
      <c r="BP31" s="612"/>
      <c r="BQ31" s="778"/>
      <c r="BR31" s="134"/>
      <c r="BS31" s="172"/>
      <c r="BT31" s="126"/>
      <c r="BU31" s="158"/>
      <c r="BV31" s="134"/>
      <c r="BW31" s="158"/>
      <c r="BX31" s="175"/>
      <c r="BY31" s="778"/>
      <c r="BZ31" s="778"/>
      <c r="CA31" s="778"/>
      <c r="CB31" s="778"/>
      <c r="CC31" s="778"/>
      <c r="CD31" s="778"/>
      <c r="CE31" s="778"/>
      <c r="CF31" s="778"/>
      <c r="CG31" s="778"/>
      <c r="CH31" s="778"/>
      <c r="CI31" s="778"/>
      <c r="CJ31" s="778"/>
      <c r="CK31" s="73"/>
      <c r="CL31" s="73"/>
      <c r="CM31" s="612"/>
      <c r="CN31" s="612"/>
      <c r="CO31" s="778"/>
      <c r="CP31" s="134"/>
      <c r="CQ31" s="172"/>
      <c r="CR31" s="126"/>
      <c r="CS31" s="158"/>
      <c r="CT31" s="134"/>
      <c r="CU31" s="158"/>
      <c r="CV31" s="175"/>
      <c r="CW31" s="778"/>
      <c r="CX31" s="778"/>
      <c r="CY31" s="778"/>
      <c r="CZ31" s="778"/>
      <c r="DA31" s="778"/>
      <c r="DB31" s="778"/>
      <c r="DC31" s="778"/>
      <c r="DD31" s="778"/>
      <c r="DE31" s="778"/>
      <c r="DF31" s="778"/>
      <c r="DG31" s="778"/>
      <c r="DH31" s="778"/>
      <c r="DI31" s="73"/>
      <c r="DJ31" s="73"/>
      <c r="DK31" s="612"/>
      <c r="DL31" s="612"/>
      <c r="DM31" s="778"/>
      <c r="DN31" s="134"/>
      <c r="DO31" s="172"/>
      <c r="DP31" s="126"/>
      <c r="DQ31" s="158"/>
      <c r="DR31" s="134"/>
      <c r="DS31" s="158"/>
      <c r="DT31" s="175"/>
      <c r="DU31" s="778"/>
      <c r="DV31" s="778"/>
      <c r="DW31" s="778"/>
      <c r="DX31" s="778"/>
      <c r="DY31" s="778"/>
      <c r="DZ31" s="778"/>
      <c r="EA31" s="778"/>
      <c r="EB31" s="778"/>
      <c r="EC31" s="778"/>
      <c r="ED31" s="778"/>
      <c r="EE31" s="778"/>
      <c r="EF31" s="778"/>
      <c r="EG31" s="73"/>
      <c r="EH31" s="73"/>
      <c r="EI31" s="612"/>
      <c r="EJ31" s="612"/>
      <c r="EK31" s="778"/>
      <c r="EL31" s="134"/>
      <c r="EM31" s="172"/>
      <c r="EN31" s="126"/>
      <c r="EO31" s="158"/>
      <c r="EP31" s="134"/>
      <c r="EQ31" s="158"/>
      <c r="ER31" s="175"/>
      <c r="ES31" s="778"/>
      <c r="ET31" s="778"/>
      <c r="EU31" s="778"/>
      <c r="EV31" s="778"/>
      <c r="EW31" s="778"/>
      <c r="EX31" s="778"/>
      <c r="EY31" s="778"/>
      <c r="EZ31" s="778"/>
      <c r="FA31" s="778"/>
      <c r="FB31" s="778"/>
      <c r="FC31" s="778"/>
      <c r="FD31" s="778"/>
      <c r="FE31" s="73"/>
      <c r="FF31" s="73"/>
      <c r="FG31" s="612"/>
      <c r="FH31" s="612"/>
      <c r="FI31" s="778"/>
      <c r="FJ31" s="134"/>
      <c r="FK31" s="172"/>
      <c r="FL31" s="126"/>
      <c r="FM31" s="158"/>
      <c r="FN31" s="134"/>
      <c r="FO31" s="158"/>
      <c r="FP31" s="175"/>
      <c r="FQ31" s="778"/>
      <c r="FR31" s="778"/>
      <c r="FS31" s="778"/>
      <c r="FT31" s="778"/>
      <c r="FU31" s="778"/>
      <c r="FV31" s="778"/>
      <c r="FW31" s="778"/>
      <c r="FX31" s="778"/>
      <c r="FY31" s="778"/>
      <c r="FZ31" s="778"/>
      <c r="GA31" s="778"/>
      <c r="GB31" s="778"/>
      <c r="GC31" s="73"/>
      <c r="GD31" s="73"/>
      <c r="GE31" s="612"/>
      <c r="GF31" s="612"/>
      <c r="GG31" s="778"/>
      <c r="GH31" s="134"/>
      <c r="GI31" s="172"/>
      <c r="GJ31" s="126"/>
      <c r="GK31" s="158"/>
      <c r="GL31" s="134"/>
      <c r="GM31" s="158"/>
      <c r="GN31" s="175"/>
      <c r="GO31" s="778"/>
      <c r="GP31" s="778"/>
      <c r="GQ31" s="778"/>
      <c r="GR31" s="778"/>
      <c r="GS31" s="778"/>
      <c r="GT31" s="778"/>
      <c r="GU31" s="778"/>
      <c r="GV31" s="778"/>
      <c r="GW31" s="778"/>
      <c r="GX31" s="778"/>
      <c r="GY31" s="778"/>
      <c r="GZ31" s="778"/>
      <c r="HA31" s="73"/>
      <c r="HB31" s="73"/>
      <c r="HC31" s="612"/>
      <c r="HD31" s="612"/>
      <c r="HE31" s="778"/>
      <c r="HF31" s="134"/>
      <c r="HG31" s="172"/>
      <c r="HH31" s="126"/>
      <c r="HI31" s="158"/>
      <c r="HJ31" s="134"/>
      <c r="HK31" s="158"/>
      <c r="HL31" s="175"/>
      <c r="HM31" s="778"/>
      <c r="HN31" s="778"/>
      <c r="HO31" s="778"/>
      <c r="HP31" s="778"/>
      <c r="HQ31" s="778"/>
      <c r="HR31" s="778"/>
      <c r="HS31" s="778"/>
      <c r="HT31" s="778"/>
      <c r="HU31" s="778"/>
      <c r="HV31" s="778"/>
      <c r="HW31" s="778"/>
      <c r="HX31" s="778"/>
      <c r="HY31" s="73"/>
      <c r="HZ31" s="73"/>
      <c r="IA31" s="612"/>
      <c r="IB31" s="612"/>
      <c r="IC31" s="778"/>
      <c r="ID31" s="134"/>
      <c r="IE31" s="172"/>
      <c r="IF31" s="126"/>
      <c r="IG31" s="158"/>
      <c r="IH31" s="134"/>
      <c r="II31" s="158"/>
      <c r="IJ31" s="175"/>
      <c r="IK31" s="778"/>
      <c r="IL31" s="778"/>
      <c r="IM31" s="778"/>
      <c r="IN31" s="778"/>
      <c r="IO31" s="778"/>
      <c r="IP31" s="778"/>
      <c r="IQ31" s="778"/>
      <c r="IR31" s="778"/>
      <c r="IS31" s="778"/>
      <c r="IT31" s="778"/>
      <c r="IU31" s="778"/>
      <c r="IV31" s="778"/>
      <c r="IW31" s="73"/>
      <c r="IX31" s="73"/>
      <c r="IY31" s="612"/>
      <c r="IZ31" s="612"/>
      <c r="JA31" s="778"/>
      <c r="JB31" s="134"/>
      <c r="JC31" s="172"/>
      <c r="JD31" s="126"/>
      <c r="JE31" s="158"/>
      <c r="JF31" s="134"/>
      <c r="JG31" s="158"/>
      <c r="JH31" s="175"/>
      <c r="JI31" s="778"/>
      <c r="JJ31" s="778"/>
      <c r="JK31" s="778"/>
      <c r="JL31" s="778"/>
      <c r="JM31" s="778"/>
      <c r="JN31" s="778"/>
      <c r="JO31" s="778"/>
      <c r="JP31" s="778"/>
      <c r="JQ31" s="778"/>
      <c r="JR31" s="778"/>
      <c r="JS31" s="778"/>
      <c r="JT31" s="778"/>
      <c r="JU31" s="73"/>
      <c r="JV31" s="73"/>
      <c r="JW31" s="612"/>
      <c r="JX31" s="612"/>
      <c r="JY31" s="778"/>
      <c r="JZ31" s="134"/>
      <c r="KA31" s="172"/>
      <c r="KB31" s="126"/>
      <c r="KC31" s="158"/>
      <c r="KD31" s="134"/>
      <c r="KE31" s="158"/>
      <c r="KF31" s="175"/>
      <c r="KG31" s="778"/>
      <c r="KH31" s="778"/>
      <c r="KI31" s="778"/>
      <c r="KJ31" s="778"/>
      <c r="KK31" s="778"/>
      <c r="KL31" s="778"/>
      <c r="KM31" s="778"/>
      <c r="KN31" s="778"/>
      <c r="KO31" s="778"/>
      <c r="KP31" s="778"/>
      <c r="KQ31" s="778"/>
      <c r="KR31" s="778"/>
      <c r="KS31" s="73"/>
      <c r="KT31" s="73"/>
      <c r="KU31" s="612"/>
      <c r="KV31" s="612"/>
      <c r="KW31" s="778"/>
      <c r="KX31" s="134"/>
      <c r="KY31" s="172"/>
      <c r="KZ31" s="126"/>
      <c r="LA31" s="158"/>
      <c r="LB31" s="134"/>
      <c r="LC31" s="158"/>
      <c r="LD31" s="175"/>
      <c r="LE31" s="778"/>
      <c r="LF31" s="778"/>
      <c r="LG31" s="778"/>
      <c r="LH31" s="778"/>
      <c r="LI31" s="778"/>
      <c r="LJ31" s="778"/>
      <c r="LK31" s="778"/>
      <c r="LL31" s="778"/>
      <c r="LM31" s="778"/>
      <c r="LN31" s="778"/>
      <c r="LO31" s="778"/>
      <c r="LP31" s="778"/>
      <c r="LQ31" s="73"/>
      <c r="LR31" s="73"/>
      <c r="LS31" s="612"/>
      <c r="LT31" s="612"/>
      <c r="LU31" s="778"/>
      <c r="LV31" s="134"/>
      <c r="LW31" s="172"/>
      <c r="LX31" s="126"/>
      <c r="LY31" s="158"/>
      <c r="LZ31" s="134"/>
      <c r="MA31" s="158"/>
      <c r="MB31" s="175"/>
      <c r="MC31" s="778"/>
      <c r="MD31" s="778"/>
      <c r="ME31" s="778"/>
      <c r="MF31" s="778"/>
      <c r="MG31" s="778"/>
      <c r="MH31" s="778"/>
      <c r="MI31" s="778"/>
      <c r="MJ31" s="778"/>
      <c r="MK31" s="778"/>
      <c r="ML31" s="778"/>
      <c r="MM31" s="778"/>
      <c r="MN31" s="778"/>
      <c r="MO31" s="73"/>
      <c r="MP31" s="73"/>
      <c r="MQ31" s="612"/>
      <c r="MR31" s="612"/>
      <c r="MS31" s="778"/>
      <c r="MT31" s="134"/>
      <c r="MU31" s="172"/>
      <c r="MV31" s="126"/>
      <c r="MW31" s="158"/>
      <c r="MX31" s="134"/>
      <c r="MY31" s="158"/>
      <c r="MZ31" s="175"/>
      <c r="NA31" s="778"/>
      <c r="NB31" s="778"/>
      <c r="NC31" s="778"/>
      <c r="ND31" s="778"/>
      <c r="NE31" s="778"/>
      <c r="NF31" s="778"/>
      <c r="NG31" s="778"/>
      <c r="NH31" s="778"/>
      <c r="NI31" s="778"/>
      <c r="NJ31" s="778"/>
      <c r="NK31" s="778"/>
      <c r="NL31" s="778"/>
      <c r="NM31" s="73"/>
      <c r="NN31" s="73"/>
      <c r="NO31" s="612"/>
      <c r="NP31" s="612"/>
      <c r="NQ31" s="778"/>
      <c r="NR31" s="134"/>
      <c r="NS31" s="172"/>
      <c r="NT31" s="126"/>
      <c r="NU31" s="158"/>
      <c r="NV31" s="134"/>
      <c r="NW31" s="158"/>
      <c r="NX31" s="175"/>
      <c r="NY31" s="778"/>
      <c r="NZ31" s="778"/>
      <c r="OA31" s="778"/>
      <c r="OB31" s="778"/>
      <c r="OC31" s="778"/>
      <c r="OD31" s="778"/>
      <c r="OE31" s="778"/>
      <c r="OF31" s="778"/>
      <c r="OG31" s="778"/>
      <c r="OH31" s="778"/>
      <c r="OI31" s="778"/>
      <c r="OJ31" s="778"/>
      <c r="OK31" s="73"/>
      <c r="OL31" s="73"/>
      <c r="OM31" s="612"/>
      <c r="ON31" s="612"/>
      <c r="OO31" s="778"/>
      <c r="OP31" s="134"/>
      <c r="OQ31" s="172"/>
      <c r="OR31" s="126"/>
      <c r="OS31" s="158"/>
      <c r="OT31" s="134"/>
      <c r="OU31" s="158"/>
      <c r="OV31" s="175"/>
      <c r="OW31" s="778"/>
      <c r="OX31" s="778"/>
      <c r="OY31" s="778"/>
      <c r="OZ31" s="778"/>
      <c r="PA31" s="778"/>
      <c r="PB31" s="778"/>
      <c r="PC31" s="778"/>
      <c r="PD31" s="778"/>
      <c r="PE31" s="778"/>
      <c r="PF31" s="778"/>
      <c r="PG31" s="778"/>
      <c r="PH31" s="778"/>
      <c r="PI31" s="73"/>
      <c r="PJ31" s="73"/>
      <c r="PK31" s="612"/>
      <c r="PL31" s="612"/>
      <c r="PM31" s="778"/>
      <c r="PN31" s="134"/>
      <c r="PO31" s="172"/>
      <c r="PP31" s="126"/>
      <c r="PQ31" s="158"/>
      <c r="PR31" s="134"/>
      <c r="PS31" s="158"/>
      <c r="PT31" s="175"/>
      <c r="PU31" s="778"/>
      <c r="PV31" s="778"/>
      <c r="PW31" s="778"/>
      <c r="PX31" s="778"/>
      <c r="PY31" s="778"/>
      <c r="PZ31" s="778"/>
      <c r="QA31" s="778"/>
      <c r="QB31" s="778"/>
      <c r="QC31" s="778"/>
      <c r="QD31" s="778"/>
      <c r="QE31" s="778"/>
      <c r="QF31" s="778"/>
      <c r="QG31" s="73"/>
      <c r="QH31" s="73"/>
      <c r="QI31" s="612"/>
      <c r="QJ31" s="612"/>
      <c r="QK31" s="778"/>
      <c r="QL31" s="134"/>
      <c r="QM31" s="172"/>
      <c r="QN31" s="126"/>
      <c r="QO31" s="158"/>
      <c r="QP31" s="134"/>
      <c r="QQ31" s="158"/>
      <c r="QR31" s="175"/>
      <c r="QS31" s="778"/>
      <c r="QT31" s="778"/>
      <c r="QU31" s="778"/>
      <c r="QV31" s="778"/>
      <c r="QW31" s="778"/>
      <c r="QX31" s="778"/>
      <c r="QY31" s="778"/>
      <c r="QZ31" s="778"/>
      <c r="RA31" s="778"/>
      <c r="RB31" s="778"/>
      <c r="RC31" s="778"/>
      <c r="RD31" s="778"/>
      <c r="RE31" s="73"/>
      <c r="RF31" s="73"/>
      <c r="RG31" s="612"/>
      <c r="RH31" s="612"/>
      <c r="RI31" s="778"/>
      <c r="RJ31" s="134"/>
      <c r="RK31" s="172"/>
      <c r="RL31" s="126"/>
      <c r="RM31" s="158"/>
      <c r="RN31" s="134"/>
      <c r="RO31" s="158"/>
      <c r="RP31" s="175"/>
      <c r="RQ31" s="778"/>
      <c r="RR31" s="778"/>
      <c r="RS31" s="778"/>
      <c r="RT31" s="778"/>
      <c r="RU31" s="778"/>
      <c r="RV31" s="778"/>
      <c r="RW31" s="778"/>
      <c r="RX31" s="778"/>
      <c r="RY31" s="778"/>
      <c r="RZ31" s="778"/>
      <c r="SA31" s="778"/>
      <c r="SB31" s="778"/>
      <c r="SC31" s="73"/>
      <c r="SD31" s="73"/>
      <c r="SE31" s="612"/>
      <c r="SF31" s="612"/>
      <c r="SG31" s="778"/>
      <c r="SH31" s="134"/>
      <c r="SI31" s="172"/>
      <c r="SJ31" s="126"/>
      <c r="SK31" s="158"/>
      <c r="SL31" s="134"/>
      <c r="SM31" s="158"/>
      <c r="SN31" s="175"/>
      <c r="SO31" s="778"/>
      <c r="SP31" s="778"/>
      <c r="SQ31" s="778"/>
      <c r="SR31" s="778"/>
      <c r="SS31" s="778"/>
      <c r="ST31" s="778"/>
      <c r="SU31" s="778"/>
      <c r="SV31" s="778"/>
      <c r="SW31" s="778"/>
      <c r="SX31" s="778"/>
      <c r="SY31" s="778"/>
      <c r="SZ31" s="778"/>
      <c r="TA31" s="73"/>
      <c r="TB31" s="73"/>
      <c r="TC31" s="612"/>
      <c r="TD31" s="612"/>
      <c r="TE31" s="778"/>
      <c r="TF31" s="134"/>
      <c r="TG31" s="172"/>
      <c r="TH31" s="126"/>
      <c r="TI31" s="158"/>
      <c r="TJ31" s="134"/>
      <c r="TK31" s="158"/>
      <c r="TL31" s="175"/>
      <c r="TM31" s="778"/>
      <c r="TN31" s="778"/>
      <c r="TO31" s="778"/>
      <c r="TP31" s="778"/>
      <c r="TQ31" s="778"/>
      <c r="TR31" s="778"/>
      <c r="TS31" s="778"/>
      <c r="TT31" s="778"/>
      <c r="TU31" s="778"/>
      <c r="TV31" s="778"/>
      <c r="TW31" s="778"/>
      <c r="TX31" s="778"/>
      <c r="TY31" s="73"/>
      <c r="TZ31" s="73"/>
      <c r="UA31" s="612"/>
      <c r="UB31" s="612"/>
      <c r="UC31" s="778"/>
      <c r="UD31" s="134"/>
      <c r="UE31" s="172"/>
      <c r="UF31" s="126"/>
      <c r="UG31" s="158"/>
      <c r="UH31" s="134"/>
      <c r="UI31" s="158"/>
      <c r="UJ31" s="175"/>
      <c r="UK31" s="778"/>
      <c r="UL31" s="778"/>
      <c r="UM31" s="778"/>
      <c r="UN31" s="778"/>
      <c r="UO31" s="778"/>
      <c r="UP31" s="778"/>
      <c r="UQ31" s="778"/>
      <c r="UR31" s="778"/>
      <c r="US31" s="778"/>
      <c r="UT31" s="778"/>
      <c r="UU31" s="778"/>
      <c r="UV31" s="778"/>
      <c r="UW31" s="73"/>
      <c r="UX31" s="73"/>
      <c r="UY31" s="612"/>
      <c r="UZ31" s="612"/>
      <c r="VA31" s="778"/>
      <c r="VB31" s="134"/>
      <c r="VC31" s="172"/>
      <c r="VD31" s="126"/>
      <c r="VE31" s="158"/>
      <c r="VF31" s="134"/>
      <c r="VG31" s="158"/>
      <c r="VH31" s="175"/>
      <c r="VI31" s="778"/>
      <c r="VJ31" s="778"/>
      <c r="VK31" s="778"/>
      <c r="VL31" s="778"/>
      <c r="VM31" s="778"/>
      <c r="VN31" s="778"/>
      <c r="VO31" s="778"/>
      <c r="VP31" s="778"/>
      <c r="VQ31" s="778"/>
      <c r="VR31" s="778"/>
      <c r="VS31" s="778"/>
      <c r="VT31" s="778"/>
      <c r="VU31" s="73"/>
      <c r="VV31" s="73"/>
      <c r="VW31" s="612"/>
      <c r="VX31" s="612"/>
      <c r="VY31" s="778"/>
      <c r="VZ31" s="134"/>
      <c r="WA31" s="172"/>
      <c r="WB31" s="126"/>
      <c r="WC31" s="158"/>
      <c r="WD31" s="134"/>
      <c r="WE31" s="158"/>
      <c r="WF31" s="175"/>
      <c r="WG31" s="778"/>
      <c r="WH31" s="778"/>
      <c r="WI31" s="778"/>
      <c r="WJ31" s="778"/>
      <c r="WK31" s="778"/>
      <c r="WL31" s="778"/>
      <c r="WM31" s="778"/>
      <c r="WN31" s="778"/>
      <c r="WO31" s="778"/>
      <c r="WP31" s="778"/>
      <c r="WQ31" s="778"/>
      <c r="WR31" s="778"/>
      <c r="WS31" s="73"/>
      <c r="WT31" s="73"/>
      <c r="WU31" s="612"/>
      <c r="WV31" s="612"/>
      <c r="WW31" s="778"/>
      <c r="WX31" s="134"/>
      <c r="WY31" s="172"/>
      <c r="WZ31" s="126"/>
      <c r="XA31" s="158"/>
      <c r="XB31" s="134"/>
      <c r="XC31" s="158"/>
      <c r="XD31" s="175"/>
      <c r="XE31" s="778"/>
      <c r="XF31" s="778"/>
      <c r="XG31" s="778"/>
      <c r="XH31" s="778"/>
      <c r="XI31" s="778"/>
      <c r="XJ31" s="778"/>
      <c r="XK31" s="778"/>
      <c r="XL31" s="778"/>
      <c r="XM31" s="778"/>
      <c r="XN31" s="778"/>
      <c r="XO31" s="778"/>
      <c r="XP31" s="778"/>
      <c r="XQ31" s="73"/>
      <c r="XR31" s="73"/>
      <c r="XS31" s="612"/>
      <c r="XT31" s="612"/>
      <c r="XU31" s="778"/>
      <c r="XV31" s="134"/>
      <c r="XW31" s="172"/>
      <c r="XX31" s="126"/>
      <c r="XY31" s="158"/>
      <c r="XZ31" s="134"/>
      <c r="YA31" s="158"/>
      <c r="YB31" s="175"/>
      <c r="YC31" s="778"/>
      <c r="YD31" s="778"/>
      <c r="YE31" s="778"/>
      <c r="YF31" s="778"/>
      <c r="YG31" s="778"/>
      <c r="YH31" s="778"/>
      <c r="YI31" s="778"/>
      <c r="YJ31" s="778"/>
      <c r="YK31" s="778"/>
      <c r="YL31" s="778"/>
      <c r="YM31" s="778"/>
      <c r="YN31" s="778"/>
      <c r="YO31" s="73"/>
      <c r="YP31" s="73"/>
      <c r="YQ31" s="612"/>
      <c r="YR31" s="612"/>
      <c r="YS31" s="778"/>
      <c r="YT31" s="134"/>
      <c r="YU31" s="172"/>
      <c r="YV31" s="126"/>
      <c r="YW31" s="158"/>
      <c r="YX31" s="134"/>
      <c r="YY31" s="158"/>
      <c r="YZ31" s="175"/>
      <c r="ZA31" s="778"/>
      <c r="ZB31" s="778"/>
      <c r="ZC31" s="778"/>
      <c r="ZD31" s="778"/>
      <c r="ZE31" s="778"/>
      <c r="ZF31" s="778"/>
      <c r="ZG31" s="778"/>
      <c r="ZH31" s="778"/>
      <c r="ZI31" s="778"/>
      <c r="ZJ31" s="778"/>
      <c r="ZK31" s="778"/>
      <c r="ZL31" s="778"/>
      <c r="ZM31" s="73"/>
      <c r="ZN31" s="73"/>
      <c r="ZO31" s="612"/>
      <c r="ZP31" s="612"/>
      <c r="ZQ31" s="778"/>
      <c r="ZR31" s="134"/>
      <c r="ZS31" s="172"/>
      <c r="ZT31" s="126"/>
      <c r="ZU31" s="158"/>
      <c r="ZV31" s="134"/>
      <c r="ZW31" s="158"/>
      <c r="ZX31" s="175"/>
      <c r="ZY31" s="778"/>
      <c r="ZZ31" s="778"/>
      <c r="AAA31" s="778"/>
      <c r="AAB31" s="778"/>
      <c r="AAC31" s="778"/>
      <c r="AAD31" s="778"/>
      <c r="AAE31" s="778"/>
      <c r="AAF31" s="778"/>
      <c r="AAG31" s="778"/>
      <c r="AAH31" s="778"/>
      <c r="AAI31" s="778"/>
      <c r="AAJ31" s="778"/>
      <c r="AAK31" s="73"/>
      <c r="AAL31" s="73"/>
      <c r="AAM31" s="612"/>
      <c r="AAN31" s="612"/>
      <c r="AAO31" s="778"/>
      <c r="AAP31" s="134"/>
      <c r="AAQ31" s="172"/>
      <c r="AAR31" s="126"/>
      <c r="AAS31" s="158"/>
      <c r="AAT31" s="134"/>
      <c r="AAU31" s="158"/>
      <c r="AAV31" s="175"/>
      <c r="AAW31" s="778"/>
      <c r="AAX31" s="778"/>
      <c r="AAY31" s="778"/>
      <c r="AAZ31" s="778"/>
      <c r="ABA31" s="778"/>
      <c r="ABB31" s="778"/>
      <c r="ABC31" s="778"/>
      <c r="ABD31" s="778"/>
      <c r="ABE31" s="778"/>
      <c r="ABF31" s="778"/>
      <c r="ABG31" s="778"/>
      <c r="ABH31" s="778"/>
      <c r="ABI31" s="73"/>
      <c r="ABJ31" s="73"/>
      <c r="ABK31" s="612"/>
      <c r="ABL31" s="612"/>
      <c r="ABM31" s="778"/>
      <c r="ABN31" s="134"/>
      <c r="ABO31" s="172"/>
      <c r="ABP31" s="126"/>
      <c r="ABQ31" s="158"/>
      <c r="ABR31" s="134"/>
      <c r="ABS31" s="158"/>
      <c r="ABT31" s="175"/>
      <c r="ABU31" s="778"/>
      <c r="ABV31" s="778"/>
      <c r="ABW31" s="778"/>
      <c r="ABX31" s="778"/>
      <c r="ABY31" s="778"/>
      <c r="ABZ31" s="778"/>
      <c r="ACA31" s="778"/>
      <c r="ACB31" s="778"/>
      <c r="ACC31" s="778"/>
      <c r="ACD31" s="778"/>
      <c r="ACE31" s="778"/>
      <c r="ACF31" s="778"/>
      <c r="ACG31" s="73"/>
      <c r="ACH31" s="73"/>
      <c r="ACI31" s="612"/>
      <c r="ACJ31" s="612"/>
      <c r="ACK31" s="778"/>
      <c r="ACL31" s="134"/>
      <c r="ACM31" s="172"/>
      <c r="ACN31" s="126"/>
      <c r="ACO31" s="158"/>
      <c r="ACP31" s="134"/>
      <c r="ACQ31" s="158"/>
      <c r="ACR31" s="175"/>
      <c r="ACS31" s="778"/>
      <c r="ACT31" s="778"/>
      <c r="ACU31" s="778"/>
      <c r="ACV31" s="778"/>
      <c r="ACW31" s="778"/>
      <c r="ACX31" s="778"/>
      <c r="ACY31" s="778"/>
      <c r="ACZ31" s="778"/>
      <c r="ADA31" s="778"/>
      <c r="ADB31" s="778"/>
      <c r="ADC31" s="778"/>
      <c r="ADD31" s="778"/>
      <c r="ADE31" s="73"/>
      <c r="ADF31" s="73"/>
      <c r="ADG31" s="612"/>
      <c r="ADH31" s="612"/>
      <c r="ADI31" s="778"/>
      <c r="ADJ31" s="134"/>
      <c r="ADK31" s="172"/>
      <c r="ADL31" s="126"/>
      <c r="ADM31" s="158"/>
      <c r="ADN31" s="134"/>
      <c r="ADO31" s="158"/>
      <c r="ADP31" s="175"/>
      <c r="ADQ31" s="778"/>
      <c r="ADR31" s="778"/>
      <c r="ADS31" s="778"/>
      <c r="ADT31" s="778"/>
      <c r="ADU31" s="778"/>
      <c r="ADV31" s="778"/>
      <c r="ADW31" s="778"/>
      <c r="ADX31" s="778"/>
      <c r="ADY31" s="778"/>
      <c r="ADZ31" s="778"/>
      <c r="AEA31" s="778"/>
      <c r="AEB31" s="778"/>
      <c r="AEC31" s="73"/>
      <c r="AED31" s="73"/>
      <c r="AEE31" s="612"/>
      <c r="AEF31" s="612"/>
      <c r="AEG31" s="778"/>
      <c r="AEH31" s="134"/>
      <c r="AEI31" s="172"/>
      <c r="AEJ31" s="126"/>
      <c r="AEK31" s="158"/>
      <c r="AEL31" s="134"/>
      <c r="AEM31" s="158"/>
      <c r="AEN31" s="175"/>
      <c r="AEO31" s="778"/>
      <c r="AEP31" s="778"/>
      <c r="AEQ31" s="778"/>
      <c r="AER31" s="778"/>
      <c r="AES31" s="778"/>
      <c r="AET31" s="778"/>
      <c r="AEU31" s="778"/>
      <c r="AEV31" s="778"/>
      <c r="AEW31" s="778"/>
      <c r="AEX31" s="778"/>
      <c r="AEY31" s="778"/>
      <c r="AEZ31" s="778"/>
      <c r="AFA31" s="73"/>
      <c r="AFB31" s="73"/>
      <c r="AFC31" s="612"/>
      <c r="AFD31" s="612"/>
      <c r="AFE31" s="778"/>
      <c r="AFF31" s="134"/>
      <c r="AFG31" s="172"/>
      <c r="AFH31" s="126"/>
      <c r="AFI31" s="158"/>
      <c r="AFJ31" s="134"/>
      <c r="AFK31" s="158"/>
      <c r="AFL31" s="175"/>
      <c r="AFM31" s="778"/>
      <c r="AFN31" s="778"/>
      <c r="AFO31" s="778"/>
      <c r="AFP31" s="778"/>
      <c r="AFQ31" s="778"/>
      <c r="AFR31" s="778"/>
      <c r="AFS31" s="778"/>
      <c r="AFT31" s="778"/>
      <c r="AFU31" s="778"/>
      <c r="AFV31" s="778"/>
      <c r="AFW31" s="778"/>
      <c r="AFX31" s="778"/>
      <c r="AFY31" s="73"/>
      <c r="AFZ31" s="73"/>
      <c r="AGA31" s="612"/>
      <c r="AGB31" s="612"/>
      <c r="AGC31" s="778"/>
      <c r="AGD31" s="134"/>
      <c r="AGE31" s="172"/>
      <c r="AGF31" s="126"/>
      <c r="AGG31" s="158"/>
      <c r="AGH31" s="134"/>
      <c r="AGI31" s="158"/>
      <c r="AGJ31" s="175"/>
      <c r="AGK31" s="778"/>
      <c r="AGL31" s="778"/>
      <c r="AGM31" s="778"/>
      <c r="AGN31" s="778"/>
      <c r="AGO31" s="778"/>
      <c r="AGP31" s="778"/>
      <c r="AGQ31" s="778"/>
      <c r="AGR31" s="778"/>
      <c r="AGS31" s="778"/>
      <c r="AGT31" s="778"/>
      <c r="AGU31" s="778"/>
      <c r="AGV31" s="778"/>
      <c r="AGW31" s="73"/>
      <c r="AGX31" s="73"/>
      <c r="AGY31" s="612"/>
      <c r="AGZ31" s="612"/>
      <c r="AHA31" s="778"/>
      <c r="AHB31" s="134"/>
      <c r="AHC31" s="172"/>
      <c r="AHD31" s="126"/>
      <c r="AHE31" s="158"/>
      <c r="AHF31" s="134"/>
      <c r="AHG31" s="158"/>
      <c r="AHH31" s="175"/>
      <c r="AHI31" s="778"/>
      <c r="AHJ31" s="778"/>
      <c r="AHK31" s="778"/>
      <c r="AHL31" s="778"/>
      <c r="AHM31" s="778"/>
      <c r="AHN31" s="778"/>
      <c r="AHO31" s="778"/>
      <c r="AHP31" s="778"/>
      <c r="AHQ31" s="778"/>
      <c r="AHR31" s="778"/>
      <c r="AHS31" s="778"/>
      <c r="AHT31" s="778"/>
      <c r="AHU31" s="73"/>
      <c r="AHV31" s="73"/>
      <c r="AHW31" s="612"/>
      <c r="AHX31" s="612"/>
      <c r="AHY31" s="778"/>
      <c r="AHZ31" s="134"/>
      <c r="AIA31" s="172"/>
      <c r="AIB31" s="126"/>
      <c r="AIC31" s="158"/>
      <c r="AID31" s="134"/>
      <c r="AIE31" s="158"/>
      <c r="AIF31" s="175"/>
      <c r="AIG31" s="778"/>
      <c r="AIH31" s="778"/>
      <c r="AII31" s="778"/>
      <c r="AIJ31" s="778"/>
      <c r="AIK31" s="778"/>
      <c r="AIL31" s="778"/>
      <c r="AIM31" s="778"/>
      <c r="AIN31" s="778"/>
      <c r="AIO31" s="778"/>
      <c r="AIP31" s="778"/>
      <c r="AIQ31" s="778"/>
      <c r="AIR31" s="778"/>
      <c r="AIS31" s="73"/>
      <c r="AIT31" s="73"/>
      <c r="AIU31" s="612"/>
      <c r="AIV31" s="612"/>
      <c r="AIW31" s="778"/>
      <c r="AIX31" s="134"/>
      <c r="AIY31" s="172"/>
      <c r="AIZ31" s="126"/>
      <c r="AJA31" s="158"/>
      <c r="AJB31" s="134"/>
      <c r="AJC31" s="158"/>
      <c r="AJD31" s="175"/>
      <c r="AJE31" s="778"/>
      <c r="AJF31" s="778"/>
      <c r="AJG31" s="778"/>
      <c r="AJH31" s="778"/>
      <c r="AJI31" s="778"/>
      <c r="AJJ31" s="778"/>
      <c r="AJK31" s="778"/>
      <c r="AJL31" s="778"/>
      <c r="AJM31" s="778"/>
      <c r="AJN31" s="778"/>
      <c r="AJO31" s="778"/>
      <c r="AJP31" s="778"/>
      <c r="AJQ31" s="73"/>
      <c r="AJR31" s="73"/>
      <c r="AJS31" s="612"/>
      <c r="AJT31" s="612"/>
      <c r="AJU31" s="778"/>
      <c r="AJV31" s="134"/>
      <c r="AJW31" s="172"/>
      <c r="AJX31" s="126"/>
      <c r="AJY31" s="158"/>
      <c r="AJZ31" s="134"/>
      <c r="AKA31" s="158"/>
      <c r="AKB31" s="175"/>
      <c r="AKC31" s="778"/>
      <c r="AKD31" s="778"/>
      <c r="AKE31" s="778"/>
      <c r="AKF31" s="778"/>
      <c r="AKG31" s="778"/>
      <c r="AKH31" s="778"/>
      <c r="AKI31" s="778"/>
      <c r="AKJ31" s="778"/>
      <c r="AKK31" s="778"/>
      <c r="AKL31" s="778"/>
      <c r="AKM31" s="778"/>
      <c r="AKN31" s="778"/>
      <c r="AKO31" s="73"/>
      <c r="AKP31" s="73"/>
      <c r="AKQ31" s="612"/>
      <c r="AKR31" s="612"/>
      <c r="AKS31" s="778"/>
      <c r="AKT31" s="134"/>
      <c r="AKU31" s="172"/>
      <c r="AKV31" s="126"/>
      <c r="AKW31" s="158"/>
      <c r="AKX31" s="134"/>
      <c r="AKY31" s="158"/>
      <c r="AKZ31" s="175"/>
      <c r="ALA31" s="778"/>
      <c r="ALB31" s="778"/>
      <c r="ALC31" s="778"/>
      <c r="ALD31" s="778"/>
      <c r="ALE31" s="778"/>
      <c r="ALF31" s="778"/>
      <c r="ALG31" s="778"/>
      <c r="ALH31" s="778"/>
      <c r="ALI31" s="778"/>
      <c r="ALJ31" s="778"/>
      <c r="ALK31" s="778"/>
      <c r="ALL31" s="778"/>
      <c r="ALM31" s="73"/>
      <c r="ALN31" s="73"/>
      <c r="ALO31" s="612"/>
      <c r="ALP31" s="612"/>
      <c r="ALQ31" s="778"/>
      <c r="ALR31" s="134"/>
      <c r="ALS31" s="172"/>
      <c r="ALT31" s="126"/>
      <c r="ALU31" s="158"/>
      <c r="ALV31" s="134"/>
      <c r="ALW31" s="158"/>
      <c r="ALX31" s="175"/>
      <c r="ALY31" s="778"/>
      <c r="ALZ31" s="778"/>
      <c r="AMA31" s="778"/>
      <c r="AMB31" s="778"/>
      <c r="AMC31" s="778"/>
      <c r="AMD31" s="778"/>
      <c r="AME31" s="778"/>
      <c r="AMF31" s="778"/>
      <c r="AMG31" s="778"/>
      <c r="AMH31" s="778"/>
      <c r="AMI31" s="778"/>
      <c r="AMJ31" s="778"/>
      <c r="AMK31" s="73"/>
      <c r="AML31" s="73"/>
      <c r="AMM31" s="612"/>
      <c r="AMN31" s="612"/>
      <c r="AMO31" s="778"/>
      <c r="AMP31" s="134"/>
      <c r="AMQ31" s="172"/>
      <c r="AMR31" s="126"/>
      <c r="AMS31" s="158"/>
      <c r="AMT31" s="134"/>
      <c r="AMU31" s="158"/>
      <c r="AMV31" s="175"/>
      <c r="AMW31" s="778"/>
      <c r="AMX31" s="778"/>
      <c r="AMY31" s="778"/>
      <c r="AMZ31" s="778"/>
      <c r="ANA31" s="778"/>
      <c r="ANB31" s="778"/>
      <c r="ANC31" s="778"/>
      <c r="AND31" s="778"/>
      <c r="ANE31" s="778"/>
      <c r="ANF31" s="778"/>
      <c r="ANG31" s="778"/>
      <c r="ANH31" s="778"/>
      <c r="ANI31" s="73"/>
      <c r="ANJ31" s="73"/>
      <c r="ANK31" s="612"/>
      <c r="ANL31" s="612"/>
      <c r="ANM31" s="778"/>
      <c r="ANN31" s="134"/>
      <c r="ANO31" s="172"/>
      <c r="ANP31" s="126"/>
      <c r="ANQ31" s="158"/>
      <c r="ANR31" s="134"/>
      <c r="ANS31" s="158"/>
      <c r="ANT31" s="175"/>
      <c r="ANU31" s="778"/>
      <c r="ANV31" s="778"/>
      <c r="ANW31" s="778"/>
      <c r="ANX31" s="778"/>
      <c r="ANY31" s="778"/>
      <c r="ANZ31" s="778"/>
      <c r="AOA31" s="778"/>
      <c r="AOB31" s="778"/>
      <c r="AOC31" s="778"/>
      <c r="AOD31" s="778"/>
      <c r="AOE31" s="778"/>
      <c r="AOF31" s="778"/>
      <c r="AOG31" s="73"/>
      <c r="AOH31" s="73"/>
      <c r="AOI31" s="612"/>
      <c r="AOJ31" s="612"/>
      <c r="AOK31" s="778"/>
      <c r="AOL31" s="134"/>
      <c r="AOM31" s="172"/>
      <c r="AON31" s="126"/>
      <c r="AOO31" s="158"/>
      <c r="AOP31" s="134"/>
      <c r="AOQ31" s="158"/>
      <c r="AOR31" s="175"/>
      <c r="AOS31" s="778"/>
      <c r="AOT31" s="778"/>
      <c r="AOU31" s="778"/>
      <c r="AOV31" s="778"/>
      <c r="AOW31" s="778"/>
      <c r="AOX31" s="778"/>
      <c r="AOY31" s="778"/>
      <c r="AOZ31" s="778"/>
      <c r="APA31" s="778"/>
      <c r="APB31" s="778"/>
      <c r="APC31" s="778"/>
      <c r="APD31" s="778"/>
      <c r="APE31" s="73"/>
      <c r="APF31" s="73"/>
      <c r="APG31" s="612"/>
      <c r="APH31" s="612"/>
      <c r="API31" s="778"/>
      <c r="APJ31" s="134"/>
      <c r="APK31" s="172"/>
      <c r="APL31" s="126"/>
      <c r="APM31" s="158"/>
      <c r="APN31" s="134"/>
      <c r="APO31" s="158"/>
      <c r="APP31" s="175"/>
      <c r="APQ31" s="778"/>
      <c r="APR31" s="778"/>
      <c r="APS31" s="778"/>
      <c r="APT31" s="778"/>
      <c r="APU31" s="778"/>
      <c r="APV31" s="778"/>
      <c r="APW31" s="778"/>
      <c r="APX31" s="778"/>
      <c r="APY31" s="778"/>
      <c r="APZ31" s="778"/>
      <c r="AQA31" s="778"/>
      <c r="AQB31" s="778"/>
      <c r="AQC31" s="73"/>
      <c r="AQD31" s="73"/>
      <c r="AQE31" s="612"/>
      <c r="AQF31" s="612"/>
      <c r="AQG31" s="778"/>
      <c r="AQH31" s="134"/>
      <c r="AQI31" s="172"/>
      <c r="AQJ31" s="126"/>
      <c r="AQK31" s="158"/>
      <c r="AQL31" s="134"/>
      <c r="AQM31" s="158"/>
      <c r="AQN31" s="175"/>
      <c r="AQO31" s="778"/>
      <c r="AQP31" s="778"/>
      <c r="AQQ31" s="778"/>
      <c r="AQR31" s="778"/>
      <c r="AQS31" s="778"/>
      <c r="AQT31" s="778"/>
      <c r="AQU31" s="778"/>
      <c r="AQV31" s="778"/>
      <c r="AQW31" s="778"/>
      <c r="AQX31" s="778"/>
      <c r="AQY31" s="778"/>
      <c r="AQZ31" s="778"/>
      <c r="ARA31" s="73"/>
      <c r="ARB31" s="73"/>
      <c r="ARC31" s="612"/>
      <c r="ARD31" s="612"/>
      <c r="ARE31" s="778"/>
      <c r="ARF31" s="134"/>
      <c r="ARG31" s="172"/>
      <c r="ARH31" s="126"/>
      <c r="ARI31" s="158"/>
      <c r="ARJ31" s="134"/>
      <c r="ARK31" s="158"/>
      <c r="ARL31" s="175"/>
      <c r="ARM31" s="778"/>
      <c r="ARN31" s="778"/>
      <c r="ARO31" s="778"/>
      <c r="ARP31" s="778"/>
      <c r="ARQ31" s="778"/>
      <c r="ARR31" s="778"/>
      <c r="ARS31" s="778"/>
      <c r="ART31" s="778"/>
      <c r="ARU31" s="778"/>
      <c r="ARV31" s="778"/>
      <c r="ARW31" s="778"/>
      <c r="ARX31" s="778"/>
      <c r="ARY31" s="73"/>
      <c r="ARZ31" s="73"/>
      <c r="ASA31" s="612"/>
      <c r="ASB31" s="612"/>
      <c r="ASC31" s="778"/>
      <c r="ASD31" s="134"/>
      <c r="ASE31" s="172"/>
      <c r="ASF31" s="126"/>
      <c r="ASG31" s="158"/>
      <c r="ASH31" s="134"/>
      <c r="ASI31" s="158"/>
      <c r="ASJ31" s="175"/>
      <c r="ASK31" s="778"/>
      <c r="ASL31" s="778"/>
      <c r="ASM31" s="778"/>
      <c r="ASN31" s="778"/>
      <c r="ASO31" s="778"/>
      <c r="ASP31" s="778"/>
      <c r="ASQ31" s="778"/>
      <c r="ASR31" s="778"/>
      <c r="ASS31" s="778"/>
      <c r="AST31" s="778"/>
      <c r="ASU31" s="778"/>
      <c r="ASV31" s="778"/>
      <c r="ASW31" s="73"/>
      <c r="ASX31" s="73"/>
      <c r="ASY31" s="612"/>
      <c r="ASZ31" s="612"/>
      <c r="ATA31" s="778"/>
      <c r="ATB31" s="134"/>
      <c r="ATC31" s="172"/>
      <c r="ATD31" s="126"/>
      <c r="ATE31" s="158"/>
      <c r="ATF31" s="134"/>
      <c r="ATG31" s="158"/>
      <c r="ATH31" s="175"/>
      <c r="ATI31" s="778"/>
      <c r="ATJ31" s="778"/>
      <c r="ATK31" s="778"/>
      <c r="ATL31" s="778"/>
      <c r="ATM31" s="778"/>
      <c r="ATN31" s="778"/>
      <c r="ATO31" s="778"/>
      <c r="ATP31" s="778"/>
      <c r="ATQ31" s="778"/>
      <c r="ATR31" s="778"/>
      <c r="ATS31" s="778"/>
      <c r="ATT31" s="778"/>
      <c r="ATU31" s="73"/>
      <c r="ATV31" s="73"/>
      <c r="ATW31" s="612"/>
      <c r="ATX31" s="612"/>
      <c r="ATY31" s="778"/>
      <c r="ATZ31" s="134"/>
      <c r="AUA31" s="172"/>
      <c r="AUB31" s="126"/>
      <c r="AUC31" s="158"/>
      <c r="AUD31" s="134"/>
      <c r="AUE31" s="158"/>
      <c r="AUF31" s="175"/>
      <c r="AUG31" s="778"/>
      <c r="AUH31" s="778"/>
      <c r="AUI31" s="778"/>
      <c r="AUJ31" s="778"/>
      <c r="AUK31" s="778"/>
      <c r="AUL31" s="778"/>
      <c r="AUM31" s="778"/>
      <c r="AUN31" s="778"/>
      <c r="AUO31" s="778"/>
      <c r="AUP31" s="778"/>
      <c r="AUQ31" s="778"/>
      <c r="AUR31" s="778"/>
      <c r="AUS31" s="73"/>
      <c r="AUT31" s="73"/>
      <c r="AUU31" s="612"/>
      <c r="AUV31" s="612"/>
      <c r="AUW31" s="778"/>
      <c r="AUX31" s="134"/>
      <c r="AUY31" s="172"/>
      <c r="AUZ31" s="126"/>
      <c r="AVA31" s="158"/>
      <c r="AVB31" s="134"/>
      <c r="AVC31" s="158"/>
      <c r="AVD31" s="175"/>
      <c r="AVE31" s="778"/>
      <c r="AVF31" s="778"/>
      <c r="AVG31" s="778"/>
      <c r="AVH31" s="778"/>
      <c r="AVI31" s="778"/>
      <c r="AVJ31" s="778"/>
      <c r="AVK31" s="778"/>
      <c r="AVL31" s="778"/>
      <c r="AVM31" s="778"/>
      <c r="AVN31" s="778"/>
      <c r="AVO31" s="778"/>
      <c r="AVP31" s="778"/>
      <c r="AVQ31" s="73"/>
      <c r="AVR31" s="73"/>
      <c r="AVS31" s="612"/>
      <c r="AVT31" s="612"/>
      <c r="AVU31" s="778"/>
      <c r="AVV31" s="134"/>
      <c r="AVW31" s="172"/>
      <c r="AVX31" s="126"/>
      <c r="AVY31" s="158"/>
      <c r="AVZ31" s="134"/>
      <c r="AWA31" s="158"/>
      <c r="AWB31" s="175"/>
      <c r="AWC31" s="778"/>
      <c r="AWD31" s="778"/>
      <c r="AWE31" s="778"/>
      <c r="AWF31" s="778"/>
      <c r="AWG31" s="778"/>
      <c r="AWH31" s="778"/>
      <c r="AWI31" s="778"/>
      <c r="AWJ31" s="778"/>
      <c r="AWK31" s="778"/>
      <c r="AWL31" s="778"/>
      <c r="AWM31" s="778"/>
      <c r="AWN31" s="778"/>
      <c r="AWO31" s="73"/>
      <c r="AWP31" s="73"/>
      <c r="AWQ31" s="612"/>
      <c r="AWR31" s="612"/>
      <c r="AWS31" s="778"/>
      <c r="AWT31" s="134"/>
      <c r="AWU31" s="172"/>
      <c r="AWV31" s="126"/>
      <c r="AWW31" s="158"/>
      <c r="AWX31" s="134"/>
      <c r="AWY31" s="158"/>
      <c r="AWZ31" s="175"/>
      <c r="AXA31" s="778"/>
      <c r="AXB31" s="778"/>
      <c r="AXC31" s="778"/>
      <c r="AXD31" s="778"/>
      <c r="AXE31" s="778"/>
      <c r="AXF31" s="778"/>
      <c r="AXG31" s="778"/>
      <c r="AXH31" s="778"/>
      <c r="AXI31" s="778"/>
      <c r="AXJ31" s="778"/>
      <c r="AXK31" s="778"/>
      <c r="AXL31" s="778"/>
      <c r="AXM31" s="73"/>
      <c r="AXN31" s="73"/>
      <c r="AXO31" s="612"/>
      <c r="AXP31" s="612"/>
      <c r="AXQ31" s="778"/>
      <c r="AXR31" s="134"/>
      <c r="AXS31" s="172"/>
      <c r="AXT31" s="126"/>
      <c r="AXU31" s="158"/>
      <c r="AXV31" s="134"/>
      <c r="AXW31" s="158"/>
      <c r="AXX31" s="175"/>
      <c r="AXY31" s="778"/>
      <c r="AXZ31" s="778"/>
      <c r="AYA31" s="778"/>
      <c r="AYB31" s="778"/>
      <c r="AYC31" s="778"/>
      <c r="AYD31" s="778"/>
      <c r="AYE31" s="778"/>
      <c r="AYF31" s="778"/>
      <c r="AYG31" s="778"/>
      <c r="AYH31" s="778"/>
      <c r="AYI31" s="778"/>
      <c r="AYJ31" s="778"/>
      <c r="AYK31" s="73"/>
      <c r="AYL31" s="73"/>
      <c r="AYM31" s="612"/>
      <c r="AYN31" s="612"/>
      <c r="AYO31" s="778"/>
      <c r="AYP31" s="134"/>
      <c r="AYQ31" s="172"/>
      <c r="AYR31" s="126"/>
      <c r="AYS31" s="158"/>
      <c r="AYT31" s="134"/>
      <c r="AYU31" s="158"/>
      <c r="AYV31" s="175"/>
      <c r="AYW31" s="778"/>
      <c r="AYX31" s="778"/>
      <c r="AYY31" s="778"/>
      <c r="AYZ31" s="778"/>
      <c r="AZA31" s="778"/>
      <c r="AZB31" s="778"/>
      <c r="AZC31" s="778"/>
      <c r="AZD31" s="778"/>
      <c r="AZE31" s="778"/>
      <c r="AZF31" s="778"/>
      <c r="AZG31" s="778"/>
      <c r="AZH31" s="778"/>
      <c r="AZI31" s="73"/>
      <c r="AZJ31" s="73"/>
      <c r="AZK31" s="612"/>
      <c r="AZL31" s="612"/>
      <c r="AZM31" s="778"/>
      <c r="AZN31" s="134"/>
      <c r="AZO31" s="172"/>
      <c r="AZP31" s="126"/>
      <c r="AZQ31" s="158"/>
      <c r="AZR31" s="134"/>
      <c r="AZS31" s="158"/>
      <c r="AZT31" s="175"/>
      <c r="AZU31" s="778"/>
      <c r="AZV31" s="778"/>
      <c r="AZW31" s="778"/>
      <c r="AZX31" s="778"/>
      <c r="AZY31" s="778"/>
      <c r="AZZ31" s="778"/>
      <c r="BAA31" s="778"/>
      <c r="BAB31" s="778"/>
      <c r="BAC31" s="778"/>
      <c r="BAD31" s="778"/>
      <c r="BAE31" s="778"/>
      <c r="BAF31" s="778"/>
      <c r="BAG31" s="73"/>
      <c r="BAH31" s="73"/>
      <c r="BAI31" s="612"/>
      <c r="BAJ31" s="612"/>
      <c r="BAK31" s="778"/>
      <c r="BAL31" s="134"/>
      <c r="BAM31" s="172"/>
      <c r="BAN31" s="126"/>
      <c r="BAO31" s="158"/>
      <c r="BAP31" s="134"/>
      <c r="BAQ31" s="158"/>
      <c r="BAR31" s="175"/>
      <c r="BAS31" s="778"/>
      <c r="BAT31" s="778"/>
      <c r="BAU31" s="778"/>
      <c r="BAV31" s="778"/>
      <c r="BAW31" s="778"/>
      <c r="BAX31" s="778"/>
      <c r="BAY31" s="778"/>
      <c r="BAZ31" s="778"/>
      <c r="BBA31" s="778"/>
      <c r="BBB31" s="778"/>
      <c r="BBC31" s="778"/>
      <c r="BBD31" s="778"/>
      <c r="BBE31" s="73"/>
      <c r="BBF31" s="73"/>
      <c r="BBG31" s="612"/>
      <c r="BBH31" s="612"/>
      <c r="BBI31" s="778"/>
      <c r="BBJ31" s="134"/>
      <c r="BBK31" s="172"/>
      <c r="BBL31" s="126"/>
      <c r="BBM31" s="158"/>
      <c r="BBN31" s="134"/>
      <c r="BBO31" s="158"/>
      <c r="BBP31" s="175"/>
      <c r="BBQ31" s="778"/>
      <c r="BBR31" s="778"/>
      <c r="BBS31" s="778"/>
      <c r="BBT31" s="778"/>
      <c r="BBU31" s="778"/>
      <c r="BBV31" s="778"/>
      <c r="BBW31" s="778"/>
      <c r="BBX31" s="778"/>
      <c r="BBY31" s="778"/>
      <c r="BBZ31" s="778"/>
      <c r="BCA31" s="778"/>
      <c r="BCB31" s="778"/>
      <c r="BCC31" s="73"/>
      <c r="BCD31" s="73"/>
      <c r="BCE31" s="612"/>
      <c r="BCF31" s="612"/>
      <c r="BCG31" s="778"/>
      <c r="BCH31" s="134"/>
      <c r="BCI31" s="172"/>
      <c r="BCJ31" s="126"/>
      <c r="BCK31" s="158"/>
      <c r="BCL31" s="134"/>
      <c r="BCM31" s="158"/>
      <c r="BCN31" s="175"/>
      <c r="BCO31" s="778"/>
      <c r="BCP31" s="778"/>
      <c r="BCQ31" s="778"/>
      <c r="BCR31" s="778"/>
      <c r="BCS31" s="778"/>
      <c r="BCT31" s="778"/>
      <c r="BCU31" s="778"/>
      <c r="BCV31" s="778"/>
      <c r="BCW31" s="778"/>
      <c r="BCX31" s="778"/>
      <c r="BCY31" s="778"/>
      <c r="BCZ31" s="778"/>
      <c r="BDA31" s="73"/>
      <c r="BDB31" s="73"/>
      <c r="BDC31" s="612"/>
      <c r="BDD31" s="612"/>
      <c r="BDE31" s="778"/>
      <c r="BDF31" s="134"/>
      <c r="BDG31" s="172"/>
      <c r="BDH31" s="126"/>
      <c r="BDI31" s="158"/>
      <c r="BDJ31" s="134"/>
      <c r="BDK31" s="158"/>
      <c r="BDL31" s="175"/>
      <c r="BDM31" s="778"/>
      <c r="BDN31" s="778"/>
      <c r="BDO31" s="778"/>
      <c r="BDP31" s="778"/>
      <c r="BDQ31" s="778"/>
      <c r="BDR31" s="778"/>
      <c r="BDS31" s="778"/>
      <c r="BDT31" s="778"/>
      <c r="BDU31" s="778"/>
      <c r="BDV31" s="778"/>
      <c r="BDW31" s="778"/>
      <c r="BDX31" s="778"/>
      <c r="BDY31" s="73"/>
      <c r="BDZ31" s="73"/>
      <c r="BEA31" s="612"/>
      <c r="BEB31" s="612"/>
      <c r="BEC31" s="778"/>
      <c r="BED31" s="134"/>
      <c r="BEE31" s="172"/>
      <c r="BEF31" s="126"/>
      <c r="BEG31" s="158"/>
      <c r="BEH31" s="134"/>
      <c r="BEI31" s="158"/>
      <c r="BEJ31" s="175"/>
      <c r="BEK31" s="778"/>
      <c r="BEL31" s="778"/>
      <c r="BEM31" s="778"/>
      <c r="BEN31" s="778"/>
      <c r="BEO31" s="778"/>
      <c r="BEP31" s="778"/>
      <c r="BEQ31" s="778"/>
      <c r="BER31" s="778"/>
      <c r="BES31" s="778"/>
      <c r="BET31" s="778"/>
      <c r="BEU31" s="778"/>
      <c r="BEV31" s="778"/>
      <c r="BEW31" s="73"/>
      <c r="BEX31" s="73"/>
      <c r="BEY31" s="612"/>
      <c r="BEZ31" s="612"/>
      <c r="BFA31" s="778"/>
      <c r="BFB31" s="134"/>
      <c r="BFC31" s="172"/>
      <c r="BFD31" s="126"/>
      <c r="BFE31" s="158"/>
      <c r="BFF31" s="134"/>
      <c r="BFG31" s="158"/>
      <c r="BFH31" s="175"/>
      <c r="BFI31" s="778"/>
      <c r="BFJ31" s="778"/>
      <c r="BFK31" s="778"/>
      <c r="BFL31" s="778"/>
      <c r="BFM31" s="778"/>
      <c r="BFN31" s="778"/>
      <c r="BFO31" s="778"/>
      <c r="BFP31" s="778"/>
      <c r="BFQ31" s="778"/>
      <c r="BFR31" s="778"/>
      <c r="BFS31" s="778"/>
      <c r="BFT31" s="778"/>
      <c r="BFU31" s="73"/>
      <c r="BFV31" s="73"/>
      <c r="BFW31" s="612"/>
      <c r="BFX31" s="612"/>
      <c r="BFY31" s="778"/>
      <c r="BFZ31" s="134"/>
      <c r="BGA31" s="172"/>
      <c r="BGB31" s="126"/>
      <c r="BGC31" s="158"/>
      <c r="BGD31" s="134"/>
      <c r="BGE31" s="158"/>
      <c r="BGF31" s="175"/>
      <c r="BGG31" s="778"/>
      <c r="BGH31" s="778"/>
      <c r="BGI31" s="778"/>
      <c r="BGJ31" s="778"/>
      <c r="BGK31" s="778"/>
      <c r="BGL31" s="778"/>
      <c r="BGM31" s="778"/>
      <c r="BGN31" s="778"/>
      <c r="BGO31" s="778"/>
      <c r="BGP31" s="778"/>
      <c r="BGQ31" s="778"/>
      <c r="BGR31" s="778"/>
      <c r="BGS31" s="73"/>
      <c r="BGT31" s="73"/>
      <c r="BGU31" s="612"/>
      <c r="BGV31" s="612"/>
      <c r="BGW31" s="778"/>
      <c r="BGX31" s="134"/>
      <c r="BGY31" s="172"/>
      <c r="BGZ31" s="126"/>
      <c r="BHA31" s="158"/>
      <c r="BHB31" s="134"/>
      <c r="BHC31" s="158"/>
      <c r="BHD31" s="175"/>
      <c r="BHE31" s="778"/>
      <c r="BHF31" s="778"/>
      <c r="BHG31" s="778"/>
      <c r="BHH31" s="778"/>
      <c r="BHI31" s="778"/>
      <c r="BHJ31" s="778"/>
      <c r="BHK31" s="778"/>
      <c r="BHL31" s="778"/>
      <c r="BHM31" s="778"/>
      <c r="BHN31" s="778"/>
      <c r="BHO31" s="778"/>
      <c r="BHP31" s="778"/>
      <c r="BHQ31" s="73"/>
      <c r="BHR31" s="73"/>
      <c r="BHS31" s="612"/>
      <c r="BHT31" s="612"/>
      <c r="BHU31" s="778"/>
      <c r="BHV31" s="134"/>
      <c r="BHW31" s="172"/>
      <c r="BHX31" s="126"/>
      <c r="BHY31" s="158"/>
      <c r="BHZ31" s="134"/>
      <c r="BIA31" s="158"/>
      <c r="BIB31" s="175"/>
      <c r="BIC31" s="778"/>
      <c r="BID31" s="778"/>
      <c r="BIE31" s="778"/>
      <c r="BIF31" s="778"/>
      <c r="BIG31" s="778"/>
      <c r="BIH31" s="778"/>
      <c r="BII31" s="778"/>
      <c r="BIJ31" s="778"/>
      <c r="BIK31" s="778"/>
      <c r="BIL31" s="778"/>
      <c r="BIM31" s="778"/>
      <c r="BIN31" s="778"/>
      <c r="BIO31" s="73"/>
      <c r="BIP31" s="73"/>
      <c r="BIQ31" s="612"/>
      <c r="BIR31" s="612"/>
      <c r="BIS31" s="778"/>
      <c r="BIT31" s="134"/>
      <c r="BIU31" s="172"/>
      <c r="BIV31" s="126"/>
      <c r="BIW31" s="158"/>
      <c r="BIX31" s="134"/>
      <c r="BIY31" s="158"/>
      <c r="BIZ31" s="175"/>
      <c r="BJA31" s="778"/>
      <c r="BJB31" s="778"/>
      <c r="BJC31" s="778"/>
      <c r="BJD31" s="778"/>
      <c r="BJE31" s="778"/>
      <c r="BJF31" s="778"/>
      <c r="BJG31" s="778"/>
      <c r="BJH31" s="778"/>
      <c r="BJI31" s="778"/>
      <c r="BJJ31" s="778"/>
      <c r="BJK31" s="778"/>
      <c r="BJL31" s="778"/>
      <c r="BJM31" s="73"/>
      <c r="BJN31" s="73"/>
      <c r="BJO31" s="612"/>
      <c r="BJP31" s="612"/>
      <c r="BJQ31" s="778"/>
      <c r="BJR31" s="134"/>
      <c r="BJS31" s="172"/>
      <c r="BJT31" s="126"/>
      <c r="BJU31" s="158"/>
      <c r="BJV31" s="134"/>
      <c r="BJW31" s="158"/>
      <c r="BJX31" s="175"/>
      <c r="BJY31" s="778"/>
      <c r="BJZ31" s="778"/>
      <c r="BKA31" s="778"/>
      <c r="BKB31" s="778"/>
      <c r="BKC31" s="778"/>
      <c r="BKD31" s="778"/>
      <c r="BKE31" s="778"/>
      <c r="BKF31" s="778"/>
      <c r="BKG31" s="778"/>
      <c r="BKH31" s="778"/>
      <c r="BKI31" s="778"/>
      <c r="BKJ31" s="778"/>
      <c r="BKK31" s="73"/>
      <c r="BKL31" s="73"/>
      <c r="BKM31" s="612"/>
      <c r="BKN31" s="612"/>
      <c r="BKO31" s="778"/>
      <c r="BKP31" s="134"/>
      <c r="BKQ31" s="172"/>
      <c r="BKR31" s="126"/>
      <c r="BKS31" s="158"/>
      <c r="BKT31" s="134"/>
      <c r="BKU31" s="158"/>
      <c r="BKV31" s="175"/>
      <c r="BKW31" s="778"/>
      <c r="BKX31" s="778"/>
      <c r="BKY31" s="778"/>
      <c r="BKZ31" s="778"/>
      <c r="BLA31" s="778"/>
      <c r="BLB31" s="778"/>
      <c r="BLC31" s="778"/>
      <c r="BLD31" s="778"/>
      <c r="BLE31" s="778"/>
      <c r="BLF31" s="778"/>
      <c r="BLG31" s="778"/>
      <c r="BLH31" s="778"/>
      <c r="BLI31" s="73"/>
      <c r="BLJ31" s="73"/>
      <c r="BLK31" s="612"/>
      <c r="BLL31" s="612"/>
      <c r="BLM31" s="778"/>
      <c r="BLN31" s="134"/>
      <c r="BLO31" s="172"/>
      <c r="BLP31" s="126"/>
      <c r="BLQ31" s="158"/>
      <c r="BLR31" s="134"/>
      <c r="BLS31" s="158"/>
      <c r="BLT31" s="175"/>
      <c r="BLU31" s="778"/>
      <c r="BLV31" s="778"/>
      <c r="BLW31" s="778"/>
      <c r="BLX31" s="778"/>
      <c r="BLY31" s="778"/>
      <c r="BLZ31" s="778"/>
      <c r="BMA31" s="778"/>
      <c r="BMB31" s="778"/>
      <c r="BMC31" s="778"/>
      <c r="BMD31" s="778"/>
      <c r="BME31" s="778"/>
      <c r="BMF31" s="778"/>
      <c r="BMG31" s="73"/>
      <c r="BMH31" s="73"/>
      <c r="BMI31" s="612"/>
      <c r="BMJ31" s="612"/>
      <c r="BMK31" s="778"/>
      <c r="BML31" s="134"/>
      <c r="BMM31" s="172"/>
      <c r="BMN31" s="126"/>
      <c r="BMO31" s="158"/>
      <c r="BMP31" s="134"/>
      <c r="BMQ31" s="158"/>
      <c r="BMR31" s="175"/>
      <c r="BMS31" s="778"/>
      <c r="BMT31" s="778"/>
      <c r="BMU31" s="778"/>
      <c r="BMV31" s="778"/>
      <c r="BMW31" s="778"/>
      <c r="BMX31" s="778"/>
      <c r="BMY31" s="778"/>
      <c r="BMZ31" s="778"/>
      <c r="BNA31" s="778"/>
      <c r="BNB31" s="778"/>
      <c r="BNC31" s="778"/>
      <c r="BND31" s="778"/>
      <c r="BNE31" s="73"/>
      <c r="BNF31" s="73"/>
      <c r="BNG31" s="612"/>
      <c r="BNH31" s="612"/>
      <c r="BNI31" s="778"/>
      <c r="BNJ31" s="134"/>
      <c r="BNK31" s="172"/>
      <c r="BNL31" s="126"/>
      <c r="BNM31" s="158"/>
      <c r="BNN31" s="134"/>
      <c r="BNO31" s="158"/>
      <c r="BNP31" s="175"/>
      <c r="BNQ31" s="778"/>
      <c r="BNR31" s="778"/>
      <c r="BNS31" s="778"/>
      <c r="BNT31" s="778"/>
      <c r="BNU31" s="778"/>
      <c r="BNV31" s="778"/>
      <c r="BNW31" s="778"/>
      <c r="BNX31" s="778"/>
      <c r="BNY31" s="778"/>
      <c r="BNZ31" s="778"/>
      <c r="BOA31" s="778"/>
      <c r="BOB31" s="778"/>
      <c r="BOC31" s="73"/>
      <c r="BOD31" s="73"/>
      <c r="BOE31" s="612"/>
      <c r="BOF31" s="612"/>
      <c r="BOG31" s="778"/>
      <c r="BOH31" s="134"/>
      <c r="BOI31" s="172"/>
      <c r="BOJ31" s="126"/>
      <c r="BOK31" s="158"/>
      <c r="BOL31" s="134"/>
      <c r="BOM31" s="158"/>
      <c r="BON31" s="175"/>
      <c r="BOO31" s="778"/>
      <c r="BOP31" s="778"/>
      <c r="BOQ31" s="778"/>
      <c r="BOR31" s="778"/>
      <c r="BOS31" s="778"/>
      <c r="BOT31" s="778"/>
      <c r="BOU31" s="778"/>
      <c r="BOV31" s="778"/>
      <c r="BOW31" s="778"/>
      <c r="BOX31" s="778"/>
      <c r="BOY31" s="778"/>
      <c r="BOZ31" s="778"/>
      <c r="BPA31" s="73"/>
      <c r="BPB31" s="73"/>
      <c r="BPC31" s="612"/>
      <c r="BPD31" s="612"/>
      <c r="BPE31" s="778"/>
      <c r="BPF31" s="134"/>
      <c r="BPG31" s="172"/>
      <c r="BPH31" s="126"/>
      <c r="BPI31" s="158"/>
      <c r="BPJ31" s="134"/>
      <c r="BPK31" s="158"/>
      <c r="BPL31" s="175"/>
      <c r="BPM31" s="778"/>
      <c r="BPN31" s="778"/>
      <c r="BPO31" s="778"/>
      <c r="BPP31" s="778"/>
      <c r="BPQ31" s="778"/>
      <c r="BPR31" s="778"/>
      <c r="BPS31" s="778"/>
      <c r="BPT31" s="778"/>
      <c r="BPU31" s="778"/>
      <c r="BPV31" s="778"/>
      <c r="BPW31" s="778"/>
      <c r="BPX31" s="778"/>
      <c r="BPY31" s="73"/>
      <c r="BPZ31" s="73"/>
      <c r="BQA31" s="612"/>
      <c r="BQB31" s="612"/>
      <c r="BQC31" s="778"/>
      <c r="BQD31" s="134"/>
      <c r="BQE31" s="172"/>
      <c r="BQF31" s="126"/>
      <c r="BQG31" s="158"/>
      <c r="BQH31" s="134"/>
      <c r="BQI31" s="158"/>
      <c r="BQJ31" s="175"/>
      <c r="BQK31" s="778"/>
      <c r="BQL31" s="778"/>
      <c r="BQM31" s="778"/>
      <c r="BQN31" s="778"/>
      <c r="BQO31" s="778"/>
      <c r="BQP31" s="778"/>
      <c r="BQQ31" s="778"/>
      <c r="BQR31" s="778"/>
      <c r="BQS31" s="778"/>
      <c r="BQT31" s="778"/>
      <c r="BQU31" s="778"/>
      <c r="BQV31" s="778"/>
      <c r="BQW31" s="73"/>
      <c r="BQX31" s="73"/>
      <c r="BQY31" s="612"/>
      <c r="BQZ31" s="612"/>
      <c r="BRA31" s="778"/>
      <c r="BRB31" s="134"/>
      <c r="BRC31" s="172"/>
      <c r="BRD31" s="126"/>
      <c r="BRE31" s="158"/>
      <c r="BRF31" s="134"/>
      <c r="BRG31" s="158"/>
      <c r="BRH31" s="175"/>
      <c r="BRI31" s="778"/>
      <c r="BRJ31" s="778"/>
      <c r="BRK31" s="778"/>
      <c r="BRL31" s="778"/>
      <c r="BRM31" s="778"/>
      <c r="BRN31" s="778"/>
      <c r="BRO31" s="778"/>
      <c r="BRP31" s="778"/>
      <c r="BRQ31" s="778"/>
      <c r="BRR31" s="778"/>
      <c r="BRS31" s="778"/>
      <c r="BRT31" s="778"/>
      <c r="BRU31" s="73"/>
      <c r="BRV31" s="73"/>
      <c r="BRW31" s="612"/>
      <c r="BRX31" s="612"/>
      <c r="BRY31" s="778"/>
      <c r="BRZ31" s="134"/>
      <c r="BSA31" s="172"/>
      <c r="BSB31" s="126"/>
      <c r="BSC31" s="158"/>
      <c r="BSD31" s="134"/>
      <c r="BSE31" s="158"/>
      <c r="BSF31" s="175"/>
      <c r="BSG31" s="778"/>
      <c r="BSH31" s="778"/>
      <c r="BSI31" s="778"/>
      <c r="BSJ31" s="778"/>
      <c r="BSK31" s="778"/>
      <c r="BSL31" s="778"/>
      <c r="BSM31" s="778"/>
      <c r="BSN31" s="778"/>
      <c r="BSO31" s="778"/>
      <c r="BSP31" s="778"/>
      <c r="BSQ31" s="778"/>
      <c r="BSR31" s="778"/>
      <c r="BSS31" s="73"/>
      <c r="BST31" s="73"/>
      <c r="BSU31" s="612"/>
      <c r="BSV31" s="612"/>
      <c r="BSW31" s="778"/>
      <c r="BSX31" s="134"/>
      <c r="BSY31" s="172"/>
      <c r="BSZ31" s="126"/>
      <c r="BTA31" s="158"/>
      <c r="BTB31" s="134"/>
      <c r="BTC31" s="158"/>
      <c r="BTD31" s="175"/>
      <c r="BTE31" s="778"/>
      <c r="BTF31" s="778"/>
      <c r="BTG31" s="778"/>
      <c r="BTH31" s="778"/>
      <c r="BTI31" s="778"/>
      <c r="BTJ31" s="778"/>
      <c r="BTK31" s="778"/>
      <c r="BTL31" s="778"/>
      <c r="BTM31" s="778"/>
      <c r="BTN31" s="778"/>
      <c r="BTO31" s="778"/>
      <c r="BTP31" s="778"/>
      <c r="BTQ31" s="73"/>
      <c r="BTR31" s="73"/>
      <c r="BTS31" s="612"/>
      <c r="BTT31" s="612"/>
      <c r="BTU31" s="778"/>
      <c r="BTV31" s="134"/>
      <c r="BTW31" s="172"/>
      <c r="BTX31" s="126"/>
      <c r="BTY31" s="158"/>
      <c r="BTZ31" s="134"/>
      <c r="BUA31" s="158"/>
      <c r="BUB31" s="175"/>
      <c r="BUC31" s="778"/>
      <c r="BUD31" s="778"/>
      <c r="BUE31" s="778"/>
      <c r="BUF31" s="778"/>
      <c r="BUG31" s="778"/>
      <c r="BUH31" s="778"/>
      <c r="BUI31" s="778"/>
      <c r="BUJ31" s="778"/>
      <c r="BUK31" s="778"/>
      <c r="BUL31" s="778"/>
      <c r="BUM31" s="778"/>
      <c r="BUN31" s="778"/>
      <c r="BUO31" s="73"/>
      <c r="BUP31" s="73"/>
      <c r="BUQ31" s="612"/>
      <c r="BUR31" s="612"/>
      <c r="BUS31" s="778"/>
      <c r="BUT31" s="134"/>
      <c r="BUU31" s="172"/>
      <c r="BUV31" s="126"/>
      <c r="BUW31" s="158"/>
      <c r="BUX31" s="134"/>
      <c r="BUY31" s="158"/>
      <c r="BUZ31" s="175"/>
      <c r="BVA31" s="778"/>
      <c r="BVB31" s="778"/>
      <c r="BVC31" s="778"/>
      <c r="BVD31" s="778"/>
      <c r="BVE31" s="778"/>
      <c r="BVF31" s="778"/>
      <c r="BVG31" s="778"/>
      <c r="BVH31" s="778"/>
      <c r="BVI31" s="778"/>
      <c r="BVJ31" s="778"/>
      <c r="BVK31" s="778"/>
      <c r="BVL31" s="778"/>
      <c r="BVM31" s="73"/>
      <c r="BVN31" s="73"/>
      <c r="BVO31" s="612"/>
      <c r="BVP31" s="612"/>
      <c r="BVQ31" s="778"/>
      <c r="BVR31" s="134"/>
      <c r="BVS31" s="172"/>
      <c r="BVT31" s="126"/>
      <c r="BVU31" s="158"/>
      <c r="BVV31" s="134"/>
      <c r="BVW31" s="158"/>
      <c r="BVX31" s="175"/>
      <c r="BVY31" s="778"/>
      <c r="BVZ31" s="778"/>
      <c r="BWA31" s="778"/>
      <c r="BWB31" s="778"/>
      <c r="BWC31" s="778"/>
      <c r="BWD31" s="778"/>
      <c r="BWE31" s="778"/>
      <c r="BWF31" s="778"/>
      <c r="BWG31" s="778"/>
      <c r="BWH31" s="778"/>
      <c r="BWI31" s="778"/>
      <c r="BWJ31" s="778"/>
      <c r="BWK31" s="73"/>
      <c r="BWL31" s="73"/>
      <c r="BWM31" s="612"/>
      <c r="BWN31" s="612"/>
      <c r="BWO31" s="778"/>
      <c r="BWP31" s="134"/>
      <c r="BWQ31" s="172"/>
      <c r="BWR31" s="126"/>
      <c r="BWS31" s="158"/>
      <c r="BWT31" s="134"/>
      <c r="BWU31" s="158"/>
      <c r="BWV31" s="175"/>
      <c r="BWW31" s="778"/>
      <c r="BWX31" s="778"/>
      <c r="BWY31" s="778"/>
      <c r="BWZ31" s="778"/>
      <c r="BXA31" s="778"/>
      <c r="BXB31" s="778"/>
      <c r="BXC31" s="778"/>
      <c r="BXD31" s="778"/>
      <c r="BXE31" s="778"/>
      <c r="BXF31" s="778"/>
      <c r="BXG31" s="778"/>
      <c r="BXH31" s="778"/>
      <c r="BXI31" s="73"/>
      <c r="BXJ31" s="73"/>
      <c r="BXK31" s="612"/>
      <c r="BXL31" s="612"/>
      <c r="BXM31" s="778"/>
      <c r="BXN31" s="134"/>
      <c r="BXO31" s="172"/>
      <c r="BXP31" s="126"/>
      <c r="BXQ31" s="158"/>
      <c r="BXR31" s="134"/>
      <c r="BXS31" s="158"/>
      <c r="BXT31" s="175"/>
      <c r="BXU31" s="778"/>
      <c r="BXV31" s="778"/>
      <c r="BXW31" s="778"/>
      <c r="BXX31" s="778"/>
      <c r="BXY31" s="778"/>
      <c r="BXZ31" s="778"/>
      <c r="BYA31" s="778"/>
      <c r="BYB31" s="778"/>
      <c r="BYC31" s="778"/>
      <c r="BYD31" s="778"/>
      <c r="BYE31" s="778"/>
      <c r="BYF31" s="778"/>
      <c r="BYG31" s="73"/>
      <c r="BYH31" s="73"/>
      <c r="BYI31" s="612"/>
      <c r="BYJ31" s="612"/>
      <c r="BYK31" s="778"/>
      <c r="BYL31" s="134"/>
      <c r="BYM31" s="172"/>
      <c r="BYN31" s="126"/>
      <c r="BYO31" s="158"/>
      <c r="BYP31" s="134"/>
      <c r="BYQ31" s="158"/>
      <c r="BYR31" s="175"/>
      <c r="BYS31" s="778"/>
      <c r="BYT31" s="778"/>
      <c r="BYU31" s="778"/>
      <c r="BYV31" s="778"/>
      <c r="BYW31" s="778"/>
      <c r="BYX31" s="778"/>
      <c r="BYY31" s="778"/>
      <c r="BYZ31" s="778"/>
      <c r="BZA31" s="778"/>
      <c r="BZB31" s="778"/>
      <c r="BZC31" s="778"/>
      <c r="BZD31" s="778"/>
      <c r="BZE31" s="73"/>
      <c r="BZF31" s="73"/>
      <c r="BZG31" s="612"/>
      <c r="BZH31" s="612"/>
      <c r="BZI31" s="778"/>
      <c r="BZJ31" s="134"/>
      <c r="BZK31" s="172"/>
      <c r="BZL31" s="126"/>
      <c r="BZM31" s="158"/>
      <c r="BZN31" s="134"/>
      <c r="BZO31" s="158"/>
      <c r="BZP31" s="175"/>
      <c r="BZQ31" s="778"/>
      <c r="BZR31" s="778"/>
      <c r="BZS31" s="778"/>
      <c r="BZT31" s="778"/>
      <c r="BZU31" s="778"/>
      <c r="BZV31" s="778"/>
      <c r="BZW31" s="778"/>
      <c r="BZX31" s="778"/>
      <c r="BZY31" s="778"/>
      <c r="BZZ31" s="778"/>
      <c r="CAA31" s="778"/>
      <c r="CAB31" s="778"/>
      <c r="CAC31" s="73"/>
      <c r="CAD31" s="73"/>
      <c r="CAE31" s="612"/>
      <c r="CAF31" s="612"/>
      <c r="CAG31" s="778"/>
      <c r="CAH31" s="134"/>
      <c r="CAI31" s="172"/>
      <c r="CAJ31" s="126"/>
      <c r="CAK31" s="158"/>
      <c r="CAL31" s="134"/>
      <c r="CAM31" s="158"/>
      <c r="CAN31" s="175"/>
      <c r="CAO31" s="778"/>
      <c r="CAP31" s="778"/>
      <c r="CAQ31" s="778"/>
      <c r="CAR31" s="778"/>
      <c r="CAS31" s="778"/>
      <c r="CAT31" s="778"/>
      <c r="CAU31" s="778"/>
      <c r="CAV31" s="778"/>
      <c r="CAW31" s="778"/>
      <c r="CAX31" s="778"/>
      <c r="CAY31" s="778"/>
      <c r="CAZ31" s="778"/>
      <c r="CBA31" s="73"/>
      <c r="CBB31" s="73"/>
      <c r="CBC31" s="612"/>
      <c r="CBD31" s="612"/>
      <c r="CBE31" s="778"/>
      <c r="CBF31" s="134"/>
      <c r="CBG31" s="172"/>
      <c r="CBH31" s="126"/>
      <c r="CBI31" s="158"/>
      <c r="CBJ31" s="134"/>
      <c r="CBK31" s="158"/>
      <c r="CBL31" s="175"/>
      <c r="CBM31" s="778"/>
      <c r="CBN31" s="778"/>
      <c r="CBO31" s="778"/>
      <c r="CBP31" s="778"/>
      <c r="CBQ31" s="778"/>
      <c r="CBR31" s="778"/>
      <c r="CBS31" s="778"/>
      <c r="CBT31" s="778"/>
      <c r="CBU31" s="778"/>
      <c r="CBV31" s="778"/>
      <c r="CBW31" s="778"/>
      <c r="CBX31" s="778"/>
      <c r="CBY31" s="73"/>
      <c r="CBZ31" s="73"/>
      <c r="CCA31" s="612"/>
      <c r="CCB31" s="612"/>
      <c r="CCC31" s="778"/>
      <c r="CCD31" s="134"/>
      <c r="CCE31" s="172"/>
      <c r="CCF31" s="126"/>
      <c r="CCG31" s="158"/>
      <c r="CCH31" s="134"/>
      <c r="CCI31" s="158"/>
      <c r="CCJ31" s="175"/>
      <c r="CCK31" s="778"/>
      <c r="CCL31" s="778"/>
      <c r="CCM31" s="778"/>
      <c r="CCN31" s="778"/>
      <c r="CCO31" s="778"/>
      <c r="CCP31" s="778"/>
      <c r="CCQ31" s="778"/>
      <c r="CCR31" s="778"/>
      <c r="CCS31" s="778"/>
      <c r="CCT31" s="778"/>
      <c r="CCU31" s="778"/>
      <c r="CCV31" s="778"/>
      <c r="CCW31" s="73"/>
      <c r="CCX31" s="73"/>
      <c r="CCY31" s="612"/>
      <c r="CCZ31" s="612"/>
      <c r="CDA31" s="778"/>
      <c r="CDB31" s="134"/>
      <c r="CDC31" s="172"/>
      <c r="CDD31" s="126"/>
      <c r="CDE31" s="158"/>
      <c r="CDF31" s="134"/>
      <c r="CDG31" s="158"/>
      <c r="CDH31" s="175"/>
      <c r="CDI31" s="778"/>
      <c r="CDJ31" s="778"/>
      <c r="CDK31" s="778"/>
      <c r="CDL31" s="778"/>
      <c r="CDM31" s="778"/>
      <c r="CDN31" s="778"/>
      <c r="CDO31" s="778"/>
      <c r="CDP31" s="778"/>
      <c r="CDQ31" s="778"/>
      <c r="CDR31" s="778"/>
      <c r="CDS31" s="778"/>
      <c r="CDT31" s="778"/>
      <c r="CDU31" s="73"/>
      <c r="CDV31" s="73"/>
      <c r="CDW31" s="612"/>
      <c r="CDX31" s="612"/>
      <c r="CDY31" s="778"/>
      <c r="CDZ31" s="134"/>
      <c r="CEA31" s="172"/>
      <c r="CEB31" s="126"/>
      <c r="CEC31" s="158"/>
      <c r="CED31" s="134"/>
      <c r="CEE31" s="158"/>
      <c r="CEF31" s="175"/>
      <c r="CEG31" s="778"/>
      <c r="CEH31" s="778"/>
      <c r="CEI31" s="778"/>
      <c r="CEJ31" s="778"/>
      <c r="CEK31" s="778"/>
      <c r="CEL31" s="778"/>
      <c r="CEM31" s="778"/>
      <c r="CEN31" s="778"/>
      <c r="CEO31" s="778"/>
      <c r="CEP31" s="778"/>
      <c r="CEQ31" s="778"/>
      <c r="CER31" s="778"/>
      <c r="CES31" s="73"/>
      <c r="CET31" s="73"/>
      <c r="CEU31" s="612"/>
      <c r="CEV31" s="612"/>
      <c r="CEW31" s="778"/>
      <c r="CEX31" s="134"/>
      <c r="CEY31" s="172"/>
      <c r="CEZ31" s="126"/>
      <c r="CFA31" s="158"/>
      <c r="CFB31" s="134"/>
      <c r="CFC31" s="158"/>
      <c r="CFD31" s="175"/>
      <c r="CFE31" s="778"/>
      <c r="CFF31" s="778"/>
      <c r="CFG31" s="778"/>
      <c r="CFH31" s="778"/>
      <c r="CFI31" s="778"/>
      <c r="CFJ31" s="778"/>
      <c r="CFK31" s="778"/>
      <c r="CFL31" s="778"/>
      <c r="CFM31" s="778"/>
      <c r="CFN31" s="778"/>
      <c r="CFO31" s="778"/>
      <c r="CFP31" s="778"/>
      <c r="CFQ31" s="73"/>
      <c r="CFR31" s="73"/>
      <c r="CFS31" s="612"/>
      <c r="CFT31" s="612"/>
      <c r="CFU31" s="778"/>
      <c r="CFV31" s="134"/>
      <c r="CFW31" s="172"/>
      <c r="CFX31" s="126"/>
      <c r="CFY31" s="158"/>
      <c r="CFZ31" s="134"/>
      <c r="CGA31" s="158"/>
      <c r="CGB31" s="175"/>
      <c r="CGC31" s="778"/>
      <c r="CGD31" s="778"/>
      <c r="CGE31" s="778"/>
      <c r="CGF31" s="778"/>
      <c r="CGG31" s="778"/>
      <c r="CGH31" s="778"/>
      <c r="CGI31" s="778"/>
      <c r="CGJ31" s="778"/>
      <c r="CGK31" s="778"/>
      <c r="CGL31" s="778"/>
      <c r="CGM31" s="778"/>
      <c r="CGN31" s="778"/>
      <c r="CGO31" s="73"/>
      <c r="CGP31" s="73"/>
      <c r="CGQ31" s="612"/>
      <c r="CGR31" s="612"/>
      <c r="CGS31" s="778"/>
      <c r="CGT31" s="134"/>
      <c r="CGU31" s="172"/>
      <c r="CGV31" s="126"/>
      <c r="CGW31" s="158"/>
      <c r="CGX31" s="134"/>
      <c r="CGY31" s="158"/>
      <c r="CGZ31" s="175"/>
      <c r="CHA31" s="778"/>
      <c r="CHB31" s="778"/>
      <c r="CHC31" s="778"/>
      <c r="CHD31" s="778"/>
      <c r="CHE31" s="778"/>
      <c r="CHF31" s="778"/>
      <c r="CHG31" s="778"/>
      <c r="CHH31" s="778"/>
      <c r="CHI31" s="778"/>
      <c r="CHJ31" s="778"/>
      <c r="CHK31" s="778"/>
      <c r="CHL31" s="778"/>
      <c r="CHM31" s="73"/>
      <c r="CHN31" s="73"/>
      <c r="CHO31" s="612"/>
      <c r="CHP31" s="612"/>
      <c r="CHQ31" s="778"/>
      <c r="CHR31" s="134"/>
      <c r="CHS31" s="172"/>
      <c r="CHT31" s="126"/>
      <c r="CHU31" s="158"/>
      <c r="CHV31" s="134"/>
      <c r="CHW31" s="158"/>
      <c r="CHX31" s="175"/>
      <c r="CHY31" s="778"/>
      <c r="CHZ31" s="778"/>
      <c r="CIA31" s="778"/>
      <c r="CIB31" s="778"/>
      <c r="CIC31" s="778"/>
      <c r="CID31" s="778"/>
      <c r="CIE31" s="778"/>
      <c r="CIF31" s="778"/>
      <c r="CIG31" s="778"/>
      <c r="CIH31" s="778"/>
      <c r="CII31" s="778"/>
      <c r="CIJ31" s="778"/>
      <c r="CIK31" s="73"/>
      <c r="CIL31" s="73"/>
      <c r="CIM31" s="612"/>
      <c r="CIN31" s="612"/>
      <c r="CIO31" s="778"/>
      <c r="CIP31" s="134"/>
      <c r="CIQ31" s="172"/>
      <c r="CIR31" s="126"/>
      <c r="CIS31" s="158"/>
      <c r="CIT31" s="134"/>
      <c r="CIU31" s="158"/>
      <c r="CIV31" s="175"/>
      <c r="CIW31" s="778"/>
      <c r="CIX31" s="778"/>
      <c r="CIY31" s="778"/>
      <c r="CIZ31" s="778"/>
      <c r="CJA31" s="778"/>
      <c r="CJB31" s="778"/>
      <c r="CJC31" s="778"/>
      <c r="CJD31" s="778"/>
      <c r="CJE31" s="778"/>
      <c r="CJF31" s="778"/>
      <c r="CJG31" s="778"/>
      <c r="CJH31" s="778"/>
      <c r="CJI31" s="73"/>
      <c r="CJJ31" s="73"/>
      <c r="CJK31" s="612"/>
      <c r="CJL31" s="612"/>
      <c r="CJM31" s="778"/>
      <c r="CJN31" s="134"/>
      <c r="CJO31" s="172"/>
      <c r="CJP31" s="126"/>
      <c r="CJQ31" s="158"/>
      <c r="CJR31" s="134"/>
      <c r="CJS31" s="158"/>
      <c r="CJT31" s="175"/>
      <c r="CJU31" s="778"/>
      <c r="CJV31" s="778"/>
      <c r="CJW31" s="778"/>
      <c r="CJX31" s="778"/>
      <c r="CJY31" s="778"/>
      <c r="CJZ31" s="778"/>
      <c r="CKA31" s="778"/>
      <c r="CKB31" s="778"/>
      <c r="CKC31" s="778"/>
      <c r="CKD31" s="778"/>
      <c r="CKE31" s="778"/>
      <c r="CKF31" s="778"/>
      <c r="CKG31" s="73"/>
      <c r="CKH31" s="73"/>
      <c r="CKI31" s="612"/>
      <c r="CKJ31" s="612"/>
      <c r="CKK31" s="778"/>
      <c r="CKL31" s="134"/>
      <c r="CKM31" s="172"/>
      <c r="CKN31" s="126"/>
      <c r="CKO31" s="158"/>
      <c r="CKP31" s="134"/>
      <c r="CKQ31" s="158"/>
      <c r="CKR31" s="175"/>
      <c r="CKS31" s="778"/>
      <c r="CKT31" s="778"/>
      <c r="CKU31" s="778"/>
      <c r="CKV31" s="778"/>
      <c r="CKW31" s="778"/>
      <c r="CKX31" s="778"/>
      <c r="CKY31" s="778"/>
      <c r="CKZ31" s="778"/>
      <c r="CLA31" s="778"/>
      <c r="CLB31" s="778"/>
      <c r="CLC31" s="778"/>
      <c r="CLD31" s="778"/>
      <c r="CLE31" s="73"/>
      <c r="CLF31" s="73"/>
      <c r="CLG31" s="612"/>
      <c r="CLH31" s="612"/>
      <c r="CLI31" s="778"/>
      <c r="CLJ31" s="134"/>
      <c r="CLK31" s="172"/>
      <c r="CLL31" s="126"/>
      <c r="CLM31" s="158"/>
      <c r="CLN31" s="134"/>
      <c r="CLO31" s="158"/>
      <c r="CLP31" s="175"/>
      <c r="CLQ31" s="778"/>
      <c r="CLR31" s="778"/>
      <c r="CLS31" s="778"/>
      <c r="CLT31" s="778"/>
      <c r="CLU31" s="778"/>
      <c r="CLV31" s="778"/>
      <c r="CLW31" s="778"/>
      <c r="CLX31" s="778"/>
      <c r="CLY31" s="778"/>
      <c r="CLZ31" s="778"/>
      <c r="CMA31" s="778"/>
      <c r="CMB31" s="778"/>
      <c r="CMC31" s="73"/>
      <c r="CMD31" s="73"/>
      <c r="CME31" s="612"/>
      <c r="CMF31" s="612"/>
      <c r="CMG31" s="778"/>
      <c r="CMH31" s="134"/>
      <c r="CMI31" s="172"/>
      <c r="CMJ31" s="126"/>
      <c r="CMK31" s="158"/>
      <c r="CML31" s="134"/>
      <c r="CMM31" s="158"/>
      <c r="CMN31" s="175"/>
      <c r="CMO31" s="778"/>
      <c r="CMP31" s="778"/>
      <c r="CMQ31" s="778"/>
      <c r="CMR31" s="778"/>
      <c r="CMS31" s="778"/>
      <c r="CMT31" s="778"/>
      <c r="CMU31" s="778"/>
      <c r="CMV31" s="778"/>
      <c r="CMW31" s="778"/>
      <c r="CMX31" s="778"/>
      <c r="CMY31" s="778"/>
      <c r="CMZ31" s="778"/>
      <c r="CNA31" s="73"/>
      <c r="CNB31" s="73"/>
      <c r="CNC31" s="612"/>
      <c r="CND31" s="612"/>
      <c r="CNE31" s="778"/>
      <c r="CNF31" s="134"/>
      <c r="CNG31" s="172"/>
      <c r="CNH31" s="126"/>
      <c r="CNI31" s="158"/>
      <c r="CNJ31" s="134"/>
      <c r="CNK31" s="158"/>
      <c r="CNL31" s="175"/>
      <c r="CNM31" s="778"/>
      <c r="CNN31" s="778"/>
      <c r="CNO31" s="778"/>
      <c r="CNP31" s="778"/>
      <c r="CNQ31" s="778"/>
      <c r="CNR31" s="778"/>
      <c r="CNS31" s="778"/>
      <c r="CNT31" s="778"/>
      <c r="CNU31" s="778"/>
      <c r="CNV31" s="778"/>
      <c r="CNW31" s="778"/>
      <c r="CNX31" s="778"/>
      <c r="CNY31" s="73"/>
      <c r="CNZ31" s="73"/>
      <c r="COA31" s="612"/>
      <c r="COB31" s="612"/>
      <c r="COC31" s="778"/>
      <c r="COD31" s="134"/>
      <c r="COE31" s="172"/>
      <c r="COF31" s="126"/>
      <c r="COG31" s="158"/>
      <c r="COH31" s="134"/>
      <c r="COI31" s="158"/>
      <c r="COJ31" s="175"/>
      <c r="COK31" s="778"/>
      <c r="COL31" s="778"/>
      <c r="COM31" s="778"/>
      <c r="CON31" s="778"/>
      <c r="COO31" s="778"/>
      <c r="COP31" s="778"/>
      <c r="COQ31" s="778"/>
      <c r="COR31" s="778"/>
      <c r="COS31" s="778"/>
      <c r="COT31" s="778"/>
      <c r="COU31" s="778"/>
      <c r="COV31" s="778"/>
      <c r="COW31" s="73"/>
      <c r="COX31" s="73"/>
      <c r="COY31" s="612"/>
      <c r="COZ31" s="612"/>
      <c r="CPA31" s="778"/>
      <c r="CPB31" s="134"/>
      <c r="CPC31" s="172"/>
      <c r="CPD31" s="126"/>
      <c r="CPE31" s="158"/>
      <c r="CPF31" s="134"/>
      <c r="CPG31" s="158"/>
      <c r="CPH31" s="175"/>
      <c r="CPI31" s="778"/>
      <c r="CPJ31" s="778"/>
      <c r="CPK31" s="778"/>
      <c r="CPL31" s="778"/>
      <c r="CPM31" s="778"/>
      <c r="CPN31" s="778"/>
      <c r="CPO31" s="778"/>
      <c r="CPP31" s="778"/>
      <c r="CPQ31" s="778"/>
      <c r="CPR31" s="778"/>
      <c r="CPS31" s="778"/>
      <c r="CPT31" s="778"/>
      <c r="CPU31" s="73"/>
      <c r="CPV31" s="73"/>
      <c r="CPW31" s="612"/>
      <c r="CPX31" s="612"/>
      <c r="CPY31" s="778"/>
      <c r="CPZ31" s="134"/>
      <c r="CQA31" s="172"/>
      <c r="CQB31" s="126"/>
      <c r="CQC31" s="158"/>
      <c r="CQD31" s="134"/>
      <c r="CQE31" s="158"/>
      <c r="CQF31" s="175"/>
      <c r="CQG31" s="778"/>
      <c r="CQH31" s="778"/>
      <c r="CQI31" s="778"/>
      <c r="CQJ31" s="778"/>
      <c r="CQK31" s="778"/>
      <c r="CQL31" s="778"/>
      <c r="CQM31" s="778"/>
      <c r="CQN31" s="778"/>
      <c r="CQO31" s="778"/>
      <c r="CQP31" s="778"/>
      <c r="CQQ31" s="778"/>
      <c r="CQR31" s="778"/>
      <c r="CQS31" s="73"/>
      <c r="CQT31" s="73"/>
      <c r="CQU31" s="612"/>
      <c r="CQV31" s="612"/>
      <c r="CQW31" s="778"/>
      <c r="CQX31" s="134"/>
      <c r="CQY31" s="172"/>
      <c r="CQZ31" s="126"/>
      <c r="CRA31" s="158"/>
      <c r="CRB31" s="134"/>
      <c r="CRC31" s="158"/>
      <c r="CRD31" s="175"/>
      <c r="CRE31" s="778"/>
      <c r="CRF31" s="778"/>
      <c r="CRG31" s="778"/>
      <c r="CRH31" s="778"/>
      <c r="CRI31" s="778"/>
      <c r="CRJ31" s="778"/>
      <c r="CRK31" s="778"/>
      <c r="CRL31" s="778"/>
      <c r="CRM31" s="778"/>
      <c r="CRN31" s="778"/>
      <c r="CRO31" s="778"/>
      <c r="CRP31" s="778"/>
      <c r="CRQ31" s="73"/>
      <c r="CRR31" s="73"/>
      <c r="CRS31" s="612"/>
      <c r="CRT31" s="612"/>
      <c r="CRU31" s="778"/>
      <c r="CRV31" s="134"/>
      <c r="CRW31" s="172"/>
      <c r="CRX31" s="126"/>
      <c r="CRY31" s="158"/>
      <c r="CRZ31" s="134"/>
      <c r="CSA31" s="158"/>
      <c r="CSB31" s="175"/>
      <c r="CSC31" s="778"/>
      <c r="CSD31" s="778"/>
      <c r="CSE31" s="778"/>
      <c r="CSF31" s="778"/>
      <c r="CSG31" s="778"/>
      <c r="CSH31" s="778"/>
      <c r="CSI31" s="778"/>
      <c r="CSJ31" s="778"/>
      <c r="CSK31" s="778"/>
      <c r="CSL31" s="778"/>
      <c r="CSM31" s="778"/>
      <c r="CSN31" s="778"/>
      <c r="CSO31" s="73"/>
      <c r="CSP31" s="73"/>
      <c r="CSQ31" s="612"/>
      <c r="CSR31" s="612"/>
      <c r="CSS31" s="778"/>
      <c r="CST31" s="134"/>
      <c r="CSU31" s="172"/>
      <c r="CSV31" s="126"/>
      <c r="CSW31" s="158"/>
      <c r="CSX31" s="134"/>
      <c r="CSY31" s="158"/>
      <c r="CSZ31" s="175"/>
      <c r="CTA31" s="778"/>
      <c r="CTB31" s="778"/>
      <c r="CTC31" s="778"/>
      <c r="CTD31" s="778"/>
      <c r="CTE31" s="778"/>
      <c r="CTF31" s="778"/>
      <c r="CTG31" s="778"/>
      <c r="CTH31" s="778"/>
      <c r="CTI31" s="778"/>
      <c r="CTJ31" s="778"/>
      <c r="CTK31" s="778"/>
      <c r="CTL31" s="778"/>
      <c r="CTM31" s="73"/>
      <c r="CTN31" s="73"/>
      <c r="CTO31" s="612"/>
      <c r="CTP31" s="612"/>
      <c r="CTQ31" s="778"/>
      <c r="CTR31" s="134"/>
      <c r="CTS31" s="172"/>
      <c r="CTT31" s="126"/>
      <c r="CTU31" s="158"/>
      <c r="CTV31" s="134"/>
      <c r="CTW31" s="158"/>
      <c r="CTX31" s="175"/>
      <c r="CTY31" s="778"/>
      <c r="CTZ31" s="778"/>
      <c r="CUA31" s="778"/>
      <c r="CUB31" s="778"/>
      <c r="CUC31" s="778"/>
      <c r="CUD31" s="778"/>
      <c r="CUE31" s="778"/>
      <c r="CUF31" s="778"/>
      <c r="CUG31" s="778"/>
      <c r="CUH31" s="778"/>
      <c r="CUI31" s="778"/>
      <c r="CUJ31" s="778"/>
      <c r="CUK31" s="73"/>
      <c r="CUL31" s="73"/>
      <c r="CUM31" s="612"/>
      <c r="CUN31" s="612"/>
      <c r="CUO31" s="778"/>
      <c r="CUP31" s="134"/>
      <c r="CUQ31" s="172"/>
      <c r="CUR31" s="126"/>
      <c r="CUS31" s="158"/>
      <c r="CUT31" s="134"/>
      <c r="CUU31" s="158"/>
      <c r="CUV31" s="175"/>
      <c r="CUW31" s="778"/>
      <c r="CUX31" s="778"/>
      <c r="CUY31" s="778"/>
      <c r="CUZ31" s="778"/>
      <c r="CVA31" s="778"/>
      <c r="CVB31" s="778"/>
      <c r="CVC31" s="778"/>
      <c r="CVD31" s="778"/>
      <c r="CVE31" s="778"/>
      <c r="CVF31" s="778"/>
      <c r="CVG31" s="778"/>
      <c r="CVH31" s="778"/>
      <c r="CVI31" s="73"/>
      <c r="CVJ31" s="73"/>
      <c r="CVK31" s="612"/>
      <c r="CVL31" s="612"/>
      <c r="CVM31" s="778"/>
      <c r="CVN31" s="134"/>
      <c r="CVO31" s="172"/>
      <c r="CVP31" s="126"/>
      <c r="CVQ31" s="158"/>
      <c r="CVR31" s="134"/>
      <c r="CVS31" s="158"/>
      <c r="CVT31" s="175"/>
      <c r="CVU31" s="778"/>
      <c r="CVV31" s="778"/>
      <c r="CVW31" s="778"/>
      <c r="CVX31" s="778"/>
      <c r="CVY31" s="778"/>
      <c r="CVZ31" s="778"/>
      <c r="CWA31" s="778"/>
      <c r="CWB31" s="778"/>
      <c r="CWC31" s="778"/>
      <c r="CWD31" s="778"/>
      <c r="CWE31" s="778"/>
      <c r="CWF31" s="778"/>
      <c r="CWG31" s="73"/>
      <c r="CWH31" s="73"/>
      <c r="CWI31" s="612"/>
      <c r="CWJ31" s="612"/>
      <c r="CWK31" s="778"/>
      <c r="CWL31" s="134"/>
      <c r="CWM31" s="172"/>
      <c r="CWN31" s="126"/>
      <c r="CWO31" s="158"/>
      <c r="CWP31" s="134"/>
      <c r="CWQ31" s="158"/>
      <c r="CWR31" s="175"/>
      <c r="CWS31" s="778"/>
      <c r="CWT31" s="778"/>
      <c r="CWU31" s="778"/>
      <c r="CWV31" s="778"/>
      <c r="CWW31" s="778"/>
      <c r="CWX31" s="778"/>
      <c r="CWY31" s="778"/>
      <c r="CWZ31" s="778"/>
      <c r="CXA31" s="778"/>
      <c r="CXB31" s="778"/>
      <c r="CXC31" s="778"/>
      <c r="CXD31" s="778"/>
      <c r="CXE31" s="73"/>
      <c r="CXF31" s="73"/>
      <c r="CXG31" s="612"/>
      <c r="CXH31" s="612"/>
      <c r="CXI31" s="778"/>
      <c r="CXJ31" s="134"/>
      <c r="CXK31" s="172"/>
      <c r="CXL31" s="126"/>
      <c r="CXM31" s="158"/>
      <c r="CXN31" s="134"/>
      <c r="CXO31" s="158"/>
      <c r="CXP31" s="175"/>
      <c r="CXQ31" s="778"/>
      <c r="CXR31" s="778"/>
      <c r="CXS31" s="778"/>
      <c r="CXT31" s="778"/>
      <c r="CXU31" s="778"/>
      <c r="CXV31" s="778"/>
      <c r="CXW31" s="778"/>
      <c r="CXX31" s="778"/>
      <c r="CXY31" s="778"/>
      <c r="CXZ31" s="778"/>
      <c r="CYA31" s="778"/>
      <c r="CYB31" s="778"/>
      <c r="CYC31" s="73"/>
      <c r="CYD31" s="73"/>
      <c r="CYE31" s="612"/>
      <c r="CYF31" s="612"/>
      <c r="CYG31" s="778"/>
      <c r="CYH31" s="134"/>
      <c r="CYI31" s="172"/>
      <c r="CYJ31" s="126"/>
      <c r="CYK31" s="158"/>
      <c r="CYL31" s="134"/>
      <c r="CYM31" s="158"/>
      <c r="CYN31" s="175"/>
      <c r="CYO31" s="778"/>
      <c r="CYP31" s="778"/>
      <c r="CYQ31" s="778"/>
      <c r="CYR31" s="778"/>
      <c r="CYS31" s="778"/>
      <c r="CYT31" s="778"/>
      <c r="CYU31" s="778"/>
      <c r="CYV31" s="778"/>
      <c r="CYW31" s="778"/>
      <c r="CYX31" s="778"/>
      <c r="CYY31" s="778"/>
      <c r="CYZ31" s="778"/>
      <c r="CZA31" s="73"/>
      <c r="CZB31" s="73"/>
      <c r="CZC31" s="612"/>
      <c r="CZD31" s="612"/>
      <c r="CZE31" s="778"/>
      <c r="CZF31" s="134"/>
      <c r="CZG31" s="172"/>
      <c r="CZH31" s="126"/>
      <c r="CZI31" s="158"/>
      <c r="CZJ31" s="134"/>
      <c r="CZK31" s="158"/>
      <c r="CZL31" s="175"/>
      <c r="CZM31" s="778"/>
      <c r="CZN31" s="778"/>
      <c r="CZO31" s="778"/>
      <c r="CZP31" s="778"/>
      <c r="CZQ31" s="778"/>
      <c r="CZR31" s="778"/>
      <c r="CZS31" s="778"/>
      <c r="CZT31" s="778"/>
      <c r="CZU31" s="778"/>
      <c r="CZV31" s="778"/>
      <c r="CZW31" s="778"/>
      <c r="CZX31" s="778"/>
      <c r="CZY31" s="73"/>
      <c r="CZZ31" s="73"/>
      <c r="DAA31" s="612"/>
      <c r="DAB31" s="612"/>
      <c r="DAC31" s="778"/>
      <c r="DAD31" s="134"/>
      <c r="DAE31" s="172"/>
      <c r="DAF31" s="126"/>
      <c r="DAG31" s="158"/>
      <c r="DAH31" s="134"/>
      <c r="DAI31" s="158"/>
      <c r="DAJ31" s="175"/>
      <c r="DAK31" s="778"/>
      <c r="DAL31" s="778"/>
      <c r="DAM31" s="778"/>
      <c r="DAN31" s="778"/>
      <c r="DAO31" s="778"/>
      <c r="DAP31" s="778"/>
      <c r="DAQ31" s="778"/>
      <c r="DAR31" s="778"/>
      <c r="DAS31" s="778"/>
      <c r="DAT31" s="778"/>
      <c r="DAU31" s="778"/>
      <c r="DAV31" s="778"/>
      <c r="DAW31" s="73"/>
      <c r="DAX31" s="73"/>
      <c r="DAY31" s="612"/>
      <c r="DAZ31" s="612"/>
      <c r="DBA31" s="778"/>
      <c r="DBB31" s="134"/>
      <c r="DBC31" s="172"/>
      <c r="DBD31" s="126"/>
      <c r="DBE31" s="158"/>
      <c r="DBF31" s="134"/>
      <c r="DBG31" s="158"/>
      <c r="DBH31" s="175"/>
      <c r="DBI31" s="778"/>
      <c r="DBJ31" s="778"/>
      <c r="DBK31" s="778"/>
      <c r="DBL31" s="778"/>
      <c r="DBM31" s="778"/>
      <c r="DBN31" s="778"/>
      <c r="DBO31" s="778"/>
      <c r="DBP31" s="778"/>
      <c r="DBQ31" s="778"/>
      <c r="DBR31" s="778"/>
      <c r="DBS31" s="778"/>
      <c r="DBT31" s="778"/>
      <c r="DBU31" s="73"/>
      <c r="DBV31" s="73"/>
      <c r="DBW31" s="612"/>
      <c r="DBX31" s="612"/>
      <c r="DBY31" s="778"/>
      <c r="DBZ31" s="134"/>
      <c r="DCA31" s="172"/>
      <c r="DCB31" s="126"/>
      <c r="DCC31" s="158"/>
      <c r="DCD31" s="134"/>
      <c r="DCE31" s="158"/>
      <c r="DCF31" s="175"/>
      <c r="DCG31" s="778"/>
      <c r="DCH31" s="778"/>
      <c r="DCI31" s="778"/>
      <c r="DCJ31" s="778"/>
      <c r="DCK31" s="778"/>
      <c r="DCL31" s="778"/>
      <c r="DCM31" s="778"/>
      <c r="DCN31" s="778"/>
      <c r="DCO31" s="778"/>
      <c r="DCP31" s="778"/>
      <c r="DCQ31" s="778"/>
      <c r="DCR31" s="778"/>
      <c r="DCS31" s="73"/>
      <c r="DCT31" s="73"/>
      <c r="DCU31" s="612"/>
      <c r="DCV31" s="612"/>
      <c r="DCW31" s="778"/>
      <c r="DCX31" s="134"/>
      <c r="DCY31" s="172"/>
      <c r="DCZ31" s="126"/>
      <c r="DDA31" s="158"/>
      <c r="DDB31" s="134"/>
      <c r="DDC31" s="158"/>
      <c r="DDD31" s="175"/>
      <c r="DDE31" s="778"/>
      <c r="DDF31" s="778"/>
      <c r="DDG31" s="778"/>
      <c r="DDH31" s="778"/>
      <c r="DDI31" s="778"/>
      <c r="DDJ31" s="778"/>
      <c r="DDK31" s="778"/>
      <c r="DDL31" s="778"/>
      <c r="DDM31" s="778"/>
      <c r="DDN31" s="778"/>
      <c r="DDO31" s="778"/>
      <c r="DDP31" s="778"/>
      <c r="DDQ31" s="73"/>
      <c r="DDR31" s="73"/>
      <c r="DDS31" s="612"/>
      <c r="DDT31" s="612"/>
      <c r="DDU31" s="778"/>
      <c r="DDV31" s="134"/>
      <c r="DDW31" s="172"/>
      <c r="DDX31" s="126"/>
      <c r="DDY31" s="158"/>
      <c r="DDZ31" s="134"/>
      <c r="DEA31" s="158"/>
      <c r="DEB31" s="175"/>
      <c r="DEC31" s="778"/>
      <c r="DED31" s="778"/>
      <c r="DEE31" s="778"/>
      <c r="DEF31" s="778"/>
      <c r="DEG31" s="778"/>
      <c r="DEH31" s="778"/>
      <c r="DEI31" s="778"/>
      <c r="DEJ31" s="778"/>
      <c r="DEK31" s="778"/>
      <c r="DEL31" s="778"/>
      <c r="DEM31" s="778"/>
      <c r="DEN31" s="778"/>
      <c r="DEO31" s="73"/>
      <c r="DEP31" s="73"/>
      <c r="DEQ31" s="612"/>
      <c r="DER31" s="612"/>
      <c r="DES31" s="778"/>
      <c r="DET31" s="134"/>
      <c r="DEU31" s="172"/>
      <c r="DEV31" s="126"/>
      <c r="DEW31" s="158"/>
      <c r="DEX31" s="134"/>
      <c r="DEY31" s="158"/>
      <c r="DEZ31" s="175"/>
      <c r="DFA31" s="778"/>
      <c r="DFB31" s="778"/>
      <c r="DFC31" s="778"/>
      <c r="DFD31" s="778"/>
      <c r="DFE31" s="778"/>
      <c r="DFF31" s="778"/>
      <c r="DFG31" s="778"/>
      <c r="DFH31" s="778"/>
      <c r="DFI31" s="778"/>
      <c r="DFJ31" s="778"/>
      <c r="DFK31" s="778"/>
      <c r="DFL31" s="778"/>
      <c r="DFM31" s="73"/>
      <c r="DFN31" s="73"/>
      <c r="DFO31" s="612"/>
      <c r="DFP31" s="612"/>
      <c r="DFQ31" s="778"/>
      <c r="DFR31" s="134"/>
      <c r="DFS31" s="172"/>
      <c r="DFT31" s="126"/>
      <c r="DFU31" s="158"/>
      <c r="DFV31" s="134"/>
      <c r="DFW31" s="158"/>
      <c r="DFX31" s="175"/>
      <c r="DFY31" s="778"/>
      <c r="DFZ31" s="778"/>
      <c r="DGA31" s="778"/>
      <c r="DGB31" s="778"/>
      <c r="DGC31" s="778"/>
      <c r="DGD31" s="778"/>
      <c r="DGE31" s="778"/>
      <c r="DGF31" s="778"/>
      <c r="DGG31" s="778"/>
      <c r="DGH31" s="778"/>
      <c r="DGI31" s="778"/>
      <c r="DGJ31" s="778"/>
      <c r="DGK31" s="73"/>
      <c r="DGL31" s="73"/>
      <c r="DGM31" s="612"/>
      <c r="DGN31" s="612"/>
      <c r="DGO31" s="778"/>
      <c r="DGP31" s="134"/>
      <c r="DGQ31" s="172"/>
      <c r="DGR31" s="126"/>
      <c r="DGS31" s="158"/>
      <c r="DGT31" s="134"/>
      <c r="DGU31" s="158"/>
      <c r="DGV31" s="175"/>
      <c r="DGW31" s="778"/>
      <c r="DGX31" s="778"/>
      <c r="DGY31" s="778"/>
      <c r="DGZ31" s="778"/>
      <c r="DHA31" s="778"/>
      <c r="DHB31" s="778"/>
      <c r="DHC31" s="778"/>
      <c r="DHD31" s="778"/>
      <c r="DHE31" s="778"/>
      <c r="DHF31" s="778"/>
      <c r="DHG31" s="778"/>
      <c r="DHH31" s="778"/>
      <c r="DHI31" s="73"/>
      <c r="DHJ31" s="73"/>
      <c r="DHK31" s="612"/>
      <c r="DHL31" s="612"/>
      <c r="DHM31" s="778"/>
      <c r="DHN31" s="134"/>
      <c r="DHO31" s="172"/>
      <c r="DHP31" s="126"/>
      <c r="DHQ31" s="158"/>
      <c r="DHR31" s="134"/>
      <c r="DHS31" s="158"/>
      <c r="DHT31" s="175"/>
      <c r="DHU31" s="778"/>
      <c r="DHV31" s="778"/>
      <c r="DHW31" s="778"/>
      <c r="DHX31" s="778"/>
      <c r="DHY31" s="778"/>
      <c r="DHZ31" s="778"/>
      <c r="DIA31" s="778"/>
      <c r="DIB31" s="778"/>
      <c r="DIC31" s="778"/>
      <c r="DID31" s="778"/>
      <c r="DIE31" s="778"/>
      <c r="DIF31" s="778"/>
      <c r="DIG31" s="73"/>
      <c r="DIH31" s="73"/>
      <c r="DII31" s="612"/>
      <c r="DIJ31" s="612"/>
      <c r="DIK31" s="778"/>
      <c r="DIL31" s="134"/>
      <c r="DIM31" s="172"/>
      <c r="DIN31" s="126"/>
      <c r="DIO31" s="158"/>
      <c r="DIP31" s="134"/>
      <c r="DIQ31" s="158"/>
      <c r="DIR31" s="175"/>
      <c r="DIS31" s="778"/>
      <c r="DIT31" s="778"/>
      <c r="DIU31" s="778"/>
      <c r="DIV31" s="778"/>
      <c r="DIW31" s="778"/>
      <c r="DIX31" s="778"/>
      <c r="DIY31" s="778"/>
      <c r="DIZ31" s="778"/>
      <c r="DJA31" s="778"/>
      <c r="DJB31" s="778"/>
      <c r="DJC31" s="778"/>
      <c r="DJD31" s="778"/>
      <c r="DJE31" s="73"/>
      <c r="DJF31" s="73"/>
      <c r="DJG31" s="612"/>
      <c r="DJH31" s="612"/>
      <c r="DJI31" s="778"/>
      <c r="DJJ31" s="134"/>
      <c r="DJK31" s="172"/>
      <c r="DJL31" s="126"/>
      <c r="DJM31" s="158"/>
      <c r="DJN31" s="134"/>
      <c r="DJO31" s="158"/>
      <c r="DJP31" s="175"/>
      <c r="DJQ31" s="778"/>
      <c r="DJR31" s="778"/>
      <c r="DJS31" s="778"/>
      <c r="DJT31" s="778"/>
      <c r="DJU31" s="778"/>
      <c r="DJV31" s="778"/>
      <c r="DJW31" s="778"/>
      <c r="DJX31" s="778"/>
      <c r="DJY31" s="778"/>
      <c r="DJZ31" s="778"/>
      <c r="DKA31" s="778"/>
      <c r="DKB31" s="778"/>
      <c r="DKC31" s="73"/>
      <c r="DKD31" s="73"/>
      <c r="DKE31" s="612"/>
      <c r="DKF31" s="612"/>
      <c r="DKG31" s="778"/>
      <c r="DKH31" s="134"/>
      <c r="DKI31" s="172"/>
      <c r="DKJ31" s="126"/>
      <c r="DKK31" s="158"/>
      <c r="DKL31" s="134"/>
      <c r="DKM31" s="158"/>
      <c r="DKN31" s="175"/>
      <c r="DKO31" s="778"/>
      <c r="DKP31" s="778"/>
      <c r="DKQ31" s="778"/>
      <c r="DKR31" s="778"/>
      <c r="DKS31" s="778"/>
      <c r="DKT31" s="778"/>
      <c r="DKU31" s="778"/>
      <c r="DKV31" s="778"/>
      <c r="DKW31" s="778"/>
      <c r="DKX31" s="778"/>
      <c r="DKY31" s="778"/>
      <c r="DKZ31" s="778"/>
      <c r="DLA31" s="73"/>
      <c r="DLB31" s="73"/>
      <c r="DLC31" s="612"/>
      <c r="DLD31" s="612"/>
      <c r="DLE31" s="778"/>
      <c r="DLF31" s="134"/>
      <c r="DLG31" s="172"/>
      <c r="DLH31" s="126"/>
      <c r="DLI31" s="158"/>
      <c r="DLJ31" s="134"/>
      <c r="DLK31" s="158"/>
      <c r="DLL31" s="175"/>
      <c r="DLM31" s="778"/>
      <c r="DLN31" s="778"/>
      <c r="DLO31" s="778"/>
      <c r="DLP31" s="778"/>
      <c r="DLQ31" s="778"/>
      <c r="DLR31" s="778"/>
      <c r="DLS31" s="778"/>
      <c r="DLT31" s="778"/>
      <c r="DLU31" s="778"/>
      <c r="DLV31" s="778"/>
      <c r="DLW31" s="778"/>
      <c r="DLX31" s="778"/>
      <c r="DLY31" s="73"/>
      <c r="DLZ31" s="73"/>
      <c r="DMA31" s="612"/>
      <c r="DMB31" s="612"/>
      <c r="DMC31" s="778"/>
      <c r="DMD31" s="134"/>
      <c r="DME31" s="172"/>
      <c r="DMF31" s="126"/>
      <c r="DMG31" s="158"/>
      <c r="DMH31" s="134"/>
      <c r="DMI31" s="158"/>
      <c r="DMJ31" s="175"/>
      <c r="DMK31" s="778"/>
      <c r="DML31" s="778"/>
      <c r="DMM31" s="778"/>
      <c r="DMN31" s="778"/>
      <c r="DMO31" s="778"/>
      <c r="DMP31" s="778"/>
      <c r="DMQ31" s="778"/>
      <c r="DMR31" s="778"/>
      <c r="DMS31" s="778"/>
      <c r="DMT31" s="778"/>
      <c r="DMU31" s="778"/>
      <c r="DMV31" s="778"/>
      <c r="DMW31" s="73"/>
      <c r="DMX31" s="73"/>
      <c r="DMY31" s="612"/>
      <c r="DMZ31" s="612"/>
      <c r="DNA31" s="778"/>
      <c r="DNB31" s="134"/>
      <c r="DNC31" s="172"/>
      <c r="DND31" s="126"/>
      <c r="DNE31" s="158"/>
      <c r="DNF31" s="134"/>
      <c r="DNG31" s="158"/>
      <c r="DNH31" s="175"/>
      <c r="DNI31" s="778"/>
      <c r="DNJ31" s="778"/>
      <c r="DNK31" s="778"/>
      <c r="DNL31" s="778"/>
      <c r="DNM31" s="778"/>
      <c r="DNN31" s="778"/>
      <c r="DNO31" s="778"/>
      <c r="DNP31" s="778"/>
      <c r="DNQ31" s="778"/>
      <c r="DNR31" s="778"/>
      <c r="DNS31" s="778"/>
      <c r="DNT31" s="778"/>
      <c r="DNU31" s="73"/>
      <c r="DNV31" s="73"/>
      <c r="DNW31" s="612"/>
      <c r="DNX31" s="612"/>
      <c r="DNY31" s="778"/>
      <c r="DNZ31" s="134"/>
      <c r="DOA31" s="172"/>
      <c r="DOB31" s="126"/>
      <c r="DOC31" s="158"/>
      <c r="DOD31" s="134"/>
      <c r="DOE31" s="158"/>
      <c r="DOF31" s="175"/>
      <c r="DOG31" s="778"/>
      <c r="DOH31" s="778"/>
      <c r="DOI31" s="778"/>
      <c r="DOJ31" s="778"/>
      <c r="DOK31" s="778"/>
      <c r="DOL31" s="778"/>
      <c r="DOM31" s="778"/>
      <c r="DON31" s="778"/>
      <c r="DOO31" s="778"/>
      <c r="DOP31" s="778"/>
      <c r="DOQ31" s="778"/>
      <c r="DOR31" s="778"/>
      <c r="DOS31" s="73"/>
      <c r="DOT31" s="73"/>
      <c r="DOU31" s="612"/>
      <c r="DOV31" s="612"/>
      <c r="DOW31" s="778"/>
      <c r="DOX31" s="134"/>
      <c r="DOY31" s="172"/>
      <c r="DOZ31" s="126"/>
      <c r="DPA31" s="158"/>
      <c r="DPB31" s="134"/>
      <c r="DPC31" s="158"/>
      <c r="DPD31" s="175"/>
      <c r="DPE31" s="778"/>
      <c r="DPF31" s="778"/>
      <c r="DPG31" s="778"/>
      <c r="DPH31" s="778"/>
      <c r="DPI31" s="778"/>
      <c r="DPJ31" s="778"/>
      <c r="DPK31" s="778"/>
      <c r="DPL31" s="778"/>
      <c r="DPM31" s="778"/>
      <c r="DPN31" s="778"/>
      <c r="DPO31" s="778"/>
      <c r="DPP31" s="778"/>
      <c r="DPQ31" s="73"/>
      <c r="DPR31" s="73"/>
      <c r="DPS31" s="612"/>
      <c r="DPT31" s="612"/>
      <c r="DPU31" s="778"/>
      <c r="DPV31" s="134"/>
      <c r="DPW31" s="172"/>
      <c r="DPX31" s="126"/>
      <c r="DPY31" s="158"/>
      <c r="DPZ31" s="134"/>
      <c r="DQA31" s="158"/>
      <c r="DQB31" s="175"/>
      <c r="DQC31" s="778"/>
      <c r="DQD31" s="778"/>
      <c r="DQE31" s="778"/>
      <c r="DQF31" s="778"/>
      <c r="DQG31" s="778"/>
      <c r="DQH31" s="778"/>
      <c r="DQI31" s="778"/>
      <c r="DQJ31" s="778"/>
      <c r="DQK31" s="778"/>
      <c r="DQL31" s="778"/>
      <c r="DQM31" s="778"/>
      <c r="DQN31" s="778"/>
      <c r="DQO31" s="73"/>
      <c r="DQP31" s="73"/>
      <c r="DQQ31" s="612"/>
      <c r="DQR31" s="612"/>
      <c r="DQS31" s="778"/>
      <c r="DQT31" s="134"/>
      <c r="DQU31" s="172"/>
      <c r="DQV31" s="126"/>
      <c r="DQW31" s="158"/>
      <c r="DQX31" s="134"/>
      <c r="DQY31" s="158"/>
      <c r="DQZ31" s="175"/>
      <c r="DRA31" s="778"/>
      <c r="DRB31" s="778"/>
      <c r="DRC31" s="778"/>
      <c r="DRD31" s="778"/>
      <c r="DRE31" s="778"/>
      <c r="DRF31" s="778"/>
      <c r="DRG31" s="778"/>
      <c r="DRH31" s="778"/>
      <c r="DRI31" s="778"/>
      <c r="DRJ31" s="778"/>
      <c r="DRK31" s="778"/>
      <c r="DRL31" s="778"/>
      <c r="DRM31" s="73"/>
      <c r="DRN31" s="73"/>
      <c r="DRO31" s="612"/>
      <c r="DRP31" s="612"/>
      <c r="DRQ31" s="778"/>
      <c r="DRR31" s="134"/>
      <c r="DRS31" s="172"/>
      <c r="DRT31" s="126"/>
      <c r="DRU31" s="158"/>
      <c r="DRV31" s="134"/>
      <c r="DRW31" s="158"/>
      <c r="DRX31" s="175"/>
      <c r="DRY31" s="778"/>
      <c r="DRZ31" s="778"/>
      <c r="DSA31" s="778"/>
      <c r="DSB31" s="778"/>
      <c r="DSC31" s="778"/>
      <c r="DSD31" s="778"/>
      <c r="DSE31" s="778"/>
      <c r="DSF31" s="778"/>
      <c r="DSG31" s="778"/>
      <c r="DSH31" s="778"/>
      <c r="DSI31" s="778"/>
      <c r="DSJ31" s="778"/>
      <c r="DSK31" s="73"/>
      <c r="DSL31" s="73"/>
      <c r="DSM31" s="612"/>
      <c r="DSN31" s="612"/>
      <c r="DSO31" s="778"/>
      <c r="DSP31" s="134"/>
      <c r="DSQ31" s="172"/>
      <c r="DSR31" s="126"/>
      <c r="DSS31" s="158"/>
      <c r="DST31" s="134"/>
      <c r="DSU31" s="158"/>
      <c r="DSV31" s="175"/>
      <c r="DSW31" s="778"/>
      <c r="DSX31" s="778"/>
      <c r="DSY31" s="778"/>
      <c r="DSZ31" s="778"/>
      <c r="DTA31" s="778"/>
      <c r="DTB31" s="778"/>
      <c r="DTC31" s="778"/>
      <c r="DTD31" s="778"/>
      <c r="DTE31" s="778"/>
      <c r="DTF31" s="778"/>
      <c r="DTG31" s="778"/>
      <c r="DTH31" s="778"/>
      <c r="DTI31" s="73"/>
      <c r="DTJ31" s="73"/>
      <c r="DTK31" s="612"/>
      <c r="DTL31" s="612"/>
      <c r="DTM31" s="778"/>
      <c r="DTN31" s="134"/>
      <c r="DTO31" s="172"/>
      <c r="DTP31" s="126"/>
      <c r="DTQ31" s="158"/>
      <c r="DTR31" s="134"/>
      <c r="DTS31" s="158"/>
      <c r="DTT31" s="175"/>
      <c r="DTU31" s="778"/>
      <c r="DTV31" s="778"/>
      <c r="DTW31" s="778"/>
      <c r="DTX31" s="778"/>
      <c r="DTY31" s="778"/>
      <c r="DTZ31" s="778"/>
      <c r="DUA31" s="778"/>
      <c r="DUB31" s="778"/>
      <c r="DUC31" s="778"/>
      <c r="DUD31" s="778"/>
      <c r="DUE31" s="778"/>
      <c r="DUF31" s="778"/>
      <c r="DUG31" s="73"/>
      <c r="DUH31" s="73"/>
      <c r="DUI31" s="612"/>
      <c r="DUJ31" s="612"/>
      <c r="DUK31" s="778"/>
      <c r="DUL31" s="134"/>
      <c r="DUM31" s="172"/>
      <c r="DUN31" s="126"/>
      <c r="DUO31" s="158"/>
      <c r="DUP31" s="134"/>
      <c r="DUQ31" s="158"/>
      <c r="DUR31" s="175"/>
      <c r="DUS31" s="778"/>
      <c r="DUT31" s="778"/>
      <c r="DUU31" s="778"/>
      <c r="DUV31" s="778"/>
      <c r="DUW31" s="778"/>
      <c r="DUX31" s="778"/>
      <c r="DUY31" s="778"/>
      <c r="DUZ31" s="778"/>
      <c r="DVA31" s="778"/>
      <c r="DVB31" s="778"/>
      <c r="DVC31" s="778"/>
      <c r="DVD31" s="778"/>
      <c r="DVE31" s="73"/>
      <c r="DVF31" s="73"/>
      <c r="DVG31" s="612"/>
      <c r="DVH31" s="612"/>
      <c r="DVI31" s="778"/>
      <c r="DVJ31" s="134"/>
      <c r="DVK31" s="172"/>
      <c r="DVL31" s="126"/>
      <c r="DVM31" s="158"/>
      <c r="DVN31" s="134"/>
      <c r="DVO31" s="158"/>
      <c r="DVP31" s="175"/>
      <c r="DVQ31" s="778"/>
      <c r="DVR31" s="778"/>
      <c r="DVS31" s="778"/>
      <c r="DVT31" s="778"/>
      <c r="DVU31" s="778"/>
      <c r="DVV31" s="778"/>
      <c r="DVW31" s="778"/>
      <c r="DVX31" s="778"/>
      <c r="DVY31" s="778"/>
      <c r="DVZ31" s="778"/>
      <c r="DWA31" s="778"/>
      <c r="DWB31" s="778"/>
      <c r="DWC31" s="73"/>
      <c r="DWD31" s="73"/>
      <c r="DWE31" s="612"/>
      <c r="DWF31" s="612"/>
      <c r="DWG31" s="778"/>
      <c r="DWH31" s="134"/>
      <c r="DWI31" s="172"/>
      <c r="DWJ31" s="126"/>
      <c r="DWK31" s="158"/>
      <c r="DWL31" s="134"/>
      <c r="DWM31" s="158"/>
      <c r="DWN31" s="175"/>
      <c r="DWO31" s="778"/>
      <c r="DWP31" s="778"/>
      <c r="DWQ31" s="778"/>
      <c r="DWR31" s="778"/>
      <c r="DWS31" s="778"/>
      <c r="DWT31" s="778"/>
      <c r="DWU31" s="778"/>
      <c r="DWV31" s="778"/>
      <c r="DWW31" s="778"/>
      <c r="DWX31" s="778"/>
      <c r="DWY31" s="778"/>
      <c r="DWZ31" s="778"/>
      <c r="DXA31" s="73"/>
      <c r="DXB31" s="73"/>
      <c r="DXC31" s="612"/>
      <c r="DXD31" s="612"/>
      <c r="DXE31" s="778"/>
      <c r="DXF31" s="134"/>
      <c r="DXG31" s="172"/>
      <c r="DXH31" s="126"/>
      <c r="DXI31" s="158"/>
      <c r="DXJ31" s="134"/>
      <c r="DXK31" s="158"/>
      <c r="DXL31" s="175"/>
      <c r="DXM31" s="778"/>
      <c r="DXN31" s="778"/>
      <c r="DXO31" s="778"/>
      <c r="DXP31" s="778"/>
      <c r="DXQ31" s="778"/>
      <c r="DXR31" s="778"/>
      <c r="DXS31" s="778"/>
      <c r="DXT31" s="778"/>
      <c r="DXU31" s="778"/>
      <c r="DXV31" s="778"/>
      <c r="DXW31" s="778"/>
      <c r="DXX31" s="778"/>
      <c r="DXY31" s="73"/>
      <c r="DXZ31" s="73"/>
      <c r="DYA31" s="612"/>
      <c r="DYB31" s="612"/>
      <c r="DYC31" s="778"/>
      <c r="DYD31" s="134"/>
      <c r="DYE31" s="172"/>
      <c r="DYF31" s="126"/>
      <c r="DYG31" s="158"/>
      <c r="DYH31" s="134"/>
      <c r="DYI31" s="158"/>
      <c r="DYJ31" s="175"/>
      <c r="DYK31" s="778"/>
      <c r="DYL31" s="778"/>
      <c r="DYM31" s="778"/>
      <c r="DYN31" s="778"/>
      <c r="DYO31" s="778"/>
      <c r="DYP31" s="778"/>
      <c r="DYQ31" s="778"/>
      <c r="DYR31" s="778"/>
      <c r="DYS31" s="778"/>
      <c r="DYT31" s="778"/>
      <c r="DYU31" s="778"/>
      <c r="DYV31" s="778"/>
      <c r="DYW31" s="73"/>
      <c r="DYX31" s="73"/>
      <c r="DYY31" s="612"/>
      <c r="DYZ31" s="612"/>
      <c r="DZA31" s="778"/>
      <c r="DZB31" s="134"/>
      <c r="DZC31" s="172"/>
      <c r="DZD31" s="126"/>
      <c r="DZE31" s="158"/>
      <c r="DZF31" s="134"/>
      <c r="DZG31" s="158"/>
      <c r="DZH31" s="175"/>
      <c r="DZI31" s="778"/>
      <c r="DZJ31" s="778"/>
      <c r="DZK31" s="778"/>
      <c r="DZL31" s="778"/>
      <c r="DZM31" s="778"/>
      <c r="DZN31" s="778"/>
      <c r="DZO31" s="778"/>
      <c r="DZP31" s="778"/>
      <c r="DZQ31" s="778"/>
      <c r="DZR31" s="778"/>
      <c r="DZS31" s="778"/>
      <c r="DZT31" s="778"/>
      <c r="DZU31" s="73"/>
      <c r="DZV31" s="73"/>
      <c r="DZW31" s="612"/>
      <c r="DZX31" s="612"/>
      <c r="DZY31" s="778"/>
      <c r="DZZ31" s="134"/>
      <c r="EAA31" s="172"/>
      <c r="EAB31" s="126"/>
      <c r="EAC31" s="158"/>
      <c r="EAD31" s="134"/>
      <c r="EAE31" s="158"/>
      <c r="EAF31" s="175"/>
      <c r="EAG31" s="778"/>
      <c r="EAH31" s="778"/>
      <c r="EAI31" s="778"/>
      <c r="EAJ31" s="778"/>
      <c r="EAK31" s="778"/>
      <c r="EAL31" s="778"/>
      <c r="EAM31" s="778"/>
      <c r="EAN31" s="778"/>
      <c r="EAO31" s="778"/>
      <c r="EAP31" s="778"/>
      <c r="EAQ31" s="778"/>
      <c r="EAR31" s="778"/>
      <c r="EAS31" s="73"/>
      <c r="EAT31" s="73"/>
      <c r="EAU31" s="612"/>
      <c r="EAV31" s="612"/>
      <c r="EAW31" s="778"/>
      <c r="EAX31" s="134"/>
      <c r="EAY31" s="172"/>
      <c r="EAZ31" s="126"/>
      <c r="EBA31" s="158"/>
      <c r="EBB31" s="134"/>
      <c r="EBC31" s="158"/>
      <c r="EBD31" s="175"/>
      <c r="EBE31" s="778"/>
      <c r="EBF31" s="778"/>
      <c r="EBG31" s="778"/>
      <c r="EBH31" s="778"/>
      <c r="EBI31" s="778"/>
      <c r="EBJ31" s="778"/>
      <c r="EBK31" s="778"/>
      <c r="EBL31" s="778"/>
      <c r="EBM31" s="778"/>
      <c r="EBN31" s="778"/>
      <c r="EBO31" s="778"/>
      <c r="EBP31" s="778"/>
      <c r="EBQ31" s="73"/>
      <c r="EBR31" s="73"/>
      <c r="EBS31" s="612"/>
      <c r="EBT31" s="612"/>
      <c r="EBU31" s="778"/>
      <c r="EBV31" s="134"/>
      <c r="EBW31" s="172"/>
      <c r="EBX31" s="126"/>
      <c r="EBY31" s="158"/>
      <c r="EBZ31" s="134"/>
      <c r="ECA31" s="158"/>
      <c r="ECB31" s="175"/>
      <c r="ECC31" s="778"/>
      <c r="ECD31" s="778"/>
      <c r="ECE31" s="778"/>
      <c r="ECF31" s="778"/>
      <c r="ECG31" s="778"/>
      <c r="ECH31" s="778"/>
      <c r="ECI31" s="778"/>
      <c r="ECJ31" s="778"/>
      <c r="ECK31" s="778"/>
      <c r="ECL31" s="778"/>
      <c r="ECM31" s="778"/>
      <c r="ECN31" s="778"/>
      <c r="ECO31" s="73"/>
      <c r="ECP31" s="73"/>
      <c r="ECQ31" s="612"/>
      <c r="ECR31" s="612"/>
      <c r="ECS31" s="778"/>
      <c r="ECT31" s="134"/>
      <c r="ECU31" s="172"/>
      <c r="ECV31" s="126"/>
      <c r="ECW31" s="158"/>
      <c r="ECX31" s="134"/>
      <c r="ECY31" s="158"/>
      <c r="ECZ31" s="175"/>
      <c r="EDA31" s="778"/>
      <c r="EDB31" s="778"/>
      <c r="EDC31" s="778"/>
      <c r="EDD31" s="778"/>
      <c r="EDE31" s="778"/>
      <c r="EDF31" s="778"/>
      <c r="EDG31" s="778"/>
      <c r="EDH31" s="778"/>
      <c r="EDI31" s="778"/>
      <c r="EDJ31" s="778"/>
      <c r="EDK31" s="778"/>
      <c r="EDL31" s="778"/>
      <c r="EDM31" s="73"/>
      <c r="EDN31" s="73"/>
      <c r="EDO31" s="612"/>
      <c r="EDP31" s="612"/>
      <c r="EDQ31" s="778"/>
      <c r="EDR31" s="134"/>
      <c r="EDS31" s="172"/>
      <c r="EDT31" s="126"/>
      <c r="EDU31" s="158"/>
      <c r="EDV31" s="134"/>
      <c r="EDW31" s="158"/>
      <c r="EDX31" s="175"/>
      <c r="EDY31" s="778"/>
      <c r="EDZ31" s="778"/>
      <c r="EEA31" s="778"/>
      <c r="EEB31" s="778"/>
      <c r="EEC31" s="778"/>
      <c r="EED31" s="778"/>
      <c r="EEE31" s="778"/>
      <c r="EEF31" s="778"/>
      <c r="EEG31" s="778"/>
      <c r="EEH31" s="778"/>
      <c r="EEI31" s="778"/>
      <c r="EEJ31" s="778"/>
      <c r="EEK31" s="73"/>
      <c r="EEL31" s="73"/>
      <c r="EEM31" s="612"/>
      <c r="EEN31" s="612"/>
      <c r="EEO31" s="778"/>
      <c r="EEP31" s="134"/>
      <c r="EEQ31" s="172"/>
      <c r="EER31" s="126"/>
      <c r="EES31" s="158"/>
      <c r="EET31" s="134"/>
      <c r="EEU31" s="158"/>
      <c r="EEV31" s="175"/>
      <c r="EEW31" s="778"/>
      <c r="EEX31" s="778"/>
      <c r="EEY31" s="778"/>
      <c r="EEZ31" s="778"/>
      <c r="EFA31" s="778"/>
      <c r="EFB31" s="778"/>
      <c r="EFC31" s="778"/>
      <c r="EFD31" s="778"/>
      <c r="EFE31" s="778"/>
      <c r="EFF31" s="778"/>
      <c r="EFG31" s="778"/>
      <c r="EFH31" s="778"/>
      <c r="EFI31" s="73"/>
      <c r="EFJ31" s="73"/>
      <c r="EFK31" s="612"/>
      <c r="EFL31" s="612"/>
      <c r="EFM31" s="778"/>
      <c r="EFN31" s="134"/>
      <c r="EFO31" s="172"/>
      <c r="EFP31" s="126"/>
      <c r="EFQ31" s="158"/>
      <c r="EFR31" s="134"/>
      <c r="EFS31" s="158"/>
      <c r="EFT31" s="175"/>
      <c r="EFU31" s="778"/>
      <c r="EFV31" s="778"/>
      <c r="EFW31" s="778"/>
      <c r="EFX31" s="778"/>
      <c r="EFY31" s="778"/>
      <c r="EFZ31" s="778"/>
      <c r="EGA31" s="778"/>
      <c r="EGB31" s="778"/>
      <c r="EGC31" s="778"/>
      <c r="EGD31" s="778"/>
      <c r="EGE31" s="778"/>
      <c r="EGF31" s="778"/>
      <c r="EGG31" s="73"/>
      <c r="EGH31" s="73"/>
      <c r="EGI31" s="612"/>
      <c r="EGJ31" s="612"/>
      <c r="EGK31" s="778"/>
      <c r="EGL31" s="134"/>
      <c r="EGM31" s="172"/>
      <c r="EGN31" s="126"/>
      <c r="EGO31" s="158"/>
      <c r="EGP31" s="134"/>
      <c r="EGQ31" s="158"/>
      <c r="EGR31" s="175"/>
      <c r="EGS31" s="778"/>
      <c r="EGT31" s="778"/>
      <c r="EGU31" s="778"/>
      <c r="EGV31" s="778"/>
      <c r="EGW31" s="778"/>
      <c r="EGX31" s="778"/>
      <c r="EGY31" s="778"/>
      <c r="EGZ31" s="778"/>
      <c r="EHA31" s="778"/>
      <c r="EHB31" s="778"/>
      <c r="EHC31" s="778"/>
      <c r="EHD31" s="778"/>
      <c r="EHE31" s="73"/>
      <c r="EHF31" s="73"/>
      <c r="EHG31" s="612"/>
      <c r="EHH31" s="612"/>
      <c r="EHI31" s="778"/>
      <c r="EHJ31" s="134"/>
      <c r="EHK31" s="172"/>
      <c r="EHL31" s="126"/>
      <c r="EHM31" s="158"/>
      <c r="EHN31" s="134"/>
      <c r="EHO31" s="158"/>
      <c r="EHP31" s="175"/>
      <c r="EHQ31" s="778"/>
      <c r="EHR31" s="778"/>
      <c r="EHS31" s="778"/>
      <c r="EHT31" s="778"/>
      <c r="EHU31" s="778"/>
      <c r="EHV31" s="778"/>
      <c r="EHW31" s="778"/>
      <c r="EHX31" s="778"/>
      <c r="EHY31" s="778"/>
      <c r="EHZ31" s="778"/>
      <c r="EIA31" s="778"/>
      <c r="EIB31" s="778"/>
      <c r="EIC31" s="73"/>
      <c r="EID31" s="73"/>
      <c r="EIE31" s="612"/>
      <c r="EIF31" s="612"/>
      <c r="EIG31" s="778"/>
      <c r="EIH31" s="134"/>
      <c r="EII31" s="172"/>
      <c r="EIJ31" s="126"/>
      <c r="EIK31" s="158"/>
      <c r="EIL31" s="134"/>
      <c r="EIM31" s="158"/>
      <c r="EIN31" s="175"/>
      <c r="EIO31" s="778"/>
      <c r="EIP31" s="778"/>
      <c r="EIQ31" s="778"/>
      <c r="EIR31" s="778"/>
      <c r="EIS31" s="778"/>
      <c r="EIT31" s="778"/>
      <c r="EIU31" s="778"/>
      <c r="EIV31" s="778"/>
      <c r="EIW31" s="778"/>
      <c r="EIX31" s="778"/>
      <c r="EIY31" s="778"/>
      <c r="EIZ31" s="778"/>
      <c r="EJA31" s="73"/>
      <c r="EJB31" s="73"/>
      <c r="EJC31" s="612"/>
      <c r="EJD31" s="612"/>
      <c r="EJE31" s="778"/>
      <c r="EJF31" s="134"/>
      <c r="EJG31" s="172"/>
      <c r="EJH31" s="126"/>
      <c r="EJI31" s="158"/>
      <c r="EJJ31" s="134"/>
      <c r="EJK31" s="158"/>
      <c r="EJL31" s="175"/>
      <c r="EJM31" s="778"/>
      <c r="EJN31" s="778"/>
      <c r="EJO31" s="778"/>
      <c r="EJP31" s="778"/>
      <c r="EJQ31" s="778"/>
      <c r="EJR31" s="778"/>
      <c r="EJS31" s="778"/>
      <c r="EJT31" s="778"/>
      <c r="EJU31" s="778"/>
      <c r="EJV31" s="778"/>
      <c r="EJW31" s="778"/>
      <c r="EJX31" s="778"/>
      <c r="EJY31" s="73"/>
      <c r="EJZ31" s="73"/>
      <c r="EKA31" s="612"/>
      <c r="EKB31" s="612"/>
      <c r="EKC31" s="778"/>
      <c r="EKD31" s="134"/>
      <c r="EKE31" s="172"/>
      <c r="EKF31" s="126"/>
      <c r="EKG31" s="158"/>
      <c r="EKH31" s="134"/>
      <c r="EKI31" s="158"/>
      <c r="EKJ31" s="175"/>
      <c r="EKK31" s="778"/>
      <c r="EKL31" s="778"/>
      <c r="EKM31" s="778"/>
      <c r="EKN31" s="778"/>
      <c r="EKO31" s="778"/>
      <c r="EKP31" s="778"/>
      <c r="EKQ31" s="778"/>
      <c r="EKR31" s="778"/>
      <c r="EKS31" s="778"/>
      <c r="EKT31" s="778"/>
      <c r="EKU31" s="778"/>
      <c r="EKV31" s="778"/>
      <c r="EKW31" s="73"/>
      <c r="EKX31" s="73"/>
      <c r="EKY31" s="612"/>
      <c r="EKZ31" s="612"/>
      <c r="ELA31" s="778"/>
      <c r="ELB31" s="134"/>
      <c r="ELC31" s="172"/>
      <c r="ELD31" s="126"/>
      <c r="ELE31" s="158"/>
      <c r="ELF31" s="134"/>
      <c r="ELG31" s="158"/>
      <c r="ELH31" s="175"/>
      <c r="ELI31" s="778"/>
      <c r="ELJ31" s="778"/>
      <c r="ELK31" s="778"/>
      <c r="ELL31" s="778"/>
      <c r="ELM31" s="778"/>
      <c r="ELN31" s="778"/>
      <c r="ELO31" s="778"/>
      <c r="ELP31" s="778"/>
      <c r="ELQ31" s="778"/>
      <c r="ELR31" s="778"/>
      <c r="ELS31" s="778"/>
      <c r="ELT31" s="778"/>
      <c r="ELU31" s="73"/>
      <c r="ELV31" s="73"/>
      <c r="ELW31" s="612"/>
      <c r="ELX31" s="612"/>
      <c r="ELY31" s="778"/>
      <c r="ELZ31" s="134"/>
      <c r="EMA31" s="172"/>
      <c r="EMB31" s="126"/>
      <c r="EMC31" s="158"/>
      <c r="EMD31" s="134"/>
      <c r="EME31" s="158"/>
      <c r="EMF31" s="175"/>
      <c r="EMG31" s="778"/>
      <c r="EMH31" s="778"/>
      <c r="EMI31" s="778"/>
      <c r="EMJ31" s="778"/>
      <c r="EMK31" s="778"/>
      <c r="EML31" s="778"/>
      <c r="EMM31" s="778"/>
      <c r="EMN31" s="778"/>
      <c r="EMO31" s="778"/>
      <c r="EMP31" s="778"/>
      <c r="EMQ31" s="778"/>
      <c r="EMR31" s="778"/>
      <c r="EMS31" s="73"/>
      <c r="EMT31" s="73"/>
      <c r="EMU31" s="612"/>
      <c r="EMV31" s="612"/>
      <c r="EMW31" s="778"/>
      <c r="EMX31" s="134"/>
      <c r="EMY31" s="172"/>
      <c r="EMZ31" s="126"/>
      <c r="ENA31" s="158"/>
      <c r="ENB31" s="134"/>
      <c r="ENC31" s="158"/>
      <c r="END31" s="175"/>
      <c r="ENE31" s="778"/>
      <c r="ENF31" s="778"/>
      <c r="ENG31" s="778"/>
      <c r="ENH31" s="778"/>
      <c r="ENI31" s="778"/>
      <c r="ENJ31" s="778"/>
      <c r="ENK31" s="778"/>
      <c r="ENL31" s="778"/>
      <c r="ENM31" s="778"/>
      <c r="ENN31" s="778"/>
      <c r="ENO31" s="778"/>
      <c r="ENP31" s="778"/>
      <c r="ENQ31" s="73"/>
      <c r="ENR31" s="73"/>
      <c r="ENS31" s="612"/>
      <c r="ENT31" s="612"/>
      <c r="ENU31" s="778"/>
      <c r="ENV31" s="134"/>
      <c r="ENW31" s="172"/>
      <c r="ENX31" s="126"/>
      <c r="ENY31" s="158"/>
      <c r="ENZ31" s="134"/>
      <c r="EOA31" s="158"/>
      <c r="EOB31" s="175"/>
      <c r="EOC31" s="778"/>
      <c r="EOD31" s="778"/>
      <c r="EOE31" s="778"/>
      <c r="EOF31" s="778"/>
      <c r="EOG31" s="778"/>
      <c r="EOH31" s="778"/>
      <c r="EOI31" s="778"/>
      <c r="EOJ31" s="778"/>
      <c r="EOK31" s="778"/>
      <c r="EOL31" s="778"/>
      <c r="EOM31" s="778"/>
      <c r="EON31" s="778"/>
      <c r="EOO31" s="73"/>
      <c r="EOP31" s="73"/>
      <c r="EOQ31" s="612"/>
      <c r="EOR31" s="612"/>
      <c r="EOS31" s="778"/>
      <c r="EOT31" s="134"/>
      <c r="EOU31" s="172"/>
      <c r="EOV31" s="126"/>
      <c r="EOW31" s="158"/>
      <c r="EOX31" s="134"/>
      <c r="EOY31" s="158"/>
      <c r="EOZ31" s="175"/>
      <c r="EPA31" s="778"/>
      <c r="EPB31" s="778"/>
      <c r="EPC31" s="778"/>
      <c r="EPD31" s="778"/>
      <c r="EPE31" s="778"/>
      <c r="EPF31" s="778"/>
      <c r="EPG31" s="778"/>
      <c r="EPH31" s="778"/>
      <c r="EPI31" s="778"/>
      <c r="EPJ31" s="778"/>
      <c r="EPK31" s="778"/>
      <c r="EPL31" s="778"/>
      <c r="EPM31" s="73"/>
      <c r="EPN31" s="73"/>
      <c r="EPO31" s="612"/>
      <c r="EPP31" s="612"/>
      <c r="EPQ31" s="778"/>
      <c r="EPR31" s="134"/>
      <c r="EPS31" s="172"/>
      <c r="EPT31" s="126"/>
      <c r="EPU31" s="158"/>
      <c r="EPV31" s="134"/>
      <c r="EPW31" s="158"/>
      <c r="EPX31" s="175"/>
      <c r="EPY31" s="778"/>
      <c r="EPZ31" s="778"/>
      <c r="EQA31" s="778"/>
      <c r="EQB31" s="778"/>
      <c r="EQC31" s="778"/>
      <c r="EQD31" s="778"/>
      <c r="EQE31" s="778"/>
      <c r="EQF31" s="778"/>
      <c r="EQG31" s="778"/>
      <c r="EQH31" s="778"/>
      <c r="EQI31" s="778"/>
      <c r="EQJ31" s="778"/>
      <c r="EQK31" s="73"/>
      <c r="EQL31" s="73"/>
      <c r="EQM31" s="612"/>
      <c r="EQN31" s="612"/>
      <c r="EQO31" s="778"/>
      <c r="EQP31" s="134"/>
      <c r="EQQ31" s="172"/>
      <c r="EQR31" s="126"/>
      <c r="EQS31" s="158"/>
      <c r="EQT31" s="134"/>
      <c r="EQU31" s="158"/>
      <c r="EQV31" s="175"/>
      <c r="EQW31" s="778"/>
      <c r="EQX31" s="778"/>
      <c r="EQY31" s="778"/>
      <c r="EQZ31" s="778"/>
      <c r="ERA31" s="778"/>
      <c r="ERB31" s="778"/>
      <c r="ERC31" s="778"/>
      <c r="ERD31" s="778"/>
      <c r="ERE31" s="778"/>
      <c r="ERF31" s="778"/>
      <c r="ERG31" s="778"/>
      <c r="ERH31" s="778"/>
      <c r="ERI31" s="73"/>
      <c r="ERJ31" s="73"/>
      <c r="ERK31" s="612"/>
      <c r="ERL31" s="612"/>
      <c r="ERM31" s="778"/>
      <c r="ERN31" s="134"/>
      <c r="ERO31" s="172"/>
      <c r="ERP31" s="126"/>
      <c r="ERQ31" s="158"/>
      <c r="ERR31" s="134"/>
      <c r="ERS31" s="158"/>
      <c r="ERT31" s="175"/>
      <c r="ERU31" s="778"/>
      <c r="ERV31" s="778"/>
      <c r="ERW31" s="778"/>
      <c r="ERX31" s="778"/>
      <c r="ERY31" s="778"/>
      <c r="ERZ31" s="778"/>
      <c r="ESA31" s="778"/>
      <c r="ESB31" s="778"/>
      <c r="ESC31" s="778"/>
      <c r="ESD31" s="778"/>
      <c r="ESE31" s="778"/>
      <c r="ESF31" s="778"/>
      <c r="ESG31" s="73"/>
      <c r="ESH31" s="73"/>
      <c r="ESI31" s="612"/>
      <c r="ESJ31" s="612"/>
      <c r="ESK31" s="778"/>
      <c r="ESL31" s="134"/>
      <c r="ESM31" s="172"/>
      <c r="ESN31" s="126"/>
      <c r="ESO31" s="158"/>
      <c r="ESP31" s="134"/>
      <c r="ESQ31" s="158"/>
      <c r="ESR31" s="175"/>
      <c r="ESS31" s="778"/>
      <c r="EST31" s="778"/>
      <c r="ESU31" s="778"/>
      <c r="ESV31" s="778"/>
      <c r="ESW31" s="778"/>
      <c r="ESX31" s="778"/>
      <c r="ESY31" s="778"/>
      <c r="ESZ31" s="778"/>
      <c r="ETA31" s="778"/>
      <c r="ETB31" s="778"/>
      <c r="ETC31" s="778"/>
      <c r="ETD31" s="778"/>
      <c r="ETE31" s="73"/>
      <c r="ETF31" s="73"/>
      <c r="ETG31" s="612"/>
      <c r="ETH31" s="612"/>
      <c r="ETI31" s="778"/>
      <c r="ETJ31" s="134"/>
      <c r="ETK31" s="172"/>
      <c r="ETL31" s="126"/>
      <c r="ETM31" s="158"/>
      <c r="ETN31" s="134"/>
      <c r="ETO31" s="158"/>
      <c r="ETP31" s="175"/>
      <c r="ETQ31" s="778"/>
      <c r="ETR31" s="778"/>
      <c r="ETS31" s="778"/>
      <c r="ETT31" s="778"/>
      <c r="ETU31" s="778"/>
      <c r="ETV31" s="778"/>
      <c r="ETW31" s="778"/>
      <c r="ETX31" s="778"/>
      <c r="ETY31" s="778"/>
      <c r="ETZ31" s="778"/>
      <c r="EUA31" s="778"/>
      <c r="EUB31" s="778"/>
      <c r="EUC31" s="73"/>
      <c r="EUD31" s="73"/>
      <c r="EUE31" s="612"/>
      <c r="EUF31" s="612"/>
      <c r="EUG31" s="778"/>
      <c r="EUH31" s="134"/>
      <c r="EUI31" s="172"/>
      <c r="EUJ31" s="126"/>
      <c r="EUK31" s="158"/>
      <c r="EUL31" s="134"/>
      <c r="EUM31" s="158"/>
      <c r="EUN31" s="175"/>
      <c r="EUO31" s="778"/>
      <c r="EUP31" s="778"/>
      <c r="EUQ31" s="778"/>
      <c r="EUR31" s="778"/>
      <c r="EUS31" s="778"/>
      <c r="EUT31" s="778"/>
      <c r="EUU31" s="778"/>
      <c r="EUV31" s="778"/>
      <c r="EUW31" s="778"/>
      <c r="EUX31" s="778"/>
      <c r="EUY31" s="778"/>
      <c r="EUZ31" s="778"/>
      <c r="EVA31" s="73"/>
      <c r="EVB31" s="73"/>
      <c r="EVC31" s="612"/>
      <c r="EVD31" s="612"/>
      <c r="EVE31" s="778"/>
      <c r="EVF31" s="134"/>
      <c r="EVG31" s="172"/>
      <c r="EVH31" s="126"/>
      <c r="EVI31" s="158"/>
      <c r="EVJ31" s="134"/>
      <c r="EVK31" s="158"/>
      <c r="EVL31" s="175"/>
      <c r="EVM31" s="778"/>
      <c r="EVN31" s="778"/>
      <c r="EVO31" s="778"/>
      <c r="EVP31" s="778"/>
      <c r="EVQ31" s="778"/>
      <c r="EVR31" s="778"/>
      <c r="EVS31" s="778"/>
      <c r="EVT31" s="778"/>
      <c r="EVU31" s="778"/>
      <c r="EVV31" s="778"/>
      <c r="EVW31" s="778"/>
      <c r="EVX31" s="778"/>
      <c r="EVY31" s="73"/>
      <c r="EVZ31" s="73"/>
      <c r="EWA31" s="612"/>
      <c r="EWB31" s="612"/>
      <c r="EWC31" s="778"/>
      <c r="EWD31" s="134"/>
      <c r="EWE31" s="172"/>
      <c r="EWF31" s="126"/>
      <c r="EWG31" s="158"/>
      <c r="EWH31" s="134"/>
      <c r="EWI31" s="158"/>
      <c r="EWJ31" s="175"/>
      <c r="EWK31" s="778"/>
      <c r="EWL31" s="778"/>
      <c r="EWM31" s="778"/>
      <c r="EWN31" s="778"/>
      <c r="EWO31" s="778"/>
      <c r="EWP31" s="778"/>
      <c r="EWQ31" s="778"/>
      <c r="EWR31" s="778"/>
      <c r="EWS31" s="778"/>
      <c r="EWT31" s="778"/>
      <c r="EWU31" s="778"/>
      <c r="EWV31" s="778"/>
      <c r="EWW31" s="73"/>
      <c r="EWX31" s="73"/>
      <c r="EWY31" s="612"/>
      <c r="EWZ31" s="612"/>
      <c r="EXA31" s="778"/>
      <c r="EXB31" s="134"/>
      <c r="EXC31" s="172"/>
      <c r="EXD31" s="126"/>
      <c r="EXE31" s="158"/>
      <c r="EXF31" s="134"/>
      <c r="EXG31" s="158"/>
      <c r="EXH31" s="175"/>
      <c r="EXI31" s="778"/>
      <c r="EXJ31" s="778"/>
      <c r="EXK31" s="778"/>
      <c r="EXL31" s="778"/>
      <c r="EXM31" s="778"/>
      <c r="EXN31" s="778"/>
      <c r="EXO31" s="778"/>
      <c r="EXP31" s="778"/>
      <c r="EXQ31" s="778"/>
      <c r="EXR31" s="778"/>
      <c r="EXS31" s="778"/>
      <c r="EXT31" s="778"/>
      <c r="EXU31" s="73"/>
      <c r="EXV31" s="73"/>
      <c r="EXW31" s="612"/>
      <c r="EXX31" s="612"/>
      <c r="EXY31" s="778"/>
      <c r="EXZ31" s="134"/>
      <c r="EYA31" s="172"/>
      <c r="EYB31" s="126"/>
      <c r="EYC31" s="158"/>
      <c r="EYD31" s="134"/>
      <c r="EYE31" s="158"/>
      <c r="EYF31" s="175"/>
      <c r="EYG31" s="778"/>
      <c r="EYH31" s="778"/>
      <c r="EYI31" s="778"/>
      <c r="EYJ31" s="778"/>
      <c r="EYK31" s="778"/>
      <c r="EYL31" s="778"/>
      <c r="EYM31" s="778"/>
      <c r="EYN31" s="778"/>
      <c r="EYO31" s="778"/>
      <c r="EYP31" s="778"/>
      <c r="EYQ31" s="778"/>
      <c r="EYR31" s="778"/>
      <c r="EYS31" s="73"/>
      <c r="EYT31" s="73"/>
      <c r="EYU31" s="612"/>
      <c r="EYV31" s="612"/>
      <c r="EYW31" s="778"/>
      <c r="EYX31" s="134"/>
      <c r="EYY31" s="172"/>
      <c r="EYZ31" s="126"/>
      <c r="EZA31" s="158"/>
      <c r="EZB31" s="134"/>
      <c r="EZC31" s="158"/>
      <c r="EZD31" s="175"/>
      <c r="EZE31" s="778"/>
      <c r="EZF31" s="778"/>
      <c r="EZG31" s="778"/>
      <c r="EZH31" s="778"/>
      <c r="EZI31" s="778"/>
      <c r="EZJ31" s="778"/>
      <c r="EZK31" s="778"/>
      <c r="EZL31" s="778"/>
      <c r="EZM31" s="778"/>
      <c r="EZN31" s="778"/>
      <c r="EZO31" s="778"/>
      <c r="EZP31" s="778"/>
      <c r="EZQ31" s="73"/>
      <c r="EZR31" s="73"/>
      <c r="EZS31" s="612"/>
      <c r="EZT31" s="612"/>
      <c r="EZU31" s="778"/>
      <c r="EZV31" s="134"/>
      <c r="EZW31" s="172"/>
      <c r="EZX31" s="126"/>
      <c r="EZY31" s="158"/>
      <c r="EZZ31" s="134"/>
      <c r="FAA31" s="158"/>
      <c r="FAB31" s="175"/>
      <c r="FAC31" s="778"/>
      <c r="FAD31" s="778"/>
      <c r="FAE31" s="778"/>
      <c r="FAF31" s="778"/>
      <c r="FAG31" s="778"/>
      <c r="FAH31" s="778"/>
      <c r="FAI31" s="778"/>
      <c r="FAJ31" s="778"/>
      <c r="FAK31" s="778"/>
      <c r="FAL31" s="778"/>
      <c r="FAM31" s="778"/>
      <c r="FAN31" s="778"/>
      <c r="FAO31" s="73"/>
      <c r="FAP31" s="73"/>
      <c r="FAQ31" s="612"/>
      <c r="FAR31" s="612"/>
      <c r="FAS31" s="778"/>
      <c r="FAT31" s="134"/>
      <c r="FAU31" s="172"/>
      <c r="FAV31" s="126"/>
      <c r="FAW31" s="158"/>
      <c r="FAX31" s="134"/>
      <c r="FAY31" s="158"/>
      <c r="FAZ31" s="175"/>
      <c r="FBA31" s="778"/>
      <c r="FBB31" s="778"/>
      <c r="FBC31" s="778"/>
      <c r="FBD31" s="778"/>
      <c r="FBE31" s="778"/>
      <c r="FBF31" s="778"/>
      <c r="FBG31" s="778"/>
      <c r="FBH31" s="778"/>
      <c r="FBI31" s="778"/>
      <c r="FBJ31" s="778"/>
      <c r="FBK31" s="778"/>
      <c r="FBL31" s="778"/>
      <c r="FBM31" s="73"/>
      <c r="FBN31" s="73"/>
      <c r="FBO31" s="612"/>
      <c r="FBP31" s="612"/>
      <c r="FBQ31" s="778"/>
      <c r="FBR31" s="134"/>
      <c r="FBS31" s="172"/>
      <c r="FBT31" s="126"/>
      <c r="FBU31" s="158"/>
      <c r="FBV31" s="134"/>
      <c r="FBW31" s="158"/>
      <c r="FBX31" s="175"/>
      <c r="FBY31" s="778"/>
      <c r="FBZ31" s="778"/>
      <c r="FCA31" s="778"/>
      <c r="FCB31" s="778"/>
      <c r="FCC31" s="778"/>
      <c r="FCD31" s="778"/>
      <c r="FCE31" s="778"/>
      <c r="FCF31" s="778"/>
      <c r="FCG31" s="778"/>
      <c r="FCH31" s="778"/>
      <c r="FCI31" s="778"/>
      <c r="FCJ31" s="778"/>
      <c r="FCK31" s="73"/>
      <c r="FCL31" s="73"/>
      <c r="FCM31" s="612"/>
      <c r="FCN31" s="612"/>
      <c r="FCO31" s="778"/>
      <c r="FCP31" s="134"/>
      <c r="FCQ31" s="172"/>
      <c r="FCR31" s="126"/>
      <c r="FCS31" s="158"/>
      <c r="FCT31" s="134"/>
      <c r="FCU31" s="158"/>
      <c r="FCV31" s="175"/>
      <c r="FCW31" s="778"/>
      <c r="FCX31" s="778"/>
      <c r="FCY31" s="778"/>
      <c r="FCZ31" s="778"/>
      <c r="FDA31" s="778"/>
      <c r="FDB31" s="778"/>
      <c r="FDC31" s="778"/>
      <c r="FDD31" s="778"/>
      <c r="FDE31" s="778"/>
      <c r="FDF31" s="778"/>
      <c r="FDG31" s="778"/>
      <c r="FDH31" s="778"/>
      <c r="FDI31" s="73"/>
      <c r="FDJ31" s="73"/>
      <c r="FDK31" s="612"/>
      <c r="FDL31" s="612"/>
      <c r="FDM31" s="778"/>
      <c r="FDN31" s="134"/>
      <c r="FDO31" s="172"/>
      <c r="FDP31" s="126"/>
      <c r="FDQ31" s="158"/>
      <c r="FDR31" s="134"/>
      <c r="FDS31" s="158"/>
      <c r="FDT31" s="175"/>
      <c r="FDU31" s="778"/>
      <c r="FDV31" s="778"/>
      <c r="FDW31" s="778"/>
      <c r="FDX31" s="778"/>
      <c r="FDY31" s="778"/>
      <c r="FDZ31" s="778"/>
      <c r="FEA31" s="778"/>
      <c r="FEB31" s="778"/>
      <c r="FEC31" s="778"/>
      <c r="FED31" s="778"/>
      <c r="FEE31" s="778"/>
      <c r="FEF31" s="778"/>
      <c r="FEG31" s="73"/>
      <c r="FEH31" s="73"/>
      <c r="FEI31" s="612"/>
      <c r="FEJ31" s="612"/>
      <c r="FEK31" s="778"/>
      <c r="FEL31" s="134"/>
      <c r="FEM31" s="172"/>
      <c r="FEN31" s="126"/>
      <c r="FEO31" s="158"/>
      <c r="FEP31" s="134"/>
      <c r="FEQ31" s="158"/>
      <c r="FER31" s="175"/>
      <c r="FES31" s="778"/>
      <c r="FET31" s="778"/>
      <c r="FEU31" s="778"/>
      <c r="FEV31" s="778"/>
      <c r="FEW31" s="778"/>
      <c r="FEX31" s="778"/>
      <c r="FEY31" s="778"/>
      <c r="FEZ31" s="778"/>
      <c r="FFA31" s="778"/>
      <c r="FFB31" s="778"/>
      <c r="FFC31" s="778"/>
      <c r="FFD31" s="778"/>
      <c r="FFE31" s="73"/>
      <c r="FFF31" s="73"/>
      <c r="FFG31" s="612"/>
      <c r="FFH31" s="612"/>
      <c r="FFI31" s="778"/>
      <c r="FFJ31" s="134"/>
      <c r="FFK31" s="172"/>
      <c r="FFL31" s="126"/>
      <c r="FFM31" s="158"/>
      <c r="FFN31" s="134"/>
      <c r="FFO31" s="158"/>
      <c r="FFP31" s="175"/>
      <c r="FFQ31" s="778"/>
      <c r="FFR31" s="778"/>
      <c r="FFS31" s="778"/>
      <c r="FFT31" s="778"/>
      <c r="FFU31" s="778"/>
      <c r="FFV31" s="778"/>
      <c r="FFW31" s="778"/>
      <c r="FFX31" s="778"/>
      <c r="FFY31" s="778"/>
      <c r="FFZ31" s="778"/>
      <c r="FGA31" s="778"/>
      <c r="FGB31" s="778"/>
      <c r="FGC31" s="73"/>
      <c r="FGD31" s="73"/>
      <c r="FGE31" s="612"/>
      <c r="FGF31" s="612"/>
      <c r="FGG31" s="778"/>
      <c r="FGH31" s="134"/>
      <c r="FGI31" s="172"/>
      <c r="FGJ31" s="126"/>
      <c r="FGK31" s="158"/>
      <c r="FGL31" s="134"/>
      <c r="FGM31" s="158"/>
      <c r="FGN31" s="175"/>
      <c r="FGO31" s="778"/>
      <c r="FGP31" s="778"/>
      <c r="FGQ31" s="778"/>
      <c r="FGR31" s="778"/>
      <c r="FGS31" s="778"/>
      <c r="FGT31" s="778"/>
      <c r="FGU31" s="778"/>
      <c r="FGV31" s="778"/>
      <c r="FGW31" s="778"/>
      <c r="FGX31" s="778"/>
      <c r="FGY31" s="778"/>
      <c r="FGZ31" s="778"/>
      <c r="FHA31" s="73"/>
      <c r="FHB31" s="73"/>
      <c r="FHC31" s="612"/>
      <c r="FHD31" s="612"/>
      <c r="FHE31" s="778"/>
      <c r="FHF31" s="134"/>
      <c r="FHG31" s="172"/>
      <c r="FHH31" s="126"/>
      <c r="FHI31" s="158"/>
      <c r="FHJ31" s="134"/>
      <c r="FHK31" s="158"/>
      <c r="FHL31" s="175"/>
      <c r="FHM31" s="778"/>
      <c r="FHN31" s="778"/>
      <c r="FHO31" s="778"/>
      <c r="FHP31" s="778"/>
      <c r="FHQ31" s="778"/>
      <c r="FHR31" s="778"/>
      <c r="FHS31" s="778"/>
      <c r="FHT31" s="778"/>
      <c r="FHU31" s="778"/>
      <c r="FHV31" s="778"/>
      <c r="FHW31" s="778"/>
      <c r="FHX31" s="778"/>
      <c r="FHY31" s="73"/>
      <c r="FHZ31" s="73"/>
      <c r="FIA31" s="612"/>
      <c r="FIB31" s="612"/>
      <c r="FIC31" s="778"/>
      <c r="FID31" s="134"/>
      <c r="FIE31" s="172"/>
      <c r="FIF31" s="126"/>
      <c r="FIG31" s="158"/>
      <c r="FIH31" s="134"/>
      <c r="FII31" s="158"/>
      <c r="FIJ31" s="175"/>
      <c r="FIK31" s="778"/>
      <c r="FIL31" s="778"/>
      <c r="FIM31" s="778"/>
      <c r="FIN31" s="778"/>
      <c r="FIO31" s="778"/>
      <c r="FIP31" s="778"/>
      <c r="FIQ31" s="778"/>
      <c r="FIR31" s="778"/>
      <c r="FIS31" s="778"/>
      <c r="FIT31" s="778"/>
      <c r="FIU31" s="778"/>
      <c r="FIV31" s="778"/>
      <c r="FIW31" s="73"/>
      <c r="FIX31" s="73"/>
      <c r="FIY31" s="612"/>
      <c r="FIZ31" s="612"/>
      <c r="FJA31" s="778"/>
      <c r="FJB31" s="134"/>
      <c r="FJC31" s="172"/>
      <c r="FJD31" s="126"/>
      <c r="FJE31" s="158"/>
      <c r="FJF31" s="134"/>
      <c r="FJG31" s="158"/>
      <c r="FJH31" s="175"/>
      <c r="FJI31" s="778"/>
      <c r="FJJ31" s="778"/>
      <c r="FJK31" s="778"/>
      <c r="FJL31" s="778"/>
      <c r="FJM31" s="778"/>
      <c r="FJN31" s="778"/>
      <c r="FJO31" s="778"/>
      <c r="FJP31" s="778"/>
      <c r="FJQ31" s="778"/>
      <c r="FJR31" s="778"/>
      <c r="FJS31" s="778"/>
      <c r="FJT31" s="778"/>
      <c r="FJU31" s="73"/>
      <c r="FJV31" s="73"/>
      <c r="FJW31" s="612"/>
      <c r="FJX31" s="612"/>
      <c r="FJY31" s="778"/>
      <c r="FJZ31" s="134"/>
      <c r="FKA31" s="172"/>
      <c r="FKB31" s="126"/>
      <c r="FKC31" s="158"/>
      <c r="FKD31" s="134"/>
      <c r="FKE31" s="158"/>
      <c r="FKF31" s="175"/>
      <c r="FKG31" s="778"/>
      <c r="FKH31" s="778"/>
      <c r="FKI31" s="778"/>
      <c r="FKJ31" s="778"/>
      <c r="FKK31" s="778"/>
      <c r="FKL31" s="778"/>
      <c r="FKM31" s="778"/>
      <c r="FKN31" s="778"/>
      <c r="FKO31" s="778"/>
      <c r="FKP31" s="778"/>
      <c r="FKQ31" s="778"/>
      <c r="FKR31" s="778"/>
      <c r="FKS31" s="73"/>
      <c r="FKT31" s="73"/>
      <c r="FKU31" s="612"/>
      <c r="FKV31" s="612"/>
      <c r="FKW31" s="778"/>
      <c r="FKX31" s="134"/>
      <c r="FKY31" s="172"/>
      <c r="FKZ31" s="126"/>
      <c r="FLA31" s="158"/>
      <c r="FLB31" s="134"/>
      <c r="FLC31" s="158"/>
      <c r="FLD31" s="175"/>
      <c r="FLE31" s="778"/>
      <c r="FLF31" s="778"/>
      <c r="FLG31" s="778"/>
      <c r="FLH31" s="778"/>
      <c r="FLI31" s="778"/>
      <c r="FLJ31" s="778"/>
      <c r="FLK31" s="778"/>
      <c r="FLL31" s="778"/>
      <c r="FLM31" s="778"/>
      <c r="FLN31" s="778"/>
      <c r="FLO31" s="778"/>
      <c r="FLP31" s="778"/>
      <c r="FLQ31" s="73"/>
      <c r="FLR31" s="73"/>
      <c r="FLS31" s="612"/>
      <c r="FLT31" s="612"/>
      <c r="FLU31" s="778"/>
      <c r="FLV31" s="134"/>
      <c r="FLW31" s="172"/>
      <c r="FLX31" s="126"/>
      <c r="FLY31" s="158"/>
      <c r="FLZ31" s="134"/>
      <c r="FMA31" s="158"/>
      <c r="FMB31" s="175"/>
      <c r="FMC31" s="778"/>
      <c r="FMD31" s="778"/>
      <c r="FME31" s="778"/>
      <c r="FMF31" s="778"/>
      <c r="FMG31" s="778"/>
      <c r="FMH31" s="778"/>
      <c r="FMI31" s="778"/>
      <c r="FMJ31" s="778"/>
      <c r="FMK31" s="778"/>
      <c r="FML31" s="778"/>
      <c r="FMM31" s="778"/>
      <c r="FMN31" s="778"/>
      <c r="FMO31" s="73"/>
      <c r="FMP31" s="73"/>
      <c r="FMQ31" s="612"/>
      <c r="FMR31" s="612"/>
      <c r="FMS31" s="778"/>
      <c r="FMT31" s="134"/>
      <c r="FMU31" s="172"/>
      <c r="FMV31" s="126"/>
      <c r="FMW31" s="158"/>
      <c r="FMX31" s="134"/>
      <c r="FMY31" s="158"/>
      <c r="FMZ31" s="175"/>
      <c r="FNA31" s="778"/>
      <c r="FNB31" s="778"/>
      <c r="FNC31" s="778"/>
      <c r="FND31" s="778"/>
      <c r="FNE31" s="778"/>
      <c r="FNF31" s="778"/>
      <c r="FNG31" s="778"/>
      <c r="FNH31" s="778"/>
      <c r="FNI31" s="778"/>
      <c r="FNJ31" s="778"/>
      <c r="FNK31" s="778"/>
      <c r="FNL31" s="778"/>
      <c r="FNM31" s="73"/>
      <c r="FNN31" s="73"/>
      <c r="FNO31" s="612"/>
      <c r="FNP31" s="612"/>
      <c r="FNQ31" s="778"/>
      <c r="FNR31" s="134"/>
      <c r="FNS31" s="172"/>
      <c r="FNT31" s="126"/>
      <c r="FNU31" s="158"/>
      <c r="FNV31" s="134"/>
      <c r="FNW31" s="158"/>
      <c r="FNX31" s="175"/>
      <c r="FNY31" s="778"/>
      <c r="FNZ31" s="778"/>
      <c r="FOA31" s="778"/>
      <c r="FOB31" s="778"/>
      <c r="FOC31" s="778"/>
      <c r="FOD31" s="778"/>
      <c r="FOE31" s="778"/>
      <c r="FOF31" s="778"/>
      <c r="FOG31" s="778"/>
      <c r="FOH31" s="778"/>
      <c r="FOI31" s="778"/>
      <c r="FOJ31" s="778"/>
      <c r="FOK31" s="73"/>
      <c r="FOL31" s="73"/>
      <c r="FOM31" s="612"/>
      <c r="FON31" s="612"/>
      <c r="FOO31" s="778"/>
      <c r="FOP31" s="134"/>
      <c r="FOQ31" s="172"/>
      <c r="FOR31" s="126"/>
      <c r="FOS31" s="158"/>
      <c r="FOT31" s="134"/>
      <c r="FOU31" s="158"/>
      <c r="FOV31" s="175"/>
      <c r="FOW31" s="778"/>
      <c r="FOX31" s="778"/>
      <c r="FOY31" s="778"/>
      <c r="FOZ31" s="778"/>
      <c r="FPA31" s="778"/>
      <c r="FPB31" s="778"/>
      <c r="FPC31" s="778"/>
      <c r="FPD31" s="778"/>
      <c r="FPE31" s="778"/>
      <c r="FPF31" s="778"/>
      <c r="FPG31" s="778"/>
      <c r="FPH31" s="778"/>
      <c r="FPI31" s="73"/>
      <c r="FPJ31" s="73"/>
      <c r="FPK31" s="612"/>
      <c r="FPL31" s="612"/>
      <c r="FPM31" s="778"/>
      <c r="FPN31" s="134"/>
      <c r="FPO31" s="172"/>
      <c r="FPP31" s="126"/>
      <c r="FPQ31" s="158"/>
      <c r="FPR31" s="134"/>
      <c r="FPS31" s="158"/>
      <c r="FPT31" s="175"/>
      <c r="FPU31" s="778"/>
      <c r="FPV31" s="778"/>
      <c r="FPW31" s="778"/>
      <c r="FPX31" s="778"/>
      <c r="FPY31" s="778"/>
      <c r="FPZ31" s="778"/>
      <c r="FQA31" s="778"/>
      <c r="FQB31" s="778"/>
      <c r="FQC31" s="778"/>
      <c r="FQD31" s="778"/>
      <c r="FQE31" s="778"/>
      <c r="FQF31" s="778"/>
      <c r="FQG31" s="73"/>
      <c r="FQH31" s="73"/>
      <c r="FQI31" s="612"/>
      <c r="FQJ31" s="612"/>
      <c r="FQK31" s="778"/>
      <c r="FQL31" s="134"/>
      <c r="FQM31" s="172"/>
      <c r="FQN31" s="126"/>
      <c r="FQO31" s="158"/>
      <c r="FQP31" s="134"/>
      <c r="FQQ31" s="158"/>
      <c r="FQR31" s="175"/>
      <c r="FQS31" s="778"/>
      <c r="FQT31" s="778"/>
      <c r="FQU31" s="778"/>
      <c r="FQV31" s="778"/>
      <c r="FQW31" s="778"/>
      <c r="FQX31" s="778"/>
      <c r="FQY31" s="778"/>
      <c r="FQZ31" s="778"/>
      <c r="FRA31" s="778"/>
      <c r="FRB31" s="778"/>
      <c r="FRC31" s="778"/>
      <c r="FRD31" s="778"/>
      <c r="FRE31" s="73"/>
      <c r="FRF31" s="73"/>
      <c r="FRG31" s="612"/>
      <c r="FRH31" s="612"/>
      <c r="FRI31" s="778"/>
      <c r="FRJ31" s="134"/>
      <c r="FRK31" s="172"/>
      <c r="FRL31" s="126"/>
      <c r="FRM31" s="158"/>
      <c r="FRN31" s="134"/>
      <c r="FRO31" s="158"/>
      <c r="FRP31" s="175"/>
      <c r="FRQ31" s="778"/>
      <c r="FRR31" s="778"/>
      <c r="FRS31" s="778"/>
      <c r="FRT31" s="778"/>
      <c r="FRU31" s="778"/>
      <c r="FRV31" s="778"/>
      <c r="FRW31" s="778"/>
      <c r="FRX31" s="778"/>
      <c r="FRY31" s="778"/>
      <c r="FRZ31" s="778"/>
      <c r="FSA31" s="778"/>
      <c r="FSB31" s="778"/>
      <c r="FSC31" s="73"/>
      <c r="FSD31" s="73"/>
      <c r="FSE31" s="612"/>
      <c r="FSF31" s="612"/>
      <c r="FSG31" s="778"/>
      <c r="FSH31" s="134"/>
      <c r="FSI31" s="172"/>
      <c r="FSJ31" s="126"/>
      <c r="FSK31" s="158"/>
      <c r="FSL31" s="134"/>
      <c r="FSM31" s="158"/>
      <c r="FSN31" s="175"/>
      <c r="FSO31" s="778"/>
      <c r="FSP31" s="778"/>
      <c r="FSQ31" s="778"/>
      <c r="FSR31" s="778"/>
      <c r="FSS31" s="778"/>
      <c r="FST31" s="778"/>
      <c r="FSU31" s="778"/>
      <c r="FSV31" s="778"/>
      <c r="FSW31" s="778"/>
      <c r="FSX31" s="778"/>
      <c r="FSY31" s="778"/>
      <c r="FSZ31" s="778"/>
      <c r="FTA31" s="73"/>
      <c r="FTB31" s="73"/>
      <c r="FTC31" s="612"/>
      <c r="FTD31" s="612"/>
      <c r="FTE31" s="778"/>
      <c r="FTF31" s="134"/>
      <c r="FTG31" s="172"/>
      <c r="FTH31" s="126"/>
      <c r="FTI31" s="158"/>
      <c r="FTJ31" s="134"/>
      <c r="FTK31" s="158"/>
      <c r="FTL31" s="175"/>
      <c r="FTM31" s="778"/>
      <c r="FTN31" s="778"/>
      <c r="FTO31" s="778"/>
      <c r="FTP31" s="778"/>
      <c r="FTQ31" s="778"/>
      <c r="FTR31" s="778"/>
      <c r="FTS31" s="778"/>
      <c r="FTT31" s="778"/>
      <c r="FTU31" s="778"/>
      <c r="FTV31" s="778"/>
      <c r="FTW31" s="778"/>
      <c r="FTX31" s="778"/>
      <c r="FTY31" s="73"/>
      <c r="FTZ31" s="73"/>
      <c r="FUA31" s="612"/>
      <c r="FUB31" s="612"/>
      <c r="FUC31" s="778"/>
      <c r="FUD31" s="134"/>
      <c r="FUE31" s="172"/>
      <c r="FUF31" s="126"/>
      <c r="FUG31" s="158"/>
      <c r="FUH31" s="134"/>
      <c r="FUI31" s="158"/>
      <c r="FUJ31" s="175"/>
      <c r="FUK31" s="778"/>
      <c r="FUL31" s="778"/>
      <c r="FUM31" s="778"/>
      <c r="FUN31" s="778"/>
      <c r="FUO31" s="778"/>
      <c r="FUP31" s="778"/>
      <c r="FUQ31" s="778"/>
      <c r="FUR31" s="778"/>
      <c r="FUS31" s="778"/>
      <c r="FUT31" s="778"/>
      <c r="FUU31" s="778"/>
      <c r="FUV31" s="778"/>
      <c r="FUW31" s="73"/>
      <c r="FUX31" s="73"/>
      <c r="FUY31" s="612"/>
      <c r="FUZ31" s="612"/>
      <c r="FVA31" s="778"/>
      <c r="FVB31" s="134"/>
      <c r="FVC31" s="172"/>
      <c r="FVD31" s="126"/>
      <c r="FVE31" s="158"/>
      <c r="FVF31" s="134"/>
      <c r="FVG31" s="158"/>
      <c r="FVH31" s="175"/>
      <c r="FVI31" s="778"/>
      <c r="FVJ31" s="778"/>
      <c r="FVK31" s="778"/>
      <c r="FVL31" s="778"/>
      <c r="FVM31" s="778"/>
      <c r="FVN31" s="778"/>
      <c r="FVO31" s="778"/>
      <c r="FVP31" s="778"/>
      <c r="FVQ31" s="778"/>
      <c r="FVR31" s="778"/>
      <c r="FVS31" s="778"/>
      <c r="FVT31" s="778"/>
      <c r="FVU31" s="73"/>
      <c r="FVV31" s="73"/>
      <c r="FVW31" s="612"/>
      <c r="FVX31" s="612"/>
      <c r="FVY31" s="778"/>
      <c r="FVZ31" s="134"/>
      <c r="FWA31" s="172"/>
      <c r="FWB31" s="126"/>
      <c r="FWC31" s="158"/>
      <c r="FWD31" s="134"/>
      <c r="FWE31" s="158"/>
      <c r="FWF31" s="175"/>
      <c r="FWG31" s="778"/>
      <c r="FWH31" s="778"/>
      <c r="FWI31" s="778"/>
      <c r="FWJ31" s="778"/>
      <c r="FWK31" s="778"/>
      <c r="FWL31" s="778"/>
      <c r="FWM31" s="778"/>
      <c r="FWN31" s="778"/>
      <c r="FWO31" s="778"/>
      <c r="FWP31" s="778"/>
      <c r="FWQ31" s="778"/>
      <c r="FWR31" s="778"/>
      <c r="FWS31" s="73"/>
      <c r="FWT31" s="73"/>
      <c r="FWU31" s="612"/>
      <c r="FWV31" s="612"/>
      <c r="FWW31" s="778"/>
      <c r="FWX31" s="134"/>
      <c r="FWY31" s="172"/>
      <c r="FWZ31" s="126"/>
      <c r="FXA31" s="158"/>
      <c r="FXB31" s="134"/>
      <c r="FXC31" s="158"/>
      <c r="FXD31" s="175"/>
      <c r="FXE31" s="778"/>
      <c r="FXF31" s="778"/>
      <c r="FXG31" s="778"/>
      <c r="FXH31" s="778"/>
      <c r="FXI31" s="778"/>
      <c r="FXJ31" s="778"/>
      <c r="FXK31" s="778"/>
      <c r="FXL31" s="778"/>
      <c r="FXM31" s="778"/>
      <c r="FXN31" s="778"/>
      <c r="FXO31" s="778"/>
      <c r="FXP31" s="778"/>
      <c r="FXQ31" s="73"/>
      <c r="FXR31" s="73"/>
      <c r="FXS31" s="612"/>
      <c r="FXT31" s="612"/>
      <c r="FXU31" s="778"/>
      <c r="FXV31" s="134"/>
      <c r="FXW31" s="172"/>
      <c r="FXX31" s="126"/>
      <c r="FXY31" s="158"/>
      <c r="FXZ31" s="134"/>
      <c r="FYA31" s="158"/>
      <c r="FYB31" s="175"/>
      <c r="FYC31" s="778"/>
      <c r="FYD31" s="778"/>
      <c r="FYE31" s="778"/>
      <c r="FYF31" s="778"/>
      <c r="FYG31" s="778"/>
      <c r="FYH31" s="778"/>
      <c r="FYI31" s="778"/>
      <c r="FYJ31" s="778"/>
      <c r="FYK31" s="778"/>
      <c r="FYL31" s="778"/>
      <c r="FYM31" s="778"/>
      <c r="FYN31" s="778"/>
      <c r="FYO31" s="73"/>
      <c r="FYP31" s="73"/>
      <c r="FYQ31" s="612"/>
      <c r="FYR31" s="612"/>
      <c r="FYS31" s="778"/>
      <c r="FYT31" s="134"/>
      <c r="FYU31" s="172"/>
      <c r="FYV31" s="126"/>
      <c r="FYW31" s="158"/>
      <c r="FYX31" s="134"/>
      <c r="FYY31" s="158"/>
      <c r="FYZ31" s="175"/>
      <c r="FZA31" s="778"/>
      <c r="FZB31" s="778"/>
      <c r="FZC31" s="778"/>
      <c r="FZD31" s="778"/>
      <c r="FZE31" s="778"/>
      <c r="FZF31" s="778"/>
      <c r="FZG31" s="778"/>
      <c r="FZH31" s="778"/>
      <c r="FZI31" s="778"/>
      <c r="FZJ31" s="778"/>
      <c r="FZK31" s="778"/>
      <c r="FZL31" s="778"/>
      <c r="FZM31" s="73"/>
      <c r="FZN31" s="73"/>
      <c r="FZO31" s="612"/>
      <c r="FZP31" s="612"/>
      <c r="FZQ31" s="778"/>
      <c r="FZR31" s="134"/>
      <c r="FZS31" s="172"/>
      <c r="FZT31" s="126"/>
      <c r="FZU31" s="158"/>
      <c r="FZV31" s="134"/>
      <c r="FZW31" s="158"/>
      <c r="FZX31" s="175"/>
      <c r="FZY31" s="778"/>
      <c r="FZZ31" s="778"/>
      <c r="GAA31" s="778"/>
      <c r="GAB31" s="778"/>
      <c r="GAC31" s="778"/>
      <c r="GAD31" s="778"/>
      <c r="GAE31" s="778"/>
      <c r="GAF31" s="778"/>
      <c r="GAG31" s="778"/>
      <c r="GAH31" s="778"/>
      <c r="GAI31" s="778"/>
      <c r="GAJ31" s="778"/>
      <c r="GAK31" s="73"/>
      <c r="GAL31" s="73"/>
      <c r="GAM31" s="612"/>
      <c r="GAN31" s="612"/>
      <c r="GAO31" s="778"/>
      <c r="GAP31" s="134"/>
      <c r="GAQ31" s="172"/>
      <c r="GAR31" s="126"/>
      <c r="GAS31" s="158"/>
      <c r="GAT31" s="134"/>
      <c r="GAU31" s="158"/>
      <c r="GAV31" s="175"/>
      <c r="GAW31" s="778"/>
      <c r="GAX31" s="778"/>
      <c r="GAY31" s="778"/>
      <c r="GAZ31" s="778"/>
      <c r="GBA31" s="778"/>
      <c r="GBB31" s="778"/>
      <c r="GBC31" s="778"/>
      <c r="GBD31" s="778"/>
      <c r="GBE31" s="778"/>
      <c r="GBF31" s="778"/>
      <c r="GBG31" s="778"/>
      <c r="GBH31" s="778"/>
      <c r="GBI31" s="73"/>
      <c r="GBJ31" s="73"/>
      <c r="GBK31" s="612"/>
      <c r="GBL31" s="612"/>
      <c r="GBM31" s="778"/>
      <c r="GBN31" s="134"/>
      <c r="GBO31" s="172"/>
      <c r="GBP31" s="126"/>
      <c r="GBQ31" s="158"/>
      <c r="GBR31" s="134"/>
      <c r="GBS31" s="158"/>
      <c r="GBT31" s="175"/>
      <c r="GBU31" s="778"/>
      <c r="GBV31" s="778"/>
      <c r="GBW31" s="778"/>
      <c r="GBX31" s="778"/>
      <c r="GBY31" s="778"/>
      <c r="GBZ31" s="778"/>
      <c r="GCA31" s="778"/>
      <c r="GCB31" s="778"/>
      <c r="GCC31" s="778"/>
      <c r="GCD31" s="778"/>
      <c r="GCE31" s="778"/>
      <c r="GCF31" s="778"/>
      <c r="GCG31" s="73"/>
      <c r="GCH31" s="73"/>
      <c r="GCI31" s="612"/>
      <c r="GCJ31" s="612"/>
      <c r="GCK31" s="778"/>
      <c r="GCL31" s="134"/>
      <c r="GCM31" s="172"/>
      <c r="GCN31" s="126"/>
      <c r="GCO31" s="158"/>
      <c r="GCP31" s="134"/>
      <c r="GCQ31" s="158"/>
      <c r="GCR31" s="175"/>
      <c r="GCS31" s="778"/>
      <c r="GCT31" s="778"/>
      <c r="GCU31" s="778"/>
      <c r="GCV31" s="778"/>
      <c r="GCW31" s="778"/>
      <c r="GCX31" s="778"/>
      <c r="GCY31" s="778"/>
      <c r="GCZ31" s="778"/>
      <c r="GDA31" s="778"/>
      <c r="GDB31" s="778"/>
      <c r="GDC31" s="778"/>
      <c r="GDD31" s="778"/>
      <c r="GDE31" s="73"/>
      <c r="GDF31" s="73"/>
      <c r="GDG31" s="612"/>
      <c r="GDH31" s="612"/>
      <c r="GDI31" s="778"/>
      <c r="GDJ31" s="134"/>
      <c r="GDK31" s="172"/>
      <c r="GDL31" s="126"/>
      <c r="GDM31" s="158"/>
      <c r="GDN31" s="134"/>
      <c r="GDO31" s="158"/>
      <c r="GDP31" s="175"/>
      <c r="GDQ31" s="778"/>
      <c r="GDR31" s="778"/>
      <c r="GDS31" s="778"/>
      <c r="GDT31" s="778"/>
      <c r="GDU31" s="778"/>
      <c r="GDV31" s="778"/>
      <c r="GDW31" s="778"/>
      <c r="GDX31" s="778"/>
      <c r="GDY31" s="778"/>
      <c r="GDZ31" s="778"/>
      <c r="GEA31" s="778"/>
      <c r="GEB31" s="778"/>
      <c r="GEC31" s="73"/>
      <c r="GED31" s="73"/>
      <c r="GEE31" s="612"/>
      <c r="GEF31" s="612"/>
      <c r="GEG31" s="778"/>
      <c r="GEH31" s="134"/>
      <c r="GEI31" s="172"/>
      <c r="GEJ31" s="126"/>
      <c r="GEK31" s="158"/>
      <c r="GEL31" s="134"/>
      <c r="GEM31" s="158"/>
      <c r="GEN31" s="175"/>
      <c r="GEO31" s="778"/>
      <c r="GEP31" s="778"/>
      <c r="GEQ31" s="778"/>
      <c r="GER31" s="778"/>
      <c r="GES31" s="778"/>
      <c r="GET31" s="778"/>
      <c r="GEU31" s="778"/>
      <c r="GEV31" s="778"/>
      <c r="GEW31" s="778"/>
      <c r="GEX31" s="778"/>
      <c r="GEY31" s="778"/>
      <c r="GEZ31" s="778"/>
      <c r="GFA31" s="73"/>
      <c r="GFB31" s="73"/>
      <c r="GFC31" s="612"/>
      <c r="GFD31" s="612"/>
      <c r="GFE31" s="778"/>
      <c r="GFF31" s="134"/>
      <c r="GFG31" s="172"/>
      <c r="GFH31" s="126"/>
      <c r="GFI31" s="158"/>
      <c r="GFJ31" s="134"/>
      <c r="GFK31" s="158"/>
      <c r="GFL31" s="175"/>
      <c r="GFM31" s="778"/>
      <c r="GFN31" s="778"/>
      <c r="GFO31" s="778"/>
      <c r="GFP31" s="778"/>
      <c r="GFQ31" s="778"/>
      <c r="GFR31" s="778"/>
      <c r="GFS31" s="778"/>
      <c r="GFT31" s="778"/>
      <c r="GFU31" s="778"/>
      <c r="GFV31" s="778"/>
      <c r="GFW31" s="778"/>
      <c r="GFX31" s="778"/>
      <c r="GFY31" s="73"/>
      <c r="GFZ31" s="73"/>
      <c r="GGA31" s="612"/>
      <c r="GGB31" s="612"/>
      <c r="GGC31" s="778"/>
      <c r="GGD31" s="134"/>
      <c r="GGE31" s="172"/>
      <c r="GGF31" s="126"/>
      <c r="GGG31" s="158"/>
      <c r="GGH31" s="134"/>
      <c r="GGI31" s="158"/>
      <c r="GGJ31" s="175"/>
      <c r="GGK31" s="778"/>
      <c r="GGL31" s="778"/>
      <c r="GGM31" s="778"/>
      <c r="GGN31" s="778"/>
      <c r="GGO31" s="778"/>
      <c r="GGP31" s="778"/>
      <c r="GGQ31" s="778"/>
      <c r="GGR31" s="778"/>
      <c r="GGS31" s="778"/>
      <c r="GGT31" s="778"/>
      <c r="GGU31" s="778"/>
      <c r="GGV31" s="778"/>
      <c r="GGW31" s="73"/>
      <c r="GGX31" s="73"/>
      <c r="GGY31" s="612"/>
      <c r="GGZ31" s="612"/>
      <c r="GHA31" s="778"/>
      <c r="GHB31" s="134"/>
      <c r="GHC31" s="172"/>
      <c r="GHD31" s="126"/>
      <c r="GHE31" s="158"/>
      <c r="GHF31" s="134"/>
      <c r="GHG31" s="158"/>
      <c r="GHH31" s="175"/>
      <c r="GHI31" s="778"/>
      <c r="GHJ31" s="778"/>
      <c r="GHK31" s="778"/>
      <c r="GHL31" s="778"/>
      <c r="GHM31" s="778"/>
      <c r="GHN31" s="778"/>
      <c r="GHO31" s="778"/>
      <c r="GHP31" s="778"/>
      <c r="GHQ31" s="778"/>
      <c r="GHR31" s="778"/>
      <c r="GHS31" s="778"/>
      <c r="GHT31" s="778"/>
      <c r="GHU31" s="73"/>
      <c r="GHV31" s="73"/>
      <c r="GHW31" s="612"/>
      <c r="GHX31" s="612"/>
      <c r="GHY31" s="778"/>
      <c r="GHZ31" s="134"/>
      <c r="GIA31" s="172"/>
      <c r="GIB31" s="126"/>
      <c r="GIC31" s="158"/>
      <c r="GID31" s="134"/>
      <c r="GIE31" s="158"/>
      <c r="GIF31" s="175"/>
      <c r="GIG31" s="778"/>
      <c r="GIH31" s="778"/>
      <c r="GII31" s="778"/>
      <c r="GIJ31" s="778"/>
      <c r="GIK31" s="778"/>
      <c r="GIL31" s="778"/>
      <c r="GIM31" s="778"/>
      <c r="GIN31" s="778"/>
      <c r="GIO31" s="778"/>
      <c r="GIP31" s="778"/>
      <c r="GIQ31" s="778"/>
      <c r="GIR31" s="778"/>
      <c r="GIS31" s="73"/>
      <c r="GIT31" s="73"/>
      <c r="GIU31" s="612"/>
      <c r="GIV31" s="612"/>
      <c r="GIW31" s="778"/>
      <c r="GIX31" s="134"/>
      <c r="GIY31" s="172"/>
      <c r="GIZ31" s="126"/>
      <c r="GJA31" s="158"/>
      <c r="GJB31" s="134"/>
      <c r="GJC31" s="158"/>
      <c r="GJD31" s="175"/>
      <c r="GJE31" s="778"/>
      <c r="GJF31" s="778"/>
      <c r="GJG31" s="778"/>
      <c r="GJH31" s="778"/>
      <c r="GJI31" s="778"/>
      <c r="GJJ31" s="778"/>
      <c r="GJK31" s="778"/>
      <c r="GJL31" s="778"/>
      <c r="GJM31" s="778"/>
      <c r="GJN31" s="778"/>
      <c r="GJO31" s="778"/>
      <c r="GJP31" s="778"/>
      <c r="GJQ31" s="73"/>
      <c r="GJR31" s="73"/>
      <c r="GJS31" s="612"/>
      <c r="GJT31" s="612"/>
      <c r="GJU31" s="778"/>
      <c r="GJV31" s="134"/>
      <c r="GJW31" s="172"/>
      <c r="GJX31" s="126"/>
      <c r="GJY31" s="158"/>
      <c r="GJZ31" s="134"/>
      <c r="GKA31" s="158"/>
      <c r="GKB31" s="175"/>
      <c r="GKC31" s="778"/>
      <c r="GKD31" s="778"/>
      <c r="GKE31" s="778"/>
      <c r="GKF31" s="778"/>
      <c r="GKG31" s="778"/>
      <c r="GKH31" s="778"/>
      <c r="GKI31" s="778"/>
      <c r="GKJ31" s="778"/>
      <c r="GKK31" s="778"/>
      <c r="GKL31" s="778"/>
      <c r="GKM31" s="778"/>
      <c r="GKN31" s="778"/>
      <c r="GKO31" s="73"/>
      <c r="GKP31" s="73"/>
      <c r="GKQ31" s="612"/>
      <c r="GKR31" s="612"/>
      <c r="GKS31" s="778"/>
      <c r="GKT31" s="134"/>
      <c r="GKU31" s="172"/>
      <c r="GKV31" s="126"/>
      <c r="GKW31" s="158"/>
      <c r="GKX31" s="134"/>
      <c r="GKY31" s="158"/>
      <c r="GKZ31" s="175"/>
      <c r="GLA31" s="778"/>
      <c r="GLB31" s="778"/>
      <c r="GLC31" s="778"/>
      <c r="GLD31" s="778"/>
      <c r="GLE31" s="778"/>
      <c r="GLF31" s="778"/>
      <c r="GLG31" s="778"/>
      <c r="GLH31" s="778"/>
      <c r="GLI31" s="778"/>
      <c r="GLJ31" s="778"/>
      <c r="GLK31" s="778"/>
      <c r="GLL31" s="778"/>
      <c r="GLM31" s="73"/>
      <c r="GLN31" s="73"/>
      <c r="GLO31" s="612"/>
      <c r="GLP31" s="612"/>
      <c r="GLQ31" s="778"/>
      <c r="GLR31" s="134"/>
      <c r="GLS31" s="172"/>
      <c r="GLT31" s="126"/>
      <c r="GLU31" s="158"/>
      <c r="GLV31" s="134"/>
      <c r="GLW31" s="158"/>
      <c r="GLX31" s="175"/>
      <c r="GLY31" s="778"/>
      <c r="GLZ31" s="778"/>
      <c r="GMA31" s="778"/>
      <c r="GMB31" s="778"/>
      <c r="GMC31" s="778"/>
      <c r="GMD31" s="778"/>
      <c r="GME31" s="778"/>
      <c r="GMF31" s="778"/>
      <c r="GMG31" s="778"/>
      <c r="GMH31" s="778"/>
      <c r="GMI31" s="778"/>
      <c r="GMJ31" s="778"/>
      <c r="GMK31" s="73"/>
      <c r="GML31" s="73"/>
      <c r="GMM31" s="612"/>
      <c r="GMN31" s="612"/>
      <c r="GMO31" s="778"/>
      <c r="GMP31" s="134"/>
      <c r="GMQ31" s="172"/>
      <c r="GMR31" s="126"/>
      <c r="GMS31" s="158"/>
      <c r="GMT31" s="134"/>
      <c r="GMU31" s="158"/>
      <c r="GMV31" s="175"/>
      <c r="GMW31" s="778"/>
      <c r="GMX31" s="778"/>
      <c r="GMY31" s="778"/>
      <c r="GMZ31" s="778"/>
      <c r="GNA31" s="778"/>
      <c r="GNB31" s="778"/>
      <c r="GNC31" s="778"/>
      <c r="GND31" s="778"/>
      <c r="GNE31" s="778"/>
      <c r="GNF31" s="778"/>
      <c r="GNG31" s="778"/>
      <c r="GNH31" s="778"/>
      <c r="GNI31" s="73"/>
      <c r="GNJ31" s="73"/>
      <c r="GNK31" s="612"/>
      <c r="GNL31" s="612"/>
      <c r="GNM31" s="778"/>
      <c r="GNN31" s="134"/>
      <c r="GNO31" s="172"/>
      <c r="GNP31" s="126"/>
      <c r="GNQ31" s="158"/>
      <c r="GNR31" s="134"/>
      <c r="GNS31" s="158"/>
      <c r="GNT31" s="175"/>
      <c r="GNU31" s="778"/>
      <c r="GNV31" s="778"/>
      <c r="GNW31" s="778"/>
      <c r="GNX31" s="778"/>
      <c r="GNY31" s="778"/>
      <c r="GNZ31" s="778"/>
      <c r="GOA31" s="778"/>
      <c r="GOB31" s="778"/>
      <c r="GOC31" s="778"/>
      <c r="GOD31" s="778"/>
      <c r="GOE31" s="778"/>
      <c r="GOF31" s="778"/>
      <c r="GOG31" s="73"/>
      <c r="GOH31" s="73"/>
      <c r="GOI31" s="612"/>
      <c r="GOJ31" s="612"/>
      <c r="GOK31" s="778"/>
      <c r="GOL31" s="134"/>
      <c r="GOM31" s="172"/>
      <c r="GON31" s="126"/>
      <c r="GOO31" s="158"/>
      <c r="GOP31" s="134"/>
      <c r="GOQ31" s="158"/>
      <c r="GOR31" s="175"/>
      <c r="GOS31" s="778"/>
      <c r="GOT31" s="778"/>
      <c r="GOU31" s="778"/>
      <c r="GOV31" s="778"/>
      <c r="GOW31" s="778"/>
      <c r="GOX31" s="778"/>
      <c r="GOY31" s="778"/>
      <c r="GOZ31" s="778"/>
      <c r="GPA31" s="778"/>
      <c r="GPB31" s="778"/>
      <c r="GPC31" s="778"/>
      <c r="GPD31" s="778"/>
      <c r="GPE31" s="73"/>
      <c r="GPF31" s="73"/>
      <c r="GPG31" s="612"/>
      <c r="GPH31" s="612"/>
      <c r="GPI31" s="778"/>
      <c r="GPJ31" s="134"/>
      <c r="GPK31" s="172"/>
      <c r="GPL31" s="126"/>
      <c r="GPM31" s="158"/>
      <c r="GPN31" s="134"/>
      <c r="GPO31" s="158"/>
      <c r="GPP31" s="175"/>
      <c r="GPQ31" s="778"/>
      <c r="GPR31" s="778"/>
      <c r="GPS31" s="778"/>
      <c r="GPT31" s="778"/>
      <c r="GPU31" s="778"/>
      <c r="GPV31" s="778"/>
      <c r="GPW31" s="778"/>
      <c r="GPX31" s="778"/>
      <c r="GPY31" s="778"/>
      <c r="GPZ31" s="778"/>
      <c r="GQA31" s="778"/>
      <c r="GQB31" s="778"/>
      <c r="GQC31" s="73"/>
      <c r="GQD31" s="73"/>
      <c r="GQE31" s="612"/>
      <c r="GQF31" s="612"/>
      <c r="GQG31" s="778"/>
      <c r="GQH31" s="134"/>
      <c r="GQI31" s="172"/>
      <c r="GQJ31" s="126"/>
      <c r="GQK31" s="158"/>
      <c r="GQL31" s="134"/>
      <c r="GQM31" s="158"/>
      <c r="GQN31" s="175"/>
      <c r="GQO31" s="778"/>
      <c r="GQP31" s="778"/>
      <c r="GQQ31" s="778"/>
      <c r="GQR31" s="778"/>
      <c r="GQS31" s="778"/>
      <c r="GQT31" s="778"/>
      <c r="GQU31" s="778"/>
      <c r="GQV31" s="778"/>
      <c r="GQW31" s="778"/>
      <c r="GQX31" s="778"/>
      <c r="GQY31" s="778"/>
      <c r="GQZ31" s="778"/>
      <c r="GRA31" s="73"/>
      <c r="GRB31" s="73"/>
      <c r="GRC31" s="612"/>
      <c r="GRD31" s="612"/>
      <c r="GRE31" s="778"/>
      <c r="GRF31" s="134"/>
      <c r="GRG31" s="172"/>
      <c r="GRH31" s="126"/>
      <c r="GRI31" s="158"/>
      <c r="GRJ31" s="134"/>
      <c r="GRK31" s="158"/>
      <c r="GRL31" s="175"/>
      <c r="GRM31" s="778"/>
      <c r="GRN31" s="778"/>
      <c r="GRO31" s="778"/>
      <c r="GRP31" s="778"/>
      <c r="GRQ31" s="778"/>
      <c r="GRR31" s="778"/>
      <c r="GRS31" s="778"/>
      <c r="GRT31" s="778"/>
      <c r="GRU31" s="778"/>
      <c r="GRV31" s="778"/>
      <c r="GRW31" s="778"/>
      <c r="GRX31" s="778"/>
      <c r="GRY31" s="73"/>
      <c r="GRZ31" s="73"/>
      <c r="GSA31" s="612"/>
      <c r="GSB31" s="612"/>
      <c r="GSC31" s="778"/>
      <c r="GSD31" s="134"/>
      <c r="GSE31" s="172"/>
      <c r="GSF31" s="126"/>
      <c r="GSG31" s="158"/>
      <c r="GSH31" s="134"/>
      <c r="GSI31" s="158"/>
      <c r="GSJ31" s="175"/>
      <c r="GSK31" s="778"/>
      <c r="GSL31" s="778"/>
      <c r="GSM31" s="778"/>
      <c r="GSN31" s="778"/>
      <c r="GSO31" s="778"/>
      <c r="GSP31" s="778"/>
      <c r="GSQ31" s="778"/>
      <c r="GSR31" s="778"/>
      <c r="GSS31" s="778"/>
      <c r="GST31" s="778"/>
      <c r="GSU31" s="778"/>
      <c r="GSV31" s="778"/>
      <c r="GSW31" s="73"/>
      <c r="GSX31" s="73"/>
      <c r="GSY31" s="612"/>
      <c r="GSZ31" s="612"/>
      <c r="GTA31" s="778"/>
      <c r="GTB31" s="134"/>
      <c r="GTC31" s="172"/>
      <c r="GTD31" s="126"/>
      <c r="GTE31" s="158"/>
      <c r="GTF31" s="134"/>
      <c r="GTG31" s="158"/>
      <c r="GTH31" s="175"/>
      <c r="GTI31" s="778"/>
      <c r="GTJ31" s="778"/>
      <c r="GTK31" s="778"/>
      <c r="GTL31" s="778"/>
      <c r="GTM31" s="778"/>
      <c r="GTN31" s="778"/>
      <c r="GTO31" s="778"/>
      <c r="GTP31" s="778"/>
      <c r="GTQ31" s="778"/>
      <c r="GTR31" s="778"/>
      <c r="GTS31" s="778"/>
      <c r="GTT31" s="778"/>
      <c r="GTU31" s="73"/>
      <c r="GTV31" s="73"/>
      <c r="GTW31" s="612"/>
      <c r="GTX31" s="612"/>
      <c r="GTY31" s="778"/>
      <c r="GTZ31" s="134"/>
      <c r="GUA31" s="172"/>
      <c r="GUB31" s="126"/>
      <c r="GUC31" s="158"/>
      <c r="GUD31" s="134"/>
      <c r="GUE31" s="158"/>
      <c r="GUF31" s="175"/>
      <c r="GUG31" s="778"/>
      <c r="GUH31" s="778"/>
      <c r="GUI31" s="778"/>
      <c r="GUJ31" s="778"/>
      <c r="GUK31" s="778"/>
      <c r="GUL31" s="778"/>
      <c r="GUM31" s="778"/>
      <c r="GUN31" s="778"/>
      <c r="GUO31" s="778"/>
      <c r="GUP31" s="778"/>
      <c r="GUQ31" s="778"/>
      <c r="GUR31" s="778"/>
      <c r="GUS31" s="73"/>
      <c r="GUT31" s="73"/>
      <c r="GUU31" s="612"/>
      <c r="GUV31" s="612"/>
      <c r="GUW31" s="778"/>
      <c r="GUX31" s="134"/>
      <c r="GUY31" s="172"/>
      <c r="GUZ31" s="126"/>
      <c r="GVA31" s="158"/>
      <c r="GVB31" s="134"/>
      <c r="GVC31" s="158"/>
      <c r="GVD31" s="175"/>
      <c r="GVE31" s="778"/>
      <c r="GVF31" s="778"/>
      <c r="GVG31" s="778"/>
      <c r="GVH31" s="778"/>
      <c r="GVI31" s="778"/>
      <c r="GVJ31" s="778"/>
      <c r="GVK31" s="778"/>
      <c r="GVL31" s="778"/>
      <c r="GVM31" s="778"/>
      <c r="GVN31" s="778"/>
      <c r="GVO31" s="778"/>
      <c r="GVP31" s="778"/>
      <c r="GVQ31" s="73"/>
      <c r="GVR31" s="73"/>
      <c r="GVS31" s="612"/>
      <c r="GVT31" s="612"/>
      <c r="GVU31" s="778"/>
      <c r="GVV31" s="134"/>
      <c r="GVW31" s="172"/>
      <c r="GVX31" s="126"/>
      <c r="GVY31" s="158"/>
      <c r="GVZ31" s="134"/>
      <c r="GWA31" s="158"/>
      <c r="GWB31" s="175"/>
      <c r="GWC31" s="778"/>
      <c r="GWD31" s="778"/>
      <c r="GWE31" s="778"/>
      <c r="GWF31" s="778"/>
      <c r="GWG31" s="778"/>
      <c r="GWH31" s="778"/>
      <c r="GWI31" s="778"/>
      <c r="GWJ31" s="778"/>
      <c r="GWK31" s="778"/>
      <c r="GWL31" s="778"/>
      <c r="GWM31" s="778"/>
      <c r="GWN31" s="778"/>
      <c r="GWO31" s="73"/>
      <c r="GWP31" s="73"/>
      <c r="GWQ31" s="612"/>
      <c r="GWR31" s="612"/>
      <c r="GWS31" s="778"/>
      <c r="GWT31" s="134"/>
      <c r="GWU31" s="172"/>
      <c r="GWV31" s="126"/>
      <c r="GWW31" s="158"/>
      <c r="GWX31" s="134"/>
      <c r="GWY31" s="158"/>
      <c r="GWZ31" s="175"/>
      <c r="GXA31" s="778"/>
      <c r="GXB31" s="778"/>
      <c r="GXC31" s="778"/>
      <c r="GXD31" s="778"/>
      <c r="GXE31" s="778"/>
      <c r="GXF31" s="778"/>
      <c r="GXG31" s="778"/>
      <c r="GXH31" s="778"/>
      <c r="GXI31" s="778"/>
      <c r="GXJ31" s="778"/>
      <c r="GXK31" s="778"/>
      <c r="GXL31" s="778"/>
      <c r="GXM31" s="73"/>
      <c r="GXN31" s="73"/>
      <c r="GXO31" s="612"/>
      <c r="GXP31" s="612"/>
      <c r="GXQ31" s="778"/>
      <c r="GXR31" s="134"/>
      <c r="GXS31" s="172"/>
      <c r="GXT31" s="126"/>
      <c r="GXU31" s="158"/>
      <c r="GXV31" s="134"/>
      <c r="GXW31" s="158"/>
      <c r="GXX31" s="175"/>
      <c r="GXY31" s="778"/>
      <c r="GXZ31" s="778"/>
      <c r="GYA31" s="778"/>
      <c r="GYB31" s="778"/>
      <c r="GYC31" s="778"/>
      <c r="GYD31" s="778"/>
      <c r="GYE31" s="778"/>
      <c r="GYF31" s="778"/>
      <c r="GYG31" s="778"/>
      <c r="GYH31" s="778"/>
      <c r="GYI31" s="778"/>
      <c r="GYJ31" s="778"/>
      <c r="GYK31" s="73"/>
      <c r="GYL31" s="73"/>
      <c r="GYM31" s="612"/>
      <c r="GYN31" s="612"/>
      <c r="GYO31" s="778"/>
      <c r="GYP31" s="134"/>
      <c r="GYQ31" s="172"/>
      <c r="GYR31" s="126"/>
      <c r="GYS31" s="158"/>
      <c r="GYT31" s="134"/>
      <c r="GYU31" s="158"/>
      <c r="GYV31" s="175"/>
      <c r="GYW31" s="778"/>
      <c r="GYX31" s="778"/>
      <c r="GYY31" s="778"/>
      <c r="GYZ31" s="778"/>
      <c r="GZA31" s="778"/>
      <c r="GZB31" s="778"/>
      <c r="GZC31" s="778"/>
      <c r="GZD31" s="778"/>
      <c r="GZE31" s="778"/>
      <c r="GZF31" s="778"/>
      <c r="GZG31" s="778"/>
      <c r="GZH31" s="778"/>
      <c r="GZI31" s="73"/>
      <c r="GZJ31" s="73"/>
      <c r="GZK31" s="612"/>
      <c r="GZL31" s="612"/>
      <c r="GZM31" s="778"/>
      <c r="GZN31" s="134"/>
      <c r="GZO31" s="172"/>
      <c r="GZP31" s="126"/>
      <c r="GZQ31" s="158"/>
      <c r="GZR31" s="134"/>
      <c r="GZS31" s="158"/>
      <c r="GZT31" s="175"/>
      <c r="GZU31" s="778"/>
      <c r="GZV31" s="778"/>
      <c r="GZW31" s="778"/>
      <c r="GZX31" s="778"/>
      <c r="GZY31" s="778"/>
      <c r="GZZ31" s="778"/>
      <c r="HAA31" s="778"/>
      <c r="HAB31" s="778"/>
      <c r="HAC31" s="778"/>
      <c r="HAD31" s="778"/>
      <c r="HAE31" s="778"/>
      <c r="HAF31" s="778"/>
      <c r="HAG31" s="73"/>
      <c r="HAH31" s="73"/>
      <c r="HAI31" s="612"/>
      <c r="HAJ31" s="612"/>
      <c r="HAK31" s="778"/>
      <c r="HAL31" s="134"/>
      <c r="HAM31" s="172"/>
      <c r="HAN31" s="126"/>
      <c r="HAO31" s="158"/>
      <c r="HAP31" s="134"/>
      <c r="HAQ31" s="158"/>
      <c r="HAR31" s="175"/>
      <c r="HAS31" s="778"/>
      <c r="HAT31" s="778"/>
      <c r="HAU31" s="778"/>
      <c r="HAV31" s="778"/>
      <c r="HAW31" s="778"/>
      <c r="HAX31" s="778"/>
      <c r="HAY31" s="778"/>
      <c r="HAZ31" s="778"/>
      <c r="HBA31" s="778"/>
      <c r="HBB31" s="778"/>
      <c r="HBC31" s="778"/>
      <c r="HBD31" s="778"/>
      <c r="HBE31" s="73"/>
      <c r="HBF31" s="73"/>
      <c r="HBG31" s="612"/>
      <c r="HBH31" s="612"/>
      <c r="HBI31" s="778"/>
      <c r="HBJ31" s="134"/>
      <c r="HBK31" s="172"/>
      <c r="HBL31" s="126"/>
      <c r="HBM31" s="158"/>
      <c r="HBN31" s="134"/>
      <c r="HBO31" s="158"/>
      <c r="HBP31" s="175"/>
      <c r="HBQ31" s="778"/>
      <c r="HBR31" s="778"/>
      <c r="HBS31" s="778"/>
      <c r="HBT31" s="778"/>
      <c r="HBU31" s="778"/>
      <c r="HBV31" s="778"/>
      <c r="HBW31" s="778"/>
      <c r="HBX31" s="778"/>
      <c r="HBY31" s="778"/>
      <c r="HBZ31" s="778"/>
      <c r="HCA31" s="778"/>
      <c r="HCB31" s="778"/>
      <c r="HCC31" s="73"/>
      <c r="HCD31" s="73"/>
      <c r="HCE31" s="612"/>
      <c r="HCF31" s="612"/>
      <c r="HCG31" s="778"/>
      <c r="HCH31" s="134"/>
      <c r="HCI31" s="172"/>
      <c r="HCJ31" s="126"/>
      <c r="HCK31" s="158"/>
      <c r="HCL31" s="134"/>
      <c r="HCM31" s="158"/>
      <c r="HCN31" s="175"/>
      <c r="HCO31" s="778"/>
      <c r="HCP31" s="778"/>
      <c r="HCQ31" s="778"/>
      <c r="HCR31" s="778"/>
      <c r="HCS31" s="778"/>
      <c r="HCT31" s="778"/>
      <c r="HCU31" s="778"/>
      <c r="HCV31" s="778"/>
      <c r="HCW31" s="778"/>
      <c r="HCX31" s="778"/>
      <c r="HCY31" s="778"/>
      <c r="HCZ31" s="778"/>
      <c r="HDA31" s="73"/>
      <c r="HDB31" s="73"/>
      <c r="HDC31" s="612"/>
      <c r="HDD31" s="612"/>
      <c r="HDE31" s="778"/>
      <c r="HDF31" s="134"/>
      <c r="HDG31" s="172"/>
      <c r="HDH31" s="126"/>
      <c r="HDI31" s="158"/>
      <c r="HDJ31" s="134"/>
      <c r="HDK31" s="158"/>
      <c r="HDL31" s="175"/>
      <c r="HDM31" s="778"/>
      <c r="HDN31" s="778"/>
      <c r="HDO31" s="778"/>
      <c r="HDP31" s="778"/>
      <c r="HDQ31" s="778"/>
      <c r="HDR31" s="778"/>
      <c r="HDS31" s="778"/>
      <c r="HDT31" s="778"/>
      <c r="HDU31" s="778"/>
      <c r="HDV31" s="778"/>
      <c r="HDW31" s="778"/>
      <c r="HDX31" s="778"/>
      <c r="HDY31" s="73"/>
      <c r="HDZ31" s="73"/>
      <c r="HEA31" s="612"/>
      <c r="HEB31" s="612"/>
      <c r="HEC31" s="778"/>
      <c r="HED31" s="134"/>
      <c r="HEE31" s="172"/>
      <c r="HEF31" s="126"/>
      <c r="HEG31" s="158"/>
      <c r="HEH31" s="134"/>
      <c r="HEI31" s="158"/>
      <c r="HEJ31" s="175"/>
      <c r="HEK31" s="778"/>
      <c r="HEL31" s="778"/>
      <c r="HEM31" s="778"/>
      <c r="HEN31" s="778"/>
      <c r="HEO31" s="778"/>
      <c r="HEP31" s="778"/>
      <c r="HEQ31" s="778"/>
      <c r="HER31" s="778"/>
      <c r="HES31" s="778"/>
      <c r="HET31" s="778"/>
      <c r="HEU31" s="778"/>
      <c r="HEV31" s="778"/>
      <c r="HEW31" s="73"/>
      <c r="HEX31" s="73"/>
      <c r="HEY31" s="612"/>
      <c r="HEZ31" s="612"/>
      <c r="HFA31" s="778"/>
      <c r="HFB31" s="134"/>
      <c r="HFC31" s="172"/>
      <c r="HFD31" s="126"/>
      <c r="HFE31" s="158"/>
      <c r="HFF31" s="134"/>
      <c r="HFG31" s="158"/>
      <c r="HFH31" s="175"/>
      <c r="HFI31" s="778"/>
      <c r="HFJ31" s="778"/>
      <c r="HFK31" s="778"/>
      <c r="HFL31" s="778"/>
      <c r="HFM31" s="778"/>
      <c r="HFN31" s="778"/>
      <c r="HFO31" s="778"/>
      <c r="HFP31" s="778"/>
      <c r="HFQ31" s="778"/>
      <c r="HFR31" s="778"/>
      <c r="HFS31" s="778"/>
      <c r="HFT31" s="778"/>
      <c r="HFU31" s="73"/>
      <c r="HFV31" s="73"/>
      <c r="HFW31" s="612"/>
      <c r="HFX31" s="612"/>
      <c r="HFY31" s="778"/>
      <c r="HFZ31" s="134"/>
      <c r="HGA31" s="172"/>
      <c r="HGB31" s="126"/>
      <c r="HGC31" s="158"/>
      <c r="HGD31" s="134"/>
      <c r="HGE31" s="158"/>
      <c r="HGF31" s="175"/>
      <c r="HGG31" s="778"/>
      <c r="HGH31" s="778"/>
      <c r="HGI31" s="778"/>
      <c r="HGJ31" s="778"/>
      <c r="HGK31" s="778"/>
      <c r="HGL31" s="778"/>
      <c r="HGM31" s="778"/>
      <c r="HGN31" s="778"/>
      <c r="HGO31" s="778"/>
      <c r="HGP31" s="778"/>
      <c r="HGQ31" s="778"/>
      <c r="HGR31" s="778"/>
      <c r="HGS31" s="73"/>
      <c r="HGT31" s="73"/>
      <c r="HGU31" s="612"/>
      <c r="HGV31" s="612"/>
      <c r="HGW31" s="778"/>
      <c r="HGX31" s="134"/>
      <c r="HGY31" s="172"/>
      <c r="HGZ31" s="126"/>
      <c r="HHA31" s="158"/>
      <c r="HHB31" s="134"/>
      <c r="HHC31" s="158"/>
      <c r="HHD31" s="175"/>
      <c r="HHE31" s="778"/>
      <c r="HHF31" s="778"/>
      <c r="HHG31" s="778"/>
      <c r="HHH31" s="778"/>
      <c r="HHI31" s="778"/>
      <c r="HHJ31" s="778"/>
      <c r="HHK31" s="778"/>
      <c r="HHL31" s="778"/>
      <c r="HHM31" s="778"/>
      <c r="HHN31" s="778"/>
      <c r="HHO31" s="778"/>
      <c r="HHP31" s="778"/>
      <c r="HHQ31" s="73"/>
      <c r="HHR31" s="73"/>
      <c r="HHS31" s="612"/>
      <c r="HHT31" s="612"/>
      <c r="HHU31" s="778"/>
      <c r="HHV31" s="134"/>
      <c r="HHW31" s="172"/>
      <c r="HHX31" s="126"/>
      <c r="HHY31" s="158"/>
      <c r="HHZ31" s="134"/>
      <c r="HIA31" s="158"/>
      <c r="HIB31" s="175"/>
      <c r="HIC31" s="778"/>
      <c r="HID31" s="778"/>
      <c r="HIE31" s="778"/>
      <c r="HIF31" s="778"/>
      <c r="HIG31" s="778"/>
      <c r="HIH31" s="778"/>
      <c r="HII31" s="778"/>
      <c r="HIJ31" s="778"/>
      <c r="HIK31" s="778"/>
      <c r="HIL31" s="778"/>
      <c r="HIM31" s="778"/>
      <c r="HIN31" s="778"/>
      <c r="HIO31" s="73"/>
      <c r="HIP31" s="73"/>
      <c r="HIQ31" s="612"/>
      <c r="HIR31" s="612"/>
      <c r="HIS31" s="778"/>
      <c r="HIT31" s="134"/>
      <c r="HIU31" s="172"/>
      <c r="HIV31" s="126"/>
      <c r="HIW31" s="158"/>
      <c r="HIX31" s="134"/>
      <c r="HIY31" s="158"/>
      <c r="HIZ31" s="175"/>
      <c r="HJA31" s="778"/>
      <c r="HJB31" s="778"/>
      <c r="HJC31" s="778"/>
      <c r="HJD31" s="778"/>
      <c r="HJE31" s="778"/>
      <c r="HJF31" s="778"/>
      <c r="HJG31" s="778"/>
      <c r="HJH31" s="778"/>
      <c r="HJI31" s="778"/>
      <c r="HJJ31" s="778"/>
      <c r="HJK31" s="778"/>
      <c r="HJL31" s="778"/>
      <c r="HJM31" s="73"/>
      <c r="HJN31" s="73"/>
      <c r="HJO31" s="612"/>
      <c r="HJP31" s="612"/>
      <c r="HJQ31" s="778"/>
      <c r="HJR31" s="134"/>
      <c r="HJS31" s="172"/>
      <c r="HJT31" s="126"/>
      <c r="HJU31" s="158"/>
      <c r="HJV31" s="134"/>
      <c r="HJW31" s="158"/>
      <c r="HJX31" s="175"/>
      <c r="HJY31" s="778"/>
      <c r="HJZ31" s="778"/>
      <c r="HKA31" s="778"/>
      <c r="HKB31" s="778"/>
      <c r="HKC31" s="778"/>
      <c r="HKD31" s="778"/>
      <c r="HKE31" s="778"/>
      <c r="HKF31" s="778"/>
      <c r="HKG31" s="778"/>
      <c r="HKH31" s="778"/>
      <c r="HKI31" s="778"/>
      <c r="HKJ31" s="778"/>
      <c r="HKK31" s="73"/>
      <c r="HKL31" s="73"/>
      <c r="HKM31" s="612"/>
      <c r="HKN31" s="612"/>
      <c r="HKO31" s="778"/>
      <c r="HKP31" s="134"/>
      <c r="HKQ31" s="172"/>
      <c r="HKR31" s="126"/>
      <c r="HKS31" s="158"/>
      <c r="HKT31" s="134"/>
      <c r="HKU31" s="158"/>
      <c r="HKV31" s="175"/>
      <c r="HKW31" s="778"/>
      <c r="HKX31" s="778"/>
      <c r="HKY31" s="778"/>
      <c r="HKZ31" s="778"/>
      <c r="HLA31" s="778"/>
      <c r="HLB31" s="778"/>
      <c r="HLC31" s="778"/>
      <c r="HLD31" s="778"/>
      <c r="HLE31" s="778"/>
      <c r="HLF31" s="778"/>
      <c r="HLG31" s="778"/>
      <c r="HLH31" s="778"/>
      <c r="HLI31" s="73"/>
      <c r="HLJ31" s="73"/>
      <c r="HLK31" s="612"/>
      <c r="HLL31" s="612"/>
      <c r="HLM31" s="778"/>
      <c r="HLN31" s="134"/>
      <c r="HLO31" s="172"/>
      <c r="HLP31" s="126"/>
      <c r="HLQ31" s="158"/>
      <c r="HLR31" s="134"/>
      <c r="HLS31" s="158"/>
      <c r="HLT31" s="175"/>
      <c r="HLU31" s="778"/>
      <c r="HLV31" s="778"/>
      <c r="HLW31" s="778"/>
      <c r="HLX31" s="778"/>
      <c r="HLY31" s="778"/>
      <c r="HLZ31" s="778"/>
      <c r="HMA31" s="778"/>
      <c r="HMB31" s="778"/>
      <c r="HMC31" s="778"/>
      <c r="HMD31" s="778"/>
      <c r="HME31" s="778"/>
      <c r="HMF31" s="778"/>
      <c r="HMG31" s="73"/>
      <c r="HMH31" s="73"/>
      <c r="HMI31" s="612"/>
      <c r="HMJ31" s="612"/>
      <c r="HMK31" s="778"/>
      <c r="HML31" s="134"/>
      <c r="HMM31" s="172"/>
      <c r="HMN31" s="126"/>
      <c r="HMO31" s="158"/>
      <c r="HMP31" s="134"/>
      <c r="HMQ31" s="158"/>
      <c r="HMR31" s="175"/>
      <c r="HMS31" s="778"/>
      <c r="HMT31" s="778"/>
      <c r="HMU31" s="778"/>
      <c r="HMV31" s="778"/>
      <c r="HMW31" s="778"/>
      <c r="HMX31" s="778"/>
      <c r="HMY31" s="778"/>
      <c r="HMZ31" s="778"/>
      <c r="HNA31" s="778"/>
      <c r="HNB31" s="778"/>
      <c r="HNC31" s="778"/>
      <c r="HND31" s="778"/>
      <c r="HNE31" s="73"/>
      <c r="HNF31" s="73"/>
      <c r="HNG31" s="612"/>
      <c r="HNH31" s="612"/>
      <c r="HNI31" s="778"/>
      <c r="HNJ31" s="134"/>
      <c r="HNK31" s="172"/>
      <c r="HNL31" s="126"/>
      <c r="HNM31" s="158"/>
      <c r="HNN31" s="134"/>
      <c r="HNO31" s="158"/>
      <c r="HNP31" s="175"/>
      <c r="HNQ31" s="778"/>
      <c r="HNR31" s="778"/>
      <c r="HNS31" s="778"/>
      <c r="HNT31" s="778"/>
      <c r="HNU31" s="778"/>
      <c r="HNV31" s="778"/>
      <c r="HNW31" s="778"/>
      <c r="HNX31" s="778"/>
      <c r="HNY31" s="778"/>
      <c r="HNZ31" s="778"/>
      <c r="HOA31" s="778"/>
      <c r="HOB31" s="778"/>
      <c r="HOC31" s="73"/>
      <c r="HOD31" s="73"/>
      <c r="HOE31" s="612"/>
      <c r="HOF31" s="612"/>
      <c r="HOG31" s="778"/>
      <c r="HOH31" s="134"/>
      <c r="HOI31" s="172"/>
      <c r="HOJ31" s="126"/>
      <c r="HOK31" s="158"/>
      <c r="HOL31" s="134"/>
      <c r="HOM31" s="158"/>
      <c r="HON31" s="175"/>
      <c r="HOO31" s="778"/>
      <c r="HOP31" s="778"/>
      <c r="HOQ31" s="778"/>
      <c r="HOR31" s="778"/>
      <c r="HOS31" s="778"/>
      <c r="HOT31" s="778"/>
      <c r="HOU31" s="778"/>
      <c r="HOV31" s="778"/>
      <c r="HOW31" s="778"/>
      <c r="HOX31" s="778"/>
      <c r="HOY31" s="778"/>
      <c r="HOZ31" s="778"/>
      <c r="HPA31" s="73"/>
      <c r="HPB31" s="73"/>
      <c r="HPC31" s="612"/>
      <c r="HPD31" s="612"/>
      <c r="HPE31" s="778"/>
      <c r="HPF31" s="134"/>
      <c r="HPG31" s="172"/>
      <c r="HPH31" s="126"/>
      <c r="HPI31" s="158"/>
      <c r="HPJ31" s="134"/>
      <c r="HPK31" s="158"/>
      <c r="HPL31" s="175"/>
      <c r="HPM31" s="778"/>
      <c r="HPN31" s="778"/>
      <c r="HPO31" s="778"/>
      <c r="HPP31" s="778"/>
      <c r="HPQ31" s="778"/>
      <c r="HPR31" s="778"/>
      <c r="HPS31" s="778"/>
      <c r="HPT31" s="778"/>
      <c r="HPU31" s="778"/>
      <c r="HPV31" s="778"/>
      <c r="HPW31" s="778"/>
      <c r="HPX31" s="778"/>
      <c r="HPY31" s="73"/>
      <c r="HPZ31" s="73"/>
      <c r="HQA31" s="612"/>
      <c r="HQB31" s="612"/>
      <c r="HQC31" s="778"/>
      <c r="HQD31" s="134"/>
      <c r="HQE31" s="172"/>
      <c r="HQF31" s="126"/>
      <c r="HQG31" s="158"/>
      <c r="HQH31" s="134"/>
      <c r="HQI31" s="158"/>
      <c r="HQJ31" s="175"/>
      <c r="HQK31" s="778"/>
      <c r="HQL31" s="778"/>
      <c r="HQM31" s="778"/>
      <c r="HQN31" s="778"/>
      <c r="HQO31" s="778"/>
      <c r="HQP31" s="778"/>
      <c r="HQQ31" s="778"/>
      <c r="HQR31" s="778"/>
      <c r="HQS31" s="778"/>
      <c r="HQT31" s="778"/>
      <c r="HQU31" s="778"/>
      <c r="HQV31" s="778"/>
      <c r="HQW31" s="73"/>
      <c r="HQX31" s="73"/>
      <c r="HQY31" s="612"/>
      <c r="HQZ31" s="612"/>
      <c r="HRA31" s="778"/>
      <c r="HRB31" s="134"/>
      <c r="HRC31" s="172"/>
      <c r="HRD31" s="126"/>
      <c r="HRE31" s="158"/>
      <c r="HRF31" s="134"/>
      <c r="HRG31" s="158"/>
      <c r="HRH31" s="175"/>
      <c r="HRI31" s="778"/>
      <c r="HRJ31" s="778"/>
      <c r="HRK31" s="778"/>
      <c r="HRL31" s="778"/>
      <c r="HRM31" s="778"/>
      <c r="HRN31" s="778"/>
      <c r="HRO31" s="778"/>
      <c r="HRP31" s="778"/>
      <c r="HRQ31" s="778"/>
      <c r="HRR31" s="778"/>
      <c r="HRS31" s="778"/>
      <c r="HRT31" s="778"/>
      <c r="HRU31" s="73"/>
      <c r="HRV31" s="73"/>
      <c r="HRW31" s="612"/>
      <c r="HRX31" s="612"/>
      <c r="HRY31" s="778"/>
      <c r="HRZ31" s="134"/>
      <c r="HSA31" s="172"/>
      <c r="HSB31" s="126"/>
      <c r="HSC31" s="158"/>
      <c r="HSD31" s="134"/>
      <c r="HSE31" s="158"/>
      <c r="HSF31" s="175"/>
      <c r="HSG31" s="778"/>
      <c r="HSH31" s="778"/>
      <c r="HSI31" s="778"/>
      <c r="HSJ31" s="778"/>
      <c r="HSK31" s="778"/>
      <c r="HSL31" s="778"/>
      <c r="HSM31" s="778"/>
      <c r="HSN31" s="778"/>
      <c r="HSO31" s="778"/>
      <c r="HSP31" s="778"/>
      <c r="HSQ31" s="778"/>
      <c r="HSR31" s="778"/>
      <c r="HSS31" s="73"/>
      <c r="HST31" s="73"/>
      <c r="HSU31" s="612"/>
      <c r="HSV31" s="612"/>
      <c r="HSW31" s="778"/>
      <c r="HSX31" s="134"/>
      <c r="HSY31" s="172"/>
      <c r="HSZ31" s="126"/>
      <c r="HTA31" s="158"/>
      <c r="HTB31" s="134"/>
      <c r="HTC31" s="158"/>
      <c r="HTD31" s="175"/>
      <c r="HTE31" s="778"/>
      <c r="HTF31" s="778"/>
      <c r="HTG31" s="778"/>
      <c r="HTH31" s="778"/>
      <c r="HTI31" s="778"/>
      <c r="HTJ31" s="778"/>
      <c r="HTK31" s="778"/>
      <c r="HTL31" s="778"/>
      <c r="HTM31" s="778"/>
      <c r="HTN31" s="778"/>
      <c r="HTO31" s="778"/>
      <c r="HTP31" s="778"/>
      <c r="HTQ31" s="73"/>
      <c r="HTR31" s="73"/>
      <c r="HTS31" s="612"/>
      <c r="HTT31" s="612"/>
      <c r="HTU31" s="778"/>
      <c r="HTV31" s="134"/>
      <c r="HTW31" s="172"/>
      <c r="HTX31" s="126"/>
      <c r="HTY31" s="158"/>
      <c r="HTZ31" s="134"/>
      <c r="HUA31" s="158"/>
      <c r="HUB31" s="175"/>
      <c r="HUC31" s="778"/>
      <c r="HUD31" s="778"/>
      <c r="HUE31" s="778"/>
      <c r="HUF31" s="778"/>
      <c r="HUG31" s="778"/>
      <c r="HUH31" s="778"/>
      <c r="HUI31" s="778"/>
      <c r="HUJ31" s="778"/>
      <c r="HUK31" s="778"/>
      <c r="HUL31" s="778"/>
      <c r="HUM31" s="778"/>
      <c r="HUN31" s="778"/>
      <c r="HUO31" s="73"/>
      <c r="HUP31" s="73"/>
      <c r="HUQ31" s="612"/>
      <c r="HUR31" s="612"/>
      <c r="HUS31" s="778"/>
      <c r="HUT31" s="134"/>
      <c r="HUU31" s="172"/>
      <c r="HUV31" s="126"/>
      <c r="HUW31" s="158"/>
      <c r="HUX31" s="134"/>
      <c r="HUY31" s="158"/>
      <c r="HUZ31" s="175"/>
      <c r="HVA31" s="778"/>
      <c r="HVB31" s="778"/>
      <c r="HVC31" s="778"/>
      <c r="HVD31" s="778"/>
      <c r="HVE31" s="778"/>
      <c r="HVF31" s="778"/>
      <c r="HVG31" s="778"/>
      <c r="HVH31" s="778"/>
      <c r="HVI31" s="778"/>
      <c r="HVJ31" s="778"/>
      <c r="HVK31" s="778"/>
      <c r="HVL31" s="778"/>
      <c r="HVM31" s="73"/>
      <c r="HVN31" s="73"/>
      <c r="HVO31" s="612"/>
      <c r="HVP31" s="612"/>
      <c r="HVQ31" s="778"/>
      <c r="HVR31" s="134"/>
      <c r="HVS31" s="172"/>
      <c r="HVT31" s="126"/>
      <c r="HVU31" s="158"/>
      <c r="HVV31" s="134"/>
      <c r="HVW31" s="158"/>
      <c r="HVX31" s="175"/>
      <c r="HVY31" s="778"/>
      <c r="HVZ31" s="778"/>
      <c r="HWA31" s="778"/>
      <c r="HWB31" s="778"/>
      <c r="HWC31" s="778"/>
      <c r="HWD31" s="778"/>
      <c r="HWE31" s="778"/>
      <c r="HWF31" s="778"/>
      <c r="HWG31" s="778"/>
      <c r="HWH31" s="778"/>
      <c r="HWI31" s="778"/>
      <c r="HWJ31" s="778"/>
      <c r="HWK31" s="73"/>
      <c r="HWL31" s="73"/>
      <c r="HWM31" s="612"/>
      <c r="HWN31" s="612"/>
      <c r="HWO31" s="778"/>
      <c r="HWP31" s="134"/>
      <c r="HWQ31" s="172"/>
      <c r="HWR31" s="126"/>
      <c r="HWS31" s="158"/>
      <c r="HWT31" s="134"/>
      <c r="HWU31" s="158"/>
      <c r="HWV31" s="175"/>
      <c r="HWW31" s="778"/>
      <c r="HWX31" s="778"/>
      <c r="HWY31" s="778"/>
      <c r="HWZ31" s="778"/>
      <c r="HXA31" s="778"/>
      <c r="HXB31" s="778"/>
      <c r="HXC31" s="778"/>
      <c r="HXD31" s="778"/>
      <c r="HXE31" s="778"/>
      <c r="HXF31" s="778"/>
      <c r="HXG31" s="778"/>
      <c r="HXH31" s="778"/>
      <c r="HXI31" s="73"/>
      <c r="HXJ31" s="73"/>
      <c r="HXK31" s="612"/>
      <c r="HXL31" s="612"/>
      <c r="HXM31" s="778"/>
      <c r="HXN31" s="134"/>
      <c r="HXO31" s="172"/>
      <c r="HXP31" s="126"/>
      <c r="HXQ31" s="158"/>
      <c r="HXR31" s="134"/>
      <c r="HXS31" s="158"/>
      <c r="HXT31" s="175"/>
      <c r="HXU31" s="778"/>
      <c r="HXV31" s="778"/>
      <c r="HXW31" s="778"/>
      <c r="HXX31" s="778"/>
      <c r="HXY31" s="778"/>
      <c r="HXZ31" s="778"/>
      <c r="HYA31" s="778"/>
      <c r="HYB31" s="778"/>
      <c r="HYC31" s="778"/>
      <c r="HYD31" s="778"/>
      <c r="HYE31" s="778"/>
      <c r="HYF31" s="778"/>
      <c r="HYG31" s="73"/>
      <c r="HYH31" s="73"/>
      <c r="HYI31" s="612"/>
      <c r="HYJ31" s="612"/>
      <c r="HYK31" s="778"/>
      <c r="HYL31" s="134"/>
      <c r="HYM31" s="172"/>
      <c r="HYN31" s="126"/>
      <c r="HYO31" s="158"/>
      <c r="HYP31" s="134"/>
      <c r="HYQ31" s="158"/>
      <c r="HYR31" s="175"/>
      <c r="HYS31" s="778"/>
      <c r="HYT31" s="778"/>
      <c r="HYU31" s="778"/>
      <c r="HYV31" s="778"/>
      <c r="HYW31" s="778"/>
      <c r="HYX31" s="778"/>
      <c r="HYY31" s="778"/>
      <c r="HYZ31" s="778"/>
      <c r="HZA31" s="778"/>
      <c r="HZB31" s="778"/>
      <c r="HZC31" s="778"/>
      <c r="HZD31" s="778"/>
      <c r="HZE31" s="73"/>
      <c r="HZF31" s="73"/>
      <c r="HZG31" s="612"/>
      <c r="HZH31" s="612"/>
      <c r="HZI31" s="778"/>
      <c r="HZJ31" s="134"/>
      <c r="HZK31" s="172"/>
      <c r="HZL31" s="126"/>
      <c r="HZM31" s="158"/>
      <c r="HZN31" s="134"/>
      <c r="HZO31" s="158"/>
      <c r="HZP31" s="175"/>
      <c r="HZQ31" s="778"/>
      <c r="HZR31" s="778"/>
      <c r="HZS31" s="778"/>
      <c r="HZT31" s="778"/>
      <c r="HZU31" s="778"/>
      <c r="HZV31" s="778"/>
      <c r="HZW31" s="778"/>
      <c r="HZX31" s="778"/>
      <c r="HZY31" s="778"/>
      <c r="HZZ31" s="778"/>
      <c r="IAA31" s="778"/>
      <c r="IAB31" s="778"/>
      <c r="IAC31" s="73"/>
      <c r="IAD31" s="73"/>
      <c r="IAE31" s="612"/>
      <c r="IAF31" s="612"/>
      <c r="IAG31" s="778"/>
      <c r="IAH31" s="134"/>
      <c r="IAI31" s="172"/>
      <c r="IAJ31" s="126"/>
      <c r="IAK31" s="158"/>
      <c r="IAL31" s="134"/>
      <c r="IAM31" s="158"/>
      <c r="IAN31" s="175"/>
      <c r="IAO31" s="778"/>
      <c r="IAP31" s="778"/>
      <c r="IAQ31" s="778"/>
      <c r="IAR31" s="778"/>
      <c r="IAS31" s="778"/>
      <c r="IAT31" s="778"/>
      <c r="IAU31" s="778"/>
      <c r="IAV31" s="778"/>
      <c r="IAW31" s="778"/>
      <c r="IAX31" s="778"/>
      <c r="IAY31" s="778"/>
      <c r="IAZ31" s="778"/>
      <c r="IBA31" s="73"/>
      <c r="IBB31" s="73"/>
      <c r="IBC31" s="612"/>
      <c r="IBD31" s="612"/>
      <c r="IBE31" s="778"/>
      <c r="IBF31" s="134"/>
      <c r="IBG31" s="172"/>
      <c r="IBH31" s="126"/>
      <c r="IBI31" s="158"/>
      <c r="IBJ31" s="134"/>
      <c r="IBK31" s="158"/>
      <c r="IBL31" s="175"/>
      <c r="IBM31" s="778"/>
      <c r="IBN31" s="778"/>
      <c r="IBO31" s="778"/>
      <c r="IBP31" s="778"/>
      <c r="IBQ31" s="778"/>
      <c r="IBR31" s="778"/>
      <c r="IBS31" s="778"/>
      <c r="IBT31" s="778"/>
      <c r="IBU31" s="778"/>
      <c r="IBV31" s="778"/>
      <c r="IBW31" s="778"/>
      <c r="IBX31" s="778"/>
      <c r="IBY31" s="73"/>
      <c r="IBZ31" s="73"/>
      <c r="ICA31" s="612"/>
      <c r="ICB31" s="612"/>
      <c r="ICC31" s="778"/>
      <c r="ICD31" s="134"/>
      <c r="ICE31" s="172"/>
      <c r="ICF31" s="126"/>
      <c r="ICG31" s="158"/>
      <c r="ICH31" s="134"/>
      <c r="ICI31" s="158"/>
      <c r="ICJ31" s="175"/>
      <c r="ICK31" s="778"/>
      <c r="ICL31" s="778"/>
      <c r="ICM31" s="778"/>
      <c r="ICN31" s="778"/>
      <c r="ICO31" s="778"/>
      <c r="ICP31" s="778"/>
      <c r="ICQ31" s="778"/>
      <c r="ICR31" s="778"/>
      <c r="ICS31" s="778"/>
      <c r="ICT31" s="778"/>
      <c r="ICU31" s="778"/>
      <c r="ICV31" s="778"/>
      <c r="ICW31" s="73"/>
      <c r="ICX31" s="73"/>
      <c r="ICY31" s="612"/>
      <c r="ICZ31" s="612"/>
      <c r="IDA31" s="778"/>
      <c r="IDB31" s="134"/>
      <c r="IDC31" s="172"/>
      <c r="IDD31" s="126"/>
      <c r="IDE31" s="158"/>
      <c r="IDF31" s="134"/>
      <c r="IDG31" s="158"/>
      <c r="IDH31" s="175"/>
      <c r="IDI31" s="778"/>
      <c r="IDJ31" s="778"/>
      <c r="IDK31" s="778"/>
      <c r="IDL31" s="778"/>
      <c r="IDM31" s="778"/>
      <c r="IDN31" s="778"/>
      <c r="IDO31" s="778"/>
      <c r="IDP31" s="778"/>
      <c r="IDQ31" s="778"/>
      <c r="IDR31" s="778"/>
      <c r="IDS31" s="778"/>
      <c r="IDT31" s="778"/>
      <c r="IDU31" s="73"/>
      <c r="IDV31" s="73"/>
      <c r="IDW31" s="612"/>
      <c r="IDX31" s="612"/>
      <c r="IDY31" s="778"/>
      <c r="IDZ31" s="134"/>
      <c r="IEA31" s="172"/>
      <c r="IEB31" s="126"/>
      <c r="IEC31" s="158"/>
      <c r="IED31" s="134"/>
      <c r="IEE31" s="158"/>
      <c r="IEF31" s="175"/>
      <c r="IEG31" s="778"/>
      <c r="IEH31" s="778"/>
      <c r="IEI31" s="778"/>
      <c r="IEJ31" s="778"/>
      <c r="IEK31" s="778"/>
      <c r="IEL31" s="778"/>
      <c r="IEM31" s="778"/>
      <c r="IEN31" s="778"/>
      <c r="IEO31" s="778"/>
      <c r="IEP31" s="778"/>
      <c r="IEQ31" s="778"/>
      <c r="IER31" s="778"/>
      <c r="IES31" s="73"/>
      <c r="IET31" s="73"/>
      <c r="IEU31" s="612"/>
      <c r="IEV31" s="612"/>
      <c r="IEW31" s="778"/>
      <c r="IEX31" s="134"/>
      <c r="IEY31" s="172"/>
      <c r="IEZ31" s="126"/>
      <c r="IFA31" s="158"/>
      <c r="IFB31" s="134"/>
      <c r="IFC31" s="158"/>
      <c r="IFD31" s="175"/>
      <c r="IFE31" s="778"/>
      <c r="IFF31" s="778"/>
      <c r="IFG31" s="778"/>
      <c r="IFH31" s="778"/>
      <c r="IFI31" s="778"/>
      <c r="IFJ31" s="778"/>
      <c r="IFK31" s="778"/>
      <c r="IFL31" s="778"/>
      <c r="IFM31" s="778"/>
      <c r="IFN31" s="778"/>
      <c r="IFO31" s="778"/>
      <c r="IFP31" s="778"/>
      <c r="IFQ31" s="73"/>
      <c r="IFR31" s="73"/>
      <c r="IFS31" s="612"/>
      <c r="IFT31" s="612"/>
      <c r="IFU31" s="778"/>
      <c r="IFV31" s="134"/>
      <c r="IFW31" s="172"/>
      <c r="IFX31" s="126"/>
      <c r="IFY31" s="158"/>
      <c r="IFZ31" s="134"/>
      <c r="IGA31" s="158"/>
      <c r="IGB31" s="175"/>
      <c r="IGC31" s="778"/>
      <c r="IGD31" s="778"/>
      <c r="IGE31" s="778"/>
      <c r="IGF31" s="778"/>
      <c r="IGG31" s="778"/>
      <c r="IGH31" s="778"/>
      <c r="IGI31" s="778"/>
      <c r="IGJ31" s="778"/>
      <c r="IGK31" s="778"/>
      <c r="IGL31" s="778"/>
      <c r="IGM31" s="778"/>
      <c r="IGN31" s="778"/>
      <c r="IGO31" s="73"/>
      <c r="IGP31" s="73"/>
      <c r="IGQ31" s="612"/>
      <c r="IGR31" s="612"/>
      <c r="IGS31" s="778"/>
      <c r="IGT31" s="134"/>
      <c r="IGU31" s="172"/>
      <c r="IGV31" s="126"/>
      <c r="IGW31" s="158"/>
      <c r="IGX31" s="134"/>
      <c r="IGY31" s="158"/>
      <c r="IGZ31" s="175"/>
      <c r="IHA31" s="778"/>
      <c r="IHB31" s="778"/>
      <c r="IHC31" s="778"/>
      <c r="IHD31" s="778"/>
      <c r="IHE31" s="778"/>
      <c r="IHF31" s="778"/>
      <c r="IHG31" s="778"/>
      <c r="IHH31" s="778"/>
      <c r="IHI31" s="778"/>
      <c r="IHJ31" s="778"/>
      <c r="IHK31" s="778"/>
      <c r="IHL31" s="778"/>
      <c r="IHM31" s="73"/>
      <c r="IHN31" s="73"/>
      <c r="IHO31" s="612"/>
      <c r="IHP31" s="612"/>
      <c r="IHQ31" s="778"/>
      <c r="IHR31" s="134"/>
      <c r="IHS31" s="172"/>
      <c r="IHT31" s="126"/>
      <c r="IHU31" s="158"/>
      <c r="IHV31" s="134"/>
      <c r="IHW31" s="158"/>
      <c r="IHX31" s="175"/>
      <c r="IHY31" s="778"/>
      <c r="IHZ31" s="778"/>
      <c r="IIA31" s="778"/>
      <c r="IIB31" s="778"/>
      <c r="IIC31" s="778"/>
      <c r="IID31" s="778"/>
      <c r="IIE31" s="778"/>
      <c r="IIF31" s="778"/>
      <c r="IIG31" s="778"/>
      <c r="IIH31" s="778"/>
      <c r="III31" s="778"/>
      <c r="IIJ31" s="778"/>
      <c r="IIK31" s="73"/>
      <c r="IIL31" s="73"/>
      <c r="IIM31" s="612"/>
      <c r="IIN31" s="612"/>
      <c r="IIO31" s="778"/>
      <c r="IIP31" s="134"/>
      <c r="IIQ31" s="172"/>
      <c r="IIR31" s="126"/>
      <c r="IIS31" s="158"/>
      <c r="IIT31" s="134"/>
      <c r="IIU31" s="158"/>
      <c r="IIV31" s="175"/>
      <c r="IIW31" s="778"/>
      <c r="IIX31" s="778"/>
      <c r="IIY31" s="778"/>
      <c r="IIZ31" s="778"/>
      <c r="IJA31" s="778"/>
      <c r="IJB31" s="778"/>
      <c r="IJC31" s="778"/>
      <c r="IJD31" s="778"/>
      <c r="IJE31" s="778"/>
      <c r="IJF31" s="778"/>
      <c r="IJG31" s="778"/>
      <c r="IJH31" s="778"/>
      <c r="IJI31" s="73"/>
      <c r="IJJ31" s="73"/>
      <c r="IJK31" s="612"/>
      <c r="IJL31" s="612"/>
      <c r="IJM31" s="778"/>
      <c r="IJN31" s="134"/>
      <c r="IJO31" s="172"/>
      <c r="IJP31" s="126"/>
      <c r="IJQ31" s="158"/>
      <c r="IJR31" s="134"/>
      <c r="IJS31" s="158"/>
      <c r="IJT31" s="175"/>
      <c r="IJU31" s="778"/>
      <c r="IJV31" s="778"/>
      <c r="IJW31" s="778"/>
      <c r="IJX31" s="778"/>
      <c r="IJY31" s="778"/>
      <c r="IJZ31" s="778"/>
      <c r="IKA31" s="778"/>
      <c r="IKB31" s="778"/>
      <c r="IKC31" s="778"/>
      <c r="IKD31" s="778"/>
      <c r="IKE31" s="778"/>
      <c r="IKF31" s="778"/>
      <c r="IKG31" s="73"/>
      <c r="IKH31" s="73"/>
      <c r="IKI31" s="612"/>
      <c r="IKJ31" s="612"/>
      <c r="IKK31" s="778"/>
      <c r="IKL31" s="134"/>
      <c r="IKM31" s="172"/>
      <c r="IKN31" s="126"/>
      <c r="IKO31" s="158"/>
      <c r="IKP31" s="134"/>
      <c r="IKQ31" s="158"/>
      <c r="IKR31" s="175"/>
      <c r="IKS31" s="778"/>
      <c r="IKT31" s="778"/>
      <c r="IKU31" s="778"/>
      <c r="IKV31" s="778"/>
      <c r="IKW31" s="778"/>
      <c r="IKX31" s="778"/>
      <c r="IKY31" s="778"/>
      <c r="IKZ31" s="778"/>
      <c r="ILA31" s="778"/>
      <c r="ILB31" s="778"/>
      <c r="ILC31" s="778"/>
      <c r="ILD31" s="778"/>
      <c r="ILE31" s="73"/>
      <c r="ILF31" s="73"/>
      <c r="ILG31" s="612"/>
      <c r="ILH31" s="612"/>
      <c r="ILI31" s="778"/>
      <c r="ILJ31" s="134"/>
      <c r="ILK31" s="172"/>
      <c r="ILL31" s="126"/>
      <c r="ILM31" s="158"/>
      <c r="ILN31" s="134"/>
      <c r="ILO31" s="158"/>
      <c r="ILP31" s="175"/>
      <c r="ILQ31" s="778"/>
      <c r="ILR31" s="778"/>
      <c r="ILS31" s="778"/>
      <c r="ILT31" s="778"/>
      <c r="ILU31" s="778"/>
      <c r="ILV31" s="778"/>
      <c r="ILW31" s="778"/>
      <c r="ILX31" s="778"/>
      <c r="ILY31" s="778"/>
      <c r="ILZ31" s="778"/>
      <c r="IMA31" s="778"/>
      <c r="IMB31" s="778"/>
      <c r="IMC31" s="73"/>
      <c r="IMD31" s="73"/>
      <c r="IME31" s="612"/>
      <c r="IMF31" s="612"/>
      <c r="IMG31" s="778"/>
      <c r="IMH31" s="134"/>
      <c r="IMI31" s="172"/>
      <c r="IMJ31" s="126"/>
      <c r="IMK31" s="158"/>
      <c r="IML31" s="134"/>
      <c r="IMM31" s="158"/>
      <c r="IMN31" s="175"/>
      <c r="IMO31" s="778"/>
      <c r="IMP31" s="778"/>
      <c r="IMQ31" s="778"/>
      <c r="IMR31" s="778"/>
      <c r="IMS31" s="778"/>
      <c r="IMT31" s="778"/>
      <c r="IMU31" s="778"/>
      <c r="IMV31" s="778"/>
      <c r="IMW31" s="778"/>
      <c r="IMX31" s="778"/>
      <c r="IMY31" s="778"/>
      <c r="IMZ31" s="778"/>
      <c r="INA31" s="73"/>
      <c r="INB31" s="73"/>
      <c r="INC31" s="612"/>
      <c r="IND31" s="612"/>
      <c r="INE31" s="778"/>
      <c r="INF31" s="134"/>
      <c r="ING31" s="172"/>
      <c r="INH31" s="126"/>
      <c r="INI31" s="158"/>
      <c r="INJ31" s="134"/>
      <c r="INK31" s="158"/>
      <c r="INL31" s="175"/>
      <c r="INM31" s="778"/>
      <c r="INN31" s="778"/>
      <c r="INO31" s="778"/>
      <c r="INP31" s="778"/>
      <c r="INQ31" s="778"/>
      <c r="INR31" s="778"/>
      <c r="INS31" s="778"/>
      <c r="INT31" s="778"/>
      <c r="INU31" s="778"/>
      <c r="INV31" s="778"/>
      <c r="INW31" s="778"/>
      <c r="INX31" s="778"/>
      <c r="INY31" s="73"/>
      <c r="INZ31" s="73"/>
      <c r="IOA31" s="612"/>
      <c r="IOB31" s="612"/>
      <c r="IOC31" s="778"/>
      <c r="IOD31" s="134"/>
      <c r="IOE31" s="172"/>
      <c r="IOF31" s="126"/>
      <c r="IOG31" s="158"/>
      <c r="IOH31" s="134"/>
      <c r="IOI31" s="158"/>
      <c r="IOJ31" s="175"/>
      <c r="IOK31" s="778"/>
      <c r="IOL31" s="778"/>
      <c r="IOM31" s="778"/>
      <c r="ION31" s="778"/>
      <c r="IOO31" s="778"/>
      <c r="IOP31" s="778"/>
      <c r="IOQ31" s="778"/>
      <c r="IOR31" s="778"/>
      <c r="IOS31" s="778"/>
      <c r="IOT31" s="778"/>
      <c r="IOU31" s="778"/>
      <c r="IOV31" s="778"/>
      <c r="IOW31" s="73"/>
      <c r="IOX31" s="73"/>
      <c r="IOY31" s="612"/>
      <c r="IOZ31" s="612"/>
      <c r="IPA31" s="778"/>
      <c r="IPB31" s="134"/>
      <c r="IPC31" s="172"/>
      <c r="IPD31" s="126"/>
      <c r="IPE31" s="158"/>
      <c r="IPF31" s="134"/>
      <c r="IPG31" s="158"/>
      <c r="IPH31" s="175"/>
      <c r="IPI31" s="778"/>
      <c r="IPJ31" s="778"/>
      <c r="IPK31" s="778"/>
      <c r="IPL31" s="778"/>
      <c r="IPM31" s="778"/>
      <c r="IPN31" s="778"/>
      <c r="IPO31" s="778"/>
      <c r="IPP31" s="778"/>
      <c r="IPQ31" s="778"/>
      <c r="IPR31" s="778"/>
      <c r="IPS31" s="778"/>
      <c r="IPT31" s="778"/>
      <c r="IPU31" s="73"/>
      <c r="IPV31" s="73"/>
      <c r="IPW31" s="612"/>
      <c r="IPX31" s="612"/>
      <c r="IPY31" s="778"/>
      <c r="IPZ31" s="134"/>
      <c r="IQA31" s="172"/>
      <c r="IQB31" s="126"/>
      <c r="IQC31" s="158"/>
      <c r="IQD31" s="134"/>
      <c r="IQE31" s="158"/>
      <c r="IQF31" s="175"/>
      <c r="IQG31" s="778"/>
      <c r="IQH31" s="778"/>
      <c r="IQI31" s="778"/>
      <c r="IQJ31" s="778"/>
      <c r="IQK31" s="778"/>
      <c r="IQL31" s="778"/>
      <c r="IQM31" s="778"/>
      <c r="IQN31" s="778"/>
      <c r="IQO31" s="778"/>
      <c r="IQP31" s="778"/>
      <c r="IQQ31" s="778"/>
      <c r="IQR31" s="778"/>
      <c r="IQS31" s="73"/>
      <c r="IQT31" s="73"/>
      <c r="IQU31" s="612"/>
      <c r="IQV31" s="612"/>
      <c r="IQW31" s="778"/>
      <c r="IQX31" s="134"/>
      <c r="IQY31" s="172"/>
      <c r="IQZ31" s="126"/>
      <c r="IRA31" s="158"/>
      <c r="IRB31" s="134"/>
      <c r="IRC31" s="158"/>
      <c r="IRD31" s="175"/>
      <c r="IRE31" s="778"/>
      <c r="IRF31" s="778"/>
      <c r="IRG31" s="778"/>
      <c r="IRH31" s="778"/>
      <c r="IRI31" s="778"/>
      <c r="IRJ31" s="778"/>
      <c r="IRK31" s="778"/>
      <c r="IRL31" s="778"/>
      <c r="IRM31" s="778"/>
      <c r="IRN31" s="778"/>
      <c r="IRO31" s="778"/>
      <c r="IRP31" s="778"/>
      <c r="IRQ31" s="73"/>
      <c r="IRR31" s="73"/>
      <c r="IRS31" s="612"/>
      <c r="IRT31" s="612"/>
      <c r="IRU31" s="778"/>
      <c r="IRV31" s="134"/>
      <c r="IRW31" s="172"/>
      <c r="IRX31" s="126"/>
      <c r="IRY31" s="158"/>
      <c r="IRZ31" s="134"/>
      <c r="ISA31" s="158"/>
      <c r="ISB31" s="175"/>
      <c r="ISC31" s="778"/>
      <c r="ISD31" s="778"/>
      <c r="ISE31" s="778"/>
      <c r="ISF31" s="778"/>
      <c r="ISG31" s="778"/>
      <c r="ISH31" s="778"/>
      <c r="ISI31" s="778"/>
      <c r="ISJ31" s="778"/>
      <c r="ISK31" s="778"/>
      <c r="ISL31" s="778"/>
      <c r="ISM31" s="778"/>
      <c r="ISN31" s="778"/>
      <c r="ISO31" s="73"/>
      <c r="ISP31" s="73"/>
      <c r="ISQ31" s="612"/>
      <c r="ISR31" s="612"/>
      <c r="ISS31" s="778"/>
      <c r="IST31" s="134"/>
      <c r="ISU31" s="172"/>
      <c r="ISV31" s="126"/>
      <c r="ISW31" s="158"/>
      <c r="ISX31" s="134"/>
      <c r="ISY31" s="158"/>
      <c r="ISZ31" s="175"/>
      <c r="ITA31" s="778"/>
      <c r="ITB31" s="778"/>
      <c r="ITC31" s="778"/>
      <c r="ITD31" s="778"/>
      <c r="ITE31" s="778"/>
      <c r="ITF31" s="778"/>
      <c r="ITG31" s="778"/>
      <c r="ITH31" s="778"/>
      <c r="ITI31" s="778"/>
      <c r="ITJ31" s="778"/>
      <c r="ITK31" s="778"/>
      <c r="ITL31" s="778"/>
      <c r="ITM31" s="73"/>
      <c r="ITN31" s="73"/>
      <c r="ITO31" s="612"/>
      <c r="ITP31" s="612"/>
      <c r="ITQ31" s="778"/>
      <c r="ITR31" s="134"/>
      <c r="ITS31" s="172"/>
      <c r="ITT31" s="126"/>
      <c r="ITU31" s="158"/>
      <c r="ITV31" s="134"/>
      <c r="ITW31" s="158"/>
      <c r="ITX31" s="175"/>
      <c r="ITY31" s="778"/>
      <c r="ITZ31" s="778"/>
      <c r="IUA31" s="778"/>
      <c r="IUB31" s="778"/>
      <c r="IUC31" s="778"/>
      <c r="IUD31" s="778"/>
      <c r="IUE31" s="778"/>
      <c r="IUF31" s="778"/>
      <c r="IUG31" s="778"/>
      <c r="IUH31" s="778"/>
      <c r="IUI31" s="778"/>
      <c r="IUJ31" s="778"/>
      <c r="IUK31" s="73"/>
      <c r="IUL31" s="73"/>
      <c r="IUM31" s="612"/>
      <c r="IUN31" s="612"/>
      <c r="IUO31" s="778"/>
      <c r="IUP31" s="134"/>
      <c r="IUQ31" s="172"/>
      <c r="IUR31" s="126"/>
      <c r="IUS31" s="158"/>
      <c r="IUT31" s="134"/>
      <c r="IUU31" s="158"/>
      <c r="IUV31" s="175"/>
      <c r="IUW31" s="778"/>
      <c r="IUX31" s="778"/>
      <c r="IUY31" s="778"/>
      <c r="IUZ31" s="778"/>
      <c r="IVA31" s="778"/>
      <c r="IVB31" s="778"/>
      <c r="IVC31" s="778"/>
      <c r="IVD31" s="778"/>
      <c r="IVE31" s="778"/>
      <c r="IVF31" s="778"/>
      <c r="IVG31" s="778"/>
      <c r="IVH31" s="778"/>
      <c r="IVI31" s="73"/>
      <c r="IVJ31" s="73"/>
      <c r="IVK31" s="612"/>
      <c r="IVL31" s="612"/>
      <c r="IVM31" s="778"/>
      <c r="IVN31" s="134"/>
      <c r="IVO31" s="172"/>
      <c r="IVP31" s="126"/>
      <c r="IVQ31" s="158"/>
      <c r="IVR31" s="134"/>
      <c r="IVS31" s="158"/>
      <c r="IVT31" s="175"/>
      <c r="IVU31" s="778"/>
      <c r="IVV31" s="778"/>
      <c r="IVW31" s="778"/>
      <c r="IVX31" s="778"/>
      <c r="IVY31" s="778"/>
      <c r="IVZ31" s="778"/>
      <c r="IWA31" s="778"/>
      <c r="IWB31" s="778"/>
      <c r="IWC31" s="778"/>
      <c r="IWD31" s="778"/>
      <c r="IWE31" s="778"/>
      <c r="IWF31" s="778"/>
      <c r="IWG31" s="73"/>
      <c r="IWH31" s="73"/>
      <c r="IWI31" s="612"/>
      <c r="IWJ31" s="612"/>
      <c r="IWK31" s="778"/>
      <c r="IWL31" s="134"/>
      <c r="IWM31" s="172"/>
      <c r="IWN31" s="126"/>
      <c r="IWO31" s="158"/>
      <c r="IWP31" s="134"/>
      <c r="IWQ31" s="158"/>
      <c r="IWR31" s="175"/>
      <c r="IWS31" s="778"/>
      <c r="IWT31" s="778"/>
      <c r="IWU31" s="778"/>
      <c r="IWV31" s="778"/>
      <c r="IWW31" s="778"/>
      <c r="IWX31" s="778"/>
      <c r="IWY31" s="778"/>
      <c r="IWZ31" s="778"/>
      <c r="IXA31" s="778"/>
      <c r="IXB31" s="778"/>
      <c r="IXC31" s="778"/>
      <c r="IXD31" s="778"/>
      <c r="IXE31" s="73"/>
      <c r="IXF31" s="73"/>
      <c r="IXG31" s="612"/>
      <c r="IXH31" s="612"/>
      <c r="IXI31" s="778"/>
      <c r="IXJ31" s="134"/>
      <c r="IXK31" s="172"/>
      <c r="IXL31" s="126"/>
      <c r="IXM31" s="158"/>
      <c r="IXN31" s="134"/>
      <c r="IXO31" s="158"/>
      <c r="IXP31" s="175"/>
      <c r="IXQ31" s="778"/>
      <c r="IXR31" s="778"/>
      <c r="IXS31" s="778"/>
      <c r="IXT31" s="778"/>
      <c r="IXU31" s="778"/>
      <c r="IXV31" s="778"/>
      <c r="IXW31" s="778"/>
      <c r="IXX31" s="778"/>
      <c r="IXY31" s="778"/>
      <c r="IXZ31" s="778"/>
      <c r="IYA31" s="778"/>
      <c r="IYB31" s="778"/>
      <c r="IYC31" s="73"/>
      <c r="IYD31" s="73"/>
      <c r="IYE31" s="612"/>
      <c r="IYF31" s="612"/>
      <c r="IYG31" s="778"/>
      <c r="IYH31" s="134"/>
      <c r="IYI31" s="172"/>
      <c r="IYJ31" s="126"/>
      <c r="IYK31" s="158"/>
      <c r="IYL31" s="134"/>
      <c r="IYM31" s="158"/>
      <c r="IYN31" s="175"/>
      <c r="IYO31" s="778"/>
      <c r="IYP31" s="778"/>
      <c r="IYQ31" s="778"/>
      <c r="IYR31" s="778"/>
      <c r="IYS31" s="778"/>
      <c r="IYT31" s="778"/>
      <c r="IYU31" s="778"/>
      <c r="IYV31" s="778"/>
      <c r="IYW31" s="778"/>
      <c r="IYX31" s="778"/>
      <c r="IYY31" s="778"/>
      <c r="IYZ31" s="778"/>
      <c r="IZA31" s="73"/>
      <c r="IZB31" s="73"/>
      <c r="IZC31" s="612"/>
      <c r="IZD31" s="612"/>
      <c r="IZE31" s="778"/>
      <c r="IZF31" s="134"/>
      <c r="IZG31" s="172"/>
      <c r="IZH31" s="126"/>
      <c r="IZI31" s="158"/>
      <c r="IZJ31" s="134"/>
      <c r="IZK31" s="158"/>
      <c r="IZL31" s="175"/>
      <c r="IZM31" s="778"/>
      <c r="IZN31" s="778"/>
      <c r="IZO31" s="778"/>
      <c r="IZP31" s="778"/>
      <c r="IZQ31" s="778"/>
      <c r="IZR31" s="778"/>
      <c r="IZS31" s="778"/>
      <c r="IZT31" s="778"/>
      <c r="IZU31" s="778"/>
      <c r="IZV31" s="778"/>
      <c r="IZW31" s="778"/>
      <c r="IZX31" s="778"/>
      <c r="IZY31" s="73"/>
      <c r="IZZ31" s="73"/>
      <c r="JAA31" s="612"/>
      <c r="JAB31" s="612"/>
      <c r="JAC31" s="778"/>
      <c r="JAD31" s="134"/>
      <c r="JAE31" s="172"/>
      <c r="JAF31" s="126"/>
      <c r="JAG31" s="158"/>
      <c r="JAH31" s="134"/>
      <c r="JAI31" s="158"/>
      <c r="JAJ31" s="175"/>
      <c r="JAK31" s="778"/>
      <c r="JAL31" s="778"/>
      <c r="JAM31" s="778"/>
      <c r="JAN31" s="778"/>
      <c r="JAO31" s="778"/>
      <c r="JAP31" s="778"/>
      <c r="JAQ31" s="778"/>
      <c r="JAR31" s="778"/>
      <c r="JAS31" s="778"/>
      <c r="JAT31" s="778"/>
      <c r="JAU31" s="778"/>
      <c r="JAV31" s="778"/>
      <c r="JAW31" s="73"/>
      <c r="JAX31" s="73"/>
      <c r="JAY31" s="612"/>
      <c r="JAZ31" s="612"/>
      <c r="JBA31" s="778"/>
      <c r="JBB31" s="134"/>
      <c r="JBC31" s="172"/>
      <c r="JBD31" s="126"/>
      <c r="JBE31" s="158"/>
      <c r="JBF31" s="134"/>
      <c r="JBG31" s="158"/>
      <c r="JBH31" s="175"/>
      <c r="JBI31" s="778"/>
      <c r="JBJ31" s="778"/>
      <c r="JBK31" s="778"/>
      <c r="JBL31" s="778"/>
      <c r="JBM31" s="778"/>
      <c r="JBN31" s="778"/>
      <c r="JBO31" s="778"/>
      <c r="JBP31" s="778"/>
      <c r="JBQ31" s="778"/>
      <c r="JBR31" s="778"/>
      <c r="JBS31" s="778"/>
      <c r="JBT31" s="778"/>
      <c r="JBU31" s="73"/>
      <c r="JBV31" s="73"/>
      <c r="JBW31" s="612"/>
      <c r="JBX31" s="612"/>
      <c r="JBY31" s="778"/>
      <c r="JBZ31" s="134"/>
      <c r="JCA31" s="172"/>
      <c r="JCB31" s="126"/>
      <c r="JCC31" s="158"/>
      <c r="JCD31" s="134"/>
      <c r="JCE31" s="158"/>
      <c r="JCF31" s="175"/>
      <c r="JCG31" s="778"/>
      <c r="JCH31" s="778"/>
      <c r="JCI31" s="778"/>
      <c r="JCJ31" s="778"/>
      <c r="JCK31" s="778"/>
      <c r="JCL31" s="778"/>
      <c r="JCM31" s="778"/>
      <c r="JCN31" s="778"/>
      <c r="JCO31" s="778"/>
      <c r="JCP31" s="778"/>
      <c r="JCQ31" s="778"/>
      <c r="JCR31" s="778"/>
      <c r="JCS31" s="73"/>
      <c r="JCT31" s="73"/>
      <c r="JCU31" s="612"/>
      <c r="JCV31" s="612"/>
      <c r="JCW31" s="778"/>
      <c r="JCX31" s="134"/>
      <c r="JCY31" s="172"/>
      <c r="JCZ31" s="126"/>
      <c r="JDA31" s="158"/>
      <c r="JDB31" s="134"/>
      <c r="JDC31" s="158"/>
      <c r="JDD31" s="175"/>
      <c r="JDE31" s="778"/>
      <c r="JDF31" s="778"/>
      <c r="JDG31" s="778"/>
      <c r="JDH31" s="778"/>
      <c r="JDI31" s="778"/>
      <c r="JDJ31" s="778"/>
      <c r="JDK31" s="778"/>
      <c r="JDL31" s="778"/>
      <c r="JDM31" s="778"/>
      <c r="JDN31" s="778"/>
      <c r="JDO31" s="778"/>
      <c r="JDP31" s="778"/>
      <c r="JDQ31" s="73"/>
      <c r="JDR31" s="73"/>
      <c r="JDS31" s="612"/>
      <c r="JDT31" s="612"/>
      <c r="JDU31" s="778"/>
      <c r="JDV31" s="134"/>
      <c r="JDW31" s="172"/>
      <c r="JDX31" s="126"/>
      <c r="JDY31" s="158"/>
      <c r="JDZ31" s="134"/>
      <c r="JEA31" s="158"/>
      <c r="JEB31" s="175"/>
      <c r="JEC31" s="778"/>
      <c r="JED31" s="778"/>
      <c r="JEE31" s="778"/>
      <c r="JEF31" s="778"/>
      <c r="JEG31" s="778"/>
      <c r="JEH31" s="778"/>
      <c r="JEI31" s="778"/>
      <c r="JEJ31" s="778"/>
      <c r="JEK31" s="778"/>
      <c r="JEL31" s="778"/>
      <c r="JEM31" s="778"/>
      <c r="JEN31" s="778"/>
      <c r="JEO31" s="73"/>
      <c r="JEP31" s="73"/>
      <c r="JEQ31" s="612"/>
      <c r="JER31" s="612"/>
      <c r="JES31" s="778"/>
      <c r="JET31" s="134"/>
      <c r="JEU31" s="172"/>
      <c r="JEV31" s="126"/>
      <c r="JEW31" s="158"/>
      <c r="JEX31" s="134"/>
      <c r="JEY31" s="158"/>
      <c r="JEZ31" s="175"/>
      <c r="JFA31" s="778"/>
      <c r="JFB31" s="778"/>
      <c r="JFC31" s="778"/>
      <c r="JFD31" s="778"/>
      <c r="JFE31" s="778"/>
      <c r="JFF31" s="778"/>
      <c r="JFG31" s="778"/>
      <c r="JFH31" s="778"/>
      <c r="JFI31" s="778"/>
      <c r="JFJ31" s="778"/>
      <c r="JFK31" s="778"/>
      <c r="JFL31" s="778"/>
      <c r="JFM31" s="73"/>
      <c r="JFN31" s="73"/>
      <c r="JFO31" s="612"/>
      <c r="JFP31" s="612"/>
      <c r="JFQ31" s="778"/>
      <c r="JFR31" s="134"/>
      <c r="JFS31" s="172"/>
      <c r="JFT31" s="126"/>
      <c r="JFU31" s="158"/>
      <c r="JFV31" s="134"/>
      <c r="JFW31" s="158"/>
      <c r="JFX31" s="175"/>
      <c r="JFY31" s="778"/>
      <c r="JFZ31" s="778"/>
      <c r="JGA31" s="778"/>
      <c r="JGB31" s="778"/>
      <c r="JGC31" s="778"/>
      <c r="JGD31" s="778"/>
      <c r="JGE31" s="778"/>
      <c r="JGF31" s="778"/>
      <c r="JGG31" s="778"/>
      <c r="JGH31" s="778"/>
      <c r="JGI31" s="778"/>
      <c r="JGJ31" s="778"/>
      <c r="JGK31" s="73"/>
      <c r="JGL31" s="73"/>
      <c r="JGM31" s="612"/>
      <c r="JGN31" s="612"/>
      <c r="JGO31" s="778"/>
      <c r="JGP31" s="134"/>
      <c r="JGQ31" s="172"/>
      <c r="JGR31" s="126"/>
      <c r="JGS31" s="158"/>
      <c r="JGT31" s="134"/>
      <c r="JGU31" s="158"/>
      <c r="JGV31" s="175"/>
      <c r="JGW31" s="778"/>
      <c r="JGX31" s="778"/>
      <c r="JGY31" s="778"/>
      <c r="JGZ31" s="778"/>
      <c r="JHA31" s="778"/>
      <c r="JHB31" s="778"/>
      <c r="JHC31" s="778"/>
      <c r="JHD31" s="778"/>
      <c r="JHE31" s="778"/>
      <c r="JHF31" s="778"/>
      <c r="JHG31" s="778"/>
      <c r="JHH31" s="778"/>
      <c r="JHI31" s="73"/>
      <c r="JHJ31" s="73"/>
      <c r="JHK31" s="612"/>
      <c r="JHL31" s="612"/>
      <c r="JHM31" s="778"/>
      <c r="JHN31" s="134"/>
      <c r="JHO31" s="172"/>
      <c r="JHP31" s="126"/>
      <c r="JHQ31" s="158"/>
      <c r="JHR31" s="134"/>
      <c r="JHS31" s="158"/>
      <c r="JHT31" s="175"/>
      <c r="JHU31" s="778"/>
      <c r="JHV31" s="778"/>
      <c r="JHW31" s="778"/>
      <c r="JHX31" s="778"/>
      <c r="JHY31" s="778"/>
      <c r="JHZ31" s="778"/>
      <c r="JIA31" s="778"/>
      <c r="JIB31" s="778"/>
      <c r="JIC31" s="778"/>
      <c r="JID31" s="778"/>
      <c r="JIE31" s="778"/>
      <c r="JIF31" s="778"/>
      <c r="JIG31" s="73"/>
      <c r="JIH31" s="73"/>
      <c r="JII31" s="612"/>
      <c r="JIJ31" s="612"/>
      <c r="JIK31" s="778"/>
      <c r="JIL31" s="134"/>
      <c r="JIM31" s="172"/>
      <c r="JIN31" s="126"/>
      <c r="JIO31" s="158"/>
      <c r="JIP31" s="134"/>
      <c r="JIQ31" s="158"/>
      <c r="JIR31" s="175"/>
      <c r="JIS31" s="778"/>
      <c r="JIT31" s="778"/>
      <c r="JIU31" s="778"/>
      <c r="JIV31" s="778"/>
      <c r="JIW31" s="778"/>
      <c r="JIX31" s="778"/>
      <c r="JIY31" s="778"/>
      <c r="JIZ31" s="778"/>
      <c r="JJA31" s="778"/>
      <c r="JJB31" s="778"/>
      <c r="JJC31" s="778"/>
      <c r="JJD31" s="778"/>
      <c r="JJE31" s="73"/>
      <c r="JJF31" s="73"/>
      <c r="JJG31" s="612"/>
      <c r="JJH31" s="612"/>
      <c r="JJI31" s="778"/>
      <c r="JJJ31" s="134"/>
      <c r="JJK31" s="172"/>
      <c r="JJL31" s="126"/>
      <c r="JJM31" s="158"/>
      <c r="JJN31" s="134"/>
      <c r="JJO31" s="158"/>
      <c r="JJP31" s="175"/>
      <c r="JJQ31" s="778"/>
      <c r="JJR31" s="778"/>
      <c r="JJS31" s="778"/>
      <c r="JJT31" s="778"/>
      <c r="JJU31" s="778"/>
      <c r="JJV31" s="778"/>
      <c r="JJW31" s="778"/>
      <c r="JJX31" s="778"/>
      <c r="JJY31" s="778"/>
      <c r="JJZ31" s="778"/>
      <c r="JKA31" s="778"/>
      <c r="JKB31" s="778"/>
      <c r="JKC31" s="73"/>
      <c r="JKD31" s="73"/>
      <c r="JKE31" s="612"/>
      <c r="JKF31" s="612"/>
      <c r="JKG31" s="778"/>
      <c r="JKH31" s="134"/>
      <c r="JKI31" s="172"/>
      <c r="JKJ31" s="126"/>
      <c r="JKK31" s="158"/>
      <c r="JKL31" s="134"/>
      <c r="JKM31" s="158"/>
      <c r="JKN31" s="175"/>
      <c r="JKO31" s="778"/>
      <c r="JKP31" s="778"/>
      <c r="JKQ31" s="778"/>
      <c r="JKR31" s="778"/>
      <c r="JKS31" s="778"/>
      <c r="JKT31" s="778"/>
      <c r="JKU31" s="778"/>
      <c r="JKV31" s="778"/>
      <c r="JKW31" s="778"/>
      <c r="JKX31" s="778"/>
      <c r="JKY31" s="778"/>
      <c r="JKZ31" s="778"/>
      <c r="JLA31" s="73"/>
      <c r="JLB31" s="73"/>
      <c r="JLC31" s="612"/>
      <c r="JLD31" s="612"/>
      <c r="JLE31" s="778"/>
      <c r="JLF31" s="134"/>
      <c r="JLG31" s="172"/>
      <c r="JLH31" s="126"/>
      <c r="JLI31" s="158"/>
      <c r="JLJ31" s="134"/>
      <c r="JLK31" s="158"/>
      <c r="JLL31" s="175"/>
      <c r="JLM31" s="778"/>
      <c r="JLN31" s="778"/>
      <c r="JLO31" s="778"/>
      <c r="JLP31" s="778"/>
      <c r="JLQ31" s="778"/>
      <c r="JLR31" s="778"/>
      <c r="JLS31" s="778"/>
      <c r="JLT31" s="778"/>
      <c r="JLU31" s="778"/>
      <c r="JLV31" s="778"/>
      <c r="JLW31" s="778"/>
      <c r="JLX31" s="778"/>
      <c r="JLY31" s="73"/>
      <c r="JLZ31" s="73"/>
      <c r="JMA31" s="612"/>
      <c r="JMB31" s="612"/>
      <c r="JMC31" s="778"/>
      <c r="JMD31" s="134"/>
      <c r="JME31" s="172"/>
      <c r="JMF31" s="126"/>
      <c r="JMG31" s="158"/>
      <c r="JMH31" s="134"/>
      <c r="JMI31" s="158"/>
      <c r="JMJ31" s="175"/>
      <c r="JMK31" s="778"/>
      <c r="JML31" s="778"/>
      <c r="JMM31" s="778"/>
      <c r="JMN31" s="778"/>
      <c r="JMO31" s="778"/>
      <c r="JMP31" s="778"/>
      <c r="JMQ31" s="778"/>
      <c r="JMR31" s="778"/>
      <c r="JMS31" s="778"/>
      <c r="JMT31" s="778"/>
      <c r="JMU31" s="778"/>
      <c r="JMV31" s="778"/>
      <c r="JMW31" s="73"/>
      <c r="JMX31" s="73"/>
      <c r="JMY31" s="612"/>
      <c r="JMZ31" s="612"/>
      <c r="JNA31" s="778"/>
      <c r="JNB31" s="134"/>
      <c r="JNC31" s="172"/>
      <c r="JND31" s="126"/>
      <c r="JNE31" s="158"/>
      <c r="JNF31" s="134"/>
      <c r="JNG31" s="158"/>
      <c r="JNH31" s="175"/>
      <c r="JNI31" s="778"/>
      <c r="JNJ31" s="778"/>
      <c r="JNK31" s="778"/>
      <c r="JNL31" s="778"/>
      <c r="JNM31" s="778"/>
      <c r="JNN31" s="778"/>
      <c r="JNO31" s="778"/>
      <c r="JNP31" s="778"/>
      <c r="JNQ31" s="778"/>
      <c r="JNR31" s="778"/>
      <c r="JNS31" s="778"/>
      <c r="JNT31" s="778"/>
      <c r="JNU31" s="73"/>
      <c r="JNV31" s="73"/>
      <c r="JNW31" s="612"/>
      <c r="JNX31" s="612"/>
      <c r="JNY31" s="778"/>
      <c r="JNZ31" s="134"/>
      <c r="JOA31" s="172"/>
      <c r="JOB31" s="126"/>
      <c r="JOC31" s="158"/>
      <c r="JOD31" s="134"/>
      <c r="JOE31" s="158"/>
      <c r="JOF31" s="175"/>
      <c r="JOG31" s="778"/>
      <c r="JOH31" s="778"/>
      <c r="JOI31" s="778"/>
      <c r="JOJ31" s="778"/>
      <c r="JOK31" s="778"/>
      <c r="JOL31" s="778"/>
      <c r="JOM31" s="778"/>
      <c r="JON31" s="778"/>
      <c r="JOO31" s="778"/>
      <c r="JOP31" s="778"/>
      <c r="JOQ31" s="778"/>
      <c r="JOR31" s="778"/>
      <c r="JOS31" s="73"/>
      <c r="JOT31" s="73"/>
      <c r="JOU31" s="612"/>
      <c r="JOV31" s="612"/>
      <c r="JOW31" s="778"/>
      <c r="JOX31" s="134"/>
      <c r="JOY31" s="172"/>
      <c r="JOZ31" s="126"/>
      <c r="JPA31" s="158"/>
      <c r="JPB31" s="134"/>
      <c r="JPC31" s="158"/>
      <c r="JPD31" s="175"/>
      <c r="JPE31" s="778"/>
      <c r="JPF31" s="778"/>
      <c r="JPG31" s="778"/>
      <c r="JPH31" s="778"/>
      <c r="JPI31" s="778"/>
      <c r="JPJ31" s="778"/>
      <c r="JPK31" s="778"/>
      <c r="JPL31" s="778"/>
      <c r="JPM31" s="778"/>
      <c r="JPN31" s="778"/>
      <c r="JPO31" s="778"/>
      <c r="JPP31" s="778"/>
      <c r="JPQ31" s="73"/>
      <c r="JPR31" s="73"/>
      <c r="JPS31" s="612"/>
      <c r="JPT31" s="612"/>
      <c r="JPU31" s="778"/>
      <c r="JPV31" s="134"/>
      <c r="JPW31" s="172"/>
      <c r="JPX31" s="126"/>
      <c r="JPY31" s="158"/>
      <c r="JPZ31" s="134"/>
      <c r="JQA31" s="158"/>
      <c r="JQB31" s="175"/>
      <c r="JQC31" s="778"/>
      <c r="JQD31" s="778"/>
      <c r="JQE31" s="778"/>
      <c r="JQF31" s="778"/>
      <c r="JQG31" s="778"/>
      <c r="JQH31" s="778"/>
      <c r="JQI31" s="778"/>
      <c r="JQJ31" s="778"/>
      <c r="JQK31" s="778"/>
      <c r="JQL31" s="778"/>
      <c r="JQM31" s="778"/>
      <c r="JQN31" s="778"/>
      <c r="JQO31" s="73"/>
      <c r="JQP31" s="73"/>
      <c r="JQQ31" s="612"/>
      <c r="JQR31" s="612"/>
      <c r="JQS31" s="778"/>
      <c r="JQT31" s="134"/>
      <c r="JQU31" s="172"/>
      <c r="JQV31" s="126"/>
      <c r="JQW31" s="158"/>
      <c r="JQX31" s="134"/>
      <c r="JQY31" s="158"/>
      <c r="JQZ31" s="175"/>
      <c r="JRA31" s="778"/>
      <c r="JRB31" s="778"/>
      <c r="JRC31" s="778"/>
      <c r="JRD31" s="778"/>
      <c r="JRE31" s="778"/>
      <c r="JRF31" s="778"/>
      <c r="JRG31" s="778"/>
      <c r="JRH31" s="778"/>
      <c r="JRI31" s="778"/>
      <c r="JRJ31" s="778"/>
      <c r="JRK31" s="778"/>
      <c r="JRL31" s="778"/>
      <c r="JRM31" s="73"/>
      <c r="JRN31" s="73"/>
      <c r="JRO31" s="612"/>
      <c r="JRP31" s="612"/>
      <c r="JRQ31" s="778"/>
      <c r="JRR31" s="134"/>
      <c r="JRS31" s="172"/>
      <c r="JRT31" s="126"/>
      <c r="JRU31" s="158"/>
      <c r="JRV31" s="134"/>
      <c r="JRW31" s="158"/>
      <c r="JRX31" s="175"/>
      <c r="JRY31" s="778"/>
      <c r="JRZ31" s="778"/>
      <c r="JSA31" s="778"/>
      <c r="JSB31" s="778"/>
      <c r="JSC31" s="778"/>
      <c r="JSD31" s="778"/>
      <c r="JSE31" s="778"/>
      <c r="JSF31" s="778"/>
      <c r="JSG31" s="778"/>
      <c r="JSH31" s="778"/>
      <c r="JSI31" s="778"/>
      <c r="JSJ31" s="778"/>
      <c r="JSK31" s="73"/>
      <c r="JSL31" s="73"/>
      <c r="JSM31" s="612"/>
      <c r="JSN31" s="612"/>
      <c r="JSO31" s="778"/>
      <c r="JSP31" s="134"/>
      <c r="JSQ31" s="172"/>
      <c r="JSR31" s="126"/>
      <c r="JSS31" s="158"/>
      <c r="JST31" s="134"/>
      <c r="JSU31" s="158"/>
      <c r="JSV31" s="175"/>
      <c r="JSW31" s="778"/>
      <c r="JSX31" s="778"/>
      <c r="JSY31" s="778"/>
      <c r="JSZ31" s="778"/>
      <c r="JTA31" s="778"/>
      <c r="JTB31" s="778"/>
      <c r="JTC31" s="778"/>
      <c r="JTD31" s="778"/>
      <c r="JTE31" s="778"/>
      <c r="JTF31" s="778"/>
      <c r="JTG31" s="778"/>
      <c r="JTH31" s="778"/>
      <c r="JTI31" s="73"/>
      <c r="JTJ31" s="73"/>
      <c r="JTK31" s="612"/>
      <c r="JTL31" s="612"/>
      <c r="JTM31" s="778"/>
      <c r="JTN31" s="134"/>
      <c r="JTO31" s="172"/>
      <c r="JTP31" s="126"/>
      <c r="JTQ31" s="158"/>
      <c r="JTR31" s="134"/>
      <c r="JTS31" s="158"/>
      <c r="JTT31" s="175"/>
      <c r="JTU31" s="778"/>
      <c r="JTV31" s="778"/>
      <c r="JTW31" s="778"/>
      <c r="JTX31" s="778"/>
      <c r="JTY31" s="778"/>
      <c r="JTZ31" s="778"/>
      <c r="JUA31" s="778"/>
      <c r="JUB31" s="778"/>
      <c r="JUC31" s="778"/>
      <c r="JUD31" s="778"/>
      <c r="JUE31" s="778"/>
      <c r="JUF31" s="778"/>
      <c r="JUG31" s="73"/>
      <c r="JUH31" s="73"/>
      <c r="JUI31" s="612"/>
      <c r="JUJ31" s="612"/>
      <c r="JUK31" s="778"/>
      <c r="JUL31" s="134"/>
      <c r="JUM31" s="172"/>
      <c r="JUN31" s="126"/>
      <c r="JUO31" s="158"/>
      <c r="JUP31" s="134"/>
      <c r="JUQ31" s="158"/>
      <c r="JUR31" s="175"/>
      <c r="JUS31" s="778"/>
      <c r="JUT31" s="778"/>
      <c r="JUU31" s="778"/>
      <c r="JUV31" s="778"/>
      <c r="JUW31" s="778"/>
      <c r="JUX31" s="778"/>
      <c r="JUY31" s="778"/>
      <c r="JUZ31" s="778"/>
      <c r="JVA31" s="778"/>
      <c r="JVB31" s="778"/>
      <c r="JVC31" s="778"/>
      <c r="JVD31" s="778"/>
      <c r="JVE31" s="73"/>
      <c r="JVF31" s="73"/>
      <c r="JVG31" s="612"/>
      <c r="JVH31" s="612"/>
      <c r="JVI31" s="778"/>
      <c r="JVJ31" s="134"/>
      <c r="JVK31" s="172"/>
      <c r="JVL31" s="126"/>
      <c r="JVM31" s="158"/>
      <c r="JVN31" s="134"/>
      <c r="JVO31" s="158"/>
      <c r="JVP31" s="175"/>
      <c r="JVQ31" s="778"/>
      <c r="JVR31" s="778"/>
      <c r="JVS31" s="778"/>
      <c r="JVT31" s="778"/>
      <c r="JVU31" s="778"/>
      <c r="JVV31" s="778"/>
      <c r="JVW31" s="778"/>
      <c r="JVX31" s="778"/>
      <c r="JVY31" s="778"/>
      <c r="JVZ31" s="778"/>
      <c r="JWA31" s="778"/>
      <c r="JWB31" s="778"/>
      <c r="JWC31" s="73"/>
      <c r="JWD31" s="73"/>
      <c r="JWE31" s="612"/>
      <c r="JWF31" s="612"/>
      <c r="JWG31" s="778"/>
      <c r="JWH31" s="134"/>
      <c r="JWI31" s="172"/>
      <c r="JWJ31" s="126"/>
      <c r="JWK31" s="158"/>
      <c r="JWL31" s="134"/>
      <c r="JWM31" s="158"/>
      <c r="JWN31" s="175"/>
      <c r="JWO31" s="778"/>
      <c r="JWP31" s="778"/>
      <c r="JWQ31" s="778"/>
      <c r="JWR31" s="778"/>
      <c r="JWS31" s="778"/>
      <c r="JWT31" s="778"/>
      <c r="JWU31" s="778"/>
      <c r="JWV31" s="778"/>
      <c r="JWW31" s="778"/>
      <c r="JWX31" s="778"/>
      <c r="JWY31" s="778"/>
      <c r="JWZ31" s="778"/>
      <c r="JXA31" s="73"/>
      <c r="JXB31" s="73"/>
      <c r="JXC31" s="612"/>
      <c r="JXD31" s="612"/>
      <c r="JXE31" s="778"/>
      <c r="JXF31" s="134"/>
      <c r="JXG31" s="172"/>
      <c r="JXH31" s="126"/>
      <c r="JXI31" s="158"/>
      <c r="JXJ31" s="134"/>
      <c r="JXK31" s="158"/>
      <c r="JXL31" s="175"/>
      <c r="JXM31" s="778"/>
      <c r="JXN31" s="778"/>
      <c r="JXO31" s="778"/>
      <c r="JXP31" s="778"/>
      <c r="JXQ31" s="778"/>
      <c r="JXR31" s="778"/>
      <c r="JXS31" s="778"/>
      <c r="JXT31" s="778"/>
      <c r="JXU31" s="778"/>
      <c r="JXV31" s="778"/>
      <c r="JXW31" s="778"/>
      <c r="JXX31" s="778"/>
      <c r="JXY31" s="73"/>
      <c r="JXZ31" s="73"/>
      <c r="JYA31" s="612"/>
      <c r="JYB31" s="612"/>
      <c r="JYC31" s="778"/>
      <c r="JYD31" s="134"/>
      <c r="JYE31" s="172"/>
      <c r="JYF31" s="126"/>
      <c r="JYG31" s="158"/>
      <c r="JYH31" s="134"/>
      <c r="JYI31" s="158"/>
      <c r="JYJ31" s="175"/>
      <c r="JYK31" s="778"/>
      <c r="JYL31" s="778"/>
      <c r="JYM31" s="778"/>
      <c r="JYN31" s="778"/>
      <c r="JYO31" s="778"/>
      <c r="JYP31" s="778"/>
      <c r="JYQ31" s="778"/>
      <c r="JYR31" s="778"/>
      <c r="JYS31" s="778"/>
      <c r="JYT31" s="778"/>
      <c r="JYU31" s="778"/>
      <c r="JYV31" s="778"/>
      <c r="JYW31" s="73"/>
      <c r="JYX31" s="73"/>
      <c r="JYY31" s="612"/>
      <c r="JYZ31" s="612"/>
      <c r="JZA31" s="778"/>
      <c r="JZB31" s="134"/>
      <c r="JZC31" s="172"/>
      <c r="JZD31" s="126"/>
      <c r="JZE31" s="158"/>
      <c r="JZF31" s="134"/>
      <c r="JZG31" s="158"/>
      <c r="JZH31" s="175"/>
      <c r="JZI31" s="778"/>
      <c r="JZJ31" s="778"/>
      <c r="JZK31" s="778"/>
      <c r="JZL31" s="778"/>
      <c r="JZM31" s="778"/>
      <c r="JZN31" s="778"/>
      <c r="JZO31" s="778"/>
      <c r="JZP31" s="778"/>
      <c r="JZQ31" s="778"/>
      <c r="JZR31" s="778"/>
      <c r="JZS31" s="778"/>
      <c r="JZT31" s="778"/>
      <c r="JZU31" s="73"/>
      <c r="JZV31" s="73"/>
      <c r="JZW31" s="612"/>
      <c r="JZX31" s="612"/>
      <c r="JZY31" s="778"/>
      <c r="JZZ31" s="134"/>
      <c r="KAA31" s="172"/>
      <c r="KAB31" s="126"/>
      <c r="KAC31" s="158"/>
      <c r="KAD31" s="134"/>
      <c r="KAE31" s="158"/>
      <c r="KAF31" s="175"/>
      <c r="KAG31" s="778"/>
      <c r="KAH31" s="778"/>
      <c r="KAI31" s="778"/>
      <c r="KAJ31" s="778"/>
      <c r="KAK31" s="778"/>
      <c r="KAL31" s="778"/>
      <c r="KAM31" s="778"/>
      <c r="KAN31" s="778"/>
      <c r="KAO31" s="778"/>
      <c r="KAP31" s="778"/>
      <c r="KAQ31" s="778"/>
      <c r="KAR31" s="778"/>
      <c r="KAS31" s="73"/>
      <c r="KAT31" s="73"/>
      <c r="KAU31" s="612"/>
      <c r="KAV31" s="612"/>
      <c r="KAW31" s="778"/>
      <c r="KAX31" s="134"/>
      <c r="KAY31" s="172"/>
      <c r="KAZ31" s="126"/>
      <c r="KBA31" s="158"/>
      <c r="KBB31" s="134"/>
      <c r="KBC31" s="158"/>
      <c r="KBD31" s="175"/>
      <c r="KBE31" s="778"/>
      <c r="KBF31" s="778"/>
      <c r="KBG31" s="778"/>
      <c r="KBH31" s="778"/>
      <c r="KBI31" s="778"/>
      <c r="KBJ31" s="778"/>
      <c r="KBK31" s="778"/>
      <c r="KBL31" s="778"/>
      <c r="KBM31" s="778"/>
      <c r="KBN31" s="778"/>
      <c r="KBO31" s="778"/>
      <c r="KBP31" s="778"/>
      <c r="KBQ31" s="73"/>
      <c r="KBR31" s="73"/>
      <c r="KBS31" s="612"/>
      <c r="KBT31" s="612"/>
      <c r="KBU31" s="778"/>
      <c r="KBV31" s="134"/>
      <c r="KBW31" s="172"/>
      <c r="KBX31" s="126"/>
      <c r="KBY31" s="158"/>
      <c r="KBZ31" s="134"/>
      <c r="KCA31" s="158"/>
      <c r="KCB31" s="175"/>
      <c r="KCC31" s="778"/>
      <c r="KCD31" s="778"/>
      <c r="KCE31" s="778"/>
      <c r="KCF31" s="778"/>
      <c r="KCG31" s="778"/>
      <c r="KCH31" s="778"/>
      <c r="KCI31" s="778"/>
      <c r="KCJ31" s="778"/>
      <c r="KCK31" s="778"/>
      <c r="KCL31" s="778"/>
      <c r="KCM31" s="778"/>
      <c r="KCN31" s="778"/>
      <c r="KCO31" s="73"/>
      <c r="KCP31" s="73"/>
      <c r="KCQ31" s="612"/>
      <c r="KCR31" s="612"/>
      <c r="KCS31" s="778"/>
      <c r="KCT31" s="134"/>
      <c r="KCU31" s="172"/>
      <c r="KCV31" s="126"/>
      <c r="KCW31" s="158"/>
      <c r="KCX31" s="134"/>
      <c r="KCY31" s="158"/>
      <c r="KCZ31" s="175"/>
      <c r="KDA31" s="778"/>
      <c r="KDB31" s="778"/>
      <c r="KDC31" s="778"/>
      <c r="KDD31" s="778"/>
      <c r="KDE31" s="778"/>
      <c r="KDF31" s="778"/>
      <c r="KDG31" s="778"/>
      <c r="KDH31" s="778"/>
      <c r="KDI31" s="778"/>
      <c r="KDJ31" s="778"/>
      <c r="KDK31" s="778"/>
      <c r="KDL31" s="778"/>
      <c r="KDM31" s="73"/>
      <c r="KDN31" s="73"/>
      <c r="KDO31" s="612"/>
      <c r="KDP31" s="612"/>
      <c r="KDQ31" s="778"/>
      <c r="KDR31" s="134"/>
      <c r="KDS31" s="172"/>
      <c r="KDT31" s="126"/>
      <c r="KDU31" s="158"/>
      <c r="KDV31" s="134"/>
      <c r="KDW31" s="158"/>
      <c r="KDX31" s="175"/>
      <c r="KDY31" s="778"/>
      <c r="KDZ31" s="778"/>
      <c r="KEA31" s="778"/>
      <c r="KEB31" s="778"/>
      <c r="KEC31" s="778"/>
      <c r="KED31" s="778"/>
      <c r="KEE31" s="778"/>
      <c r="KEF31" s="778"/>
      <c r="KEG31" s="778"/>
      <c r="KEH31" s="778"/>
      <c r="KEI31" s="778"/>
      <c r="KEJ31" s="778"/>
      <c r="KEK31" s="73"/>
      <c r="KEL31" s="73"/>
      <c r="KEM31" s="612"/>
      <c r="KEN31" s="612"/>
      <c r="KEO31" s="778"/>
      <c r="KEP31" s="134"/>
      <c r="KEQ31" s="172"/>
      <c r="KER31" s="126"/>
      <c r="KES31" s="158"/>
      <c r="KET31" s="134"/>
      <c r="KEU31" s="158"/>
      <c r="KEV31" s="175"/>
      <c r="KEW31" s="778"/>
      <c r="KEX31" s="778"/>
      <c r="KEY31" s="778"/>
      <c r="KEZ31" s="778"/>
      <c r="KFA31" s="778"/>
      <c r="KFB31" s="778"/>
      <c r="KFC31" s="778"/>
      <c r="KFD31" s="778"/>
      <c r="KFE31" s="778"/>
      <c r="KFF31" s="778"/>
      <c r="KFG31" s="778"/>
      <c r="KFH31" s="778"/>
      <c r="KFI31" s="73"/>
      <c r="KFJ31" s="73"/>
      <c r="KFK31" s="612"/>
      <c r="KFL31" s="612"/>
      <c r="KFM31" s="778"/>
      <c r="KFN31" s="134"/>
      <c r="KFO31" s="172"/>
      <c r="KFP31" s="126"/>
      <c r="KFQ31" s="158"/>
      <c r="KFR31" s="134"/>
      <c r="KFS31" s="158"/>
      <c r="KFT31" s="175"/>
      <c r="KFU31" s="778"/>
      <c r="KFV31" s="778"/>
      <c r="KFW31" s="778"/>
      <c r="KFX31" s="778"/>
      <c r="KFY31" s="778"/>
      <c r="KFZ31" s="778"/>
      <c r="KGA31" s="778"/>
      <c r="KGB31" s="778"/>
      <c r="KGC31" s="778"/>
      <c r="KGD31" s="778"/>
      <c r="KGE31" s="778"/>
      <c r="KGF31" s="778"/>
      <c r="KGG31" s="73"/>
      <c r="KGH31" s="73"/>
      <c r="KGI31" s="612"/>
      <c r="KGJ31" s="612"/>
      <c r="KGK31" s="778"/>
      <c r="KGL31" s="134"/>
      <c r="KGM31" s="172"/>
      <c r="KGN31" s="126"/>
      <c r="KGO31" s="158"/>
      <c r="KGP31" s="134"/>
      <c r="KGQ31" s="158"/>
      <c r="KGR31" s="175"/>
      <c r="KGS31" s="778"/>
      <c r="KGT31" s="778"/>
      <c r="KGU31" s="778"/>
      <c r="KGV31" s="778"/>
      <c r="KGW31" s="778"/>
      <c r="KGX31" s="778"/>
      <c r="KGY31" s="778"/>
      <c r="KGZ31" s="778"/>
      <c r="KHA31" s="778"/>
      <c r="KHB31" s="778"/>
      <c r="KHC31" s="778"/>
      <c r="KHD31" s="778"/>
      <c r="KHE31" s="73"/>
      <c r="KHF31" s="73"/>
      <c r="KHG31" s="612"/>
      <c r="KHH31" s="612"/>
      <c r="KHI31" s="778"/>
      <c r="KHJ31" s="134"/>
      <c r="KHK31" s="172"/>
      <c r="KHL31" s="126"/>
      <c r="KHM31" s="158"/>
      <c r="KHN31" s="134"/>
      <c r="KHO31" s="158"/>
      <c r="KHP31" s="175"/>
      <c r="KHQ31" s="778"/>
      <c r="KHR31" s="778"/>
      <c r="KHS31" s="778"/>
      <c r="KHT31" s="778"/>
      <c r="KHU31" s="778"/>
      <c r="KHV31" s="778"/>
      <c r="KHW31" s="778"/>
      <c r="KHX31" s="778"/>
      <c r="KHY31" s="778"/>
      <c r="KHZ31" s="778"/>
      <c r="KIA31" s="778"/>
      <c r="KIB31" s="778"/>
      <c r="KIC31" s="73"/>
      <c r="KID31" s="73"/>
      <c r="KIE31" s="612"/>
      <c r="KIF31" s="612"/>
      <c r="KIG31" s="778"/>
      <c r="KIH31" s="134"/>
      <c r="KII31" s="172"/>
      <c r="KIJ31" s="126"/>
      <c r="KIK31" s="158"/>
      <c r="KIL31" s="134"/>
      <c r="KIM31" s="158"/>
      <c r="KIN31" s="175"/>
      <c r="KIO31" s="778"/>
      <c r="KIP31" s="778"/>
      <c r="KIQ31" s="778"/>
      <c r="KIR31" s="778"/>
      <c r="KIS31" s="778"/>
      <c r="KIT31" s="778"/>
      <c r="KIU31" s="778"/>
      <c r="KIV31" s="778"/>
      <c r="KIW31" s="778"/>
      <c r="KIX31" s="778"/>
      <c r="KIY31" s="778"/>
      <c r="KIZ31" s="778"/>
      <c r="KJA31" s="73"/>
      <c r="KJB31" s="73"/>
      <c r="KJC31" s="612"/>
      <c r="KJD31" s="612"/>
      <c r="KJE31" s="778"/>
      <c r="KJF31" s="134"/>
      <c r="KJG31" s="172"/>
      <c r="KJH31" s="126"/>
      <c r="KJI31" s="158"/>
      <c r="KJJ31" s="134"/>
      <c r="KJK31" s="158"/>
      <c r="KJL31" s="175"/>
      <c r="KJM31" s="778"/>
      <c r="KJN31" s="778"/>
      <c r="KJO31" s="778"/>
      <c r="KJP31" s="778"/>
      <c r="KJQ31" s="778"/>
      <c r="KJR31" s="778"/>
      <c r="KJS31" s="778"/>
      <c r="KJT31" s="778"/>
      <c r="KJU31" s="778"/>
      <c r="KJV31" s="778"/>
      <c r="KJW31" s="778"/>
      <c r="KJX31" s="778"/>
      <c r="KJY31" s="73"/>
      <c r="KJZ31" s="73"/>
      <c r="KKA31" s="612"/>
      <c r="KKB31" s="612"/>
      <c r="KKC31" s="778"/>
      <c r="KKD31" s="134"/>
      <c r="KKE31" s="172"/>
      <c r="KKF31" s="126"/>
      <c r="KKG31" s="158"/>
      <c r="KKH31" s="134"/>
      <c r="KKI31" s="158"/>
      <c r="KKJ31" s="175"/>
      <c r="KKK31" s="778"/>
      <c r="KKL31" s="778"/>
      <c r="KKM31" s="778"/>
      <c r="KKN31" s="778"/>
      <c r="KKO31" s="778"/>
      <c r="KKP31" s="778"/>
      <c r="KKQ31" s="778"/>
      <c r="KKR31" s="778"/>
      <c r="KKS31" s="778"/>
      <c r="KKT31" s="778"/>
      <c r="KKU31" s="778"/>
      <c r="KKV31" s="778"/>
      <c r="KKW31" s="73"/>
      <c r="KKX31" s="73"/>
      <c r="KKY31" s="612"/>
      <c r="KKZ31" s="612"/>
      <c r="KLA31" s="778"/>
      <c r="KLB31" s="134"/>
      <c r="KLC31" s="172"/>
      <c r="KLD31" s="126"/>
      <c r="KLE31" s="158"/>
      <c r="KLF31" s="134"/>
      <c r="KLG31" s="158"/>
      <c r="KLH31" s="175"/>
      <c r="KLI31" s="778"/>
      <c r="KLJ31" s="778"/>
      <c r="KLK31" s="778"/>
      <c r="KLL31" s="778"/>
      <c r="KLM31" s="778"/>
      <c r="KLN31" s="778"/>
      <c r="KLO31" s="778"/>
      <c r="KLP31" s="778"/>
      <c r="KLQ31" s="778"/>
      <c r="KLR31" s="778"/>
      <c r="KLS31" s="778"/>
      <c r="KLT31" s="778"/>
      <c r="KLU31" s="73"/>
      <c r="KLV31" s="73"/>
      <c r="KLW31" s="612"/>
      <c r="KLX31" s="612"/>
      <c r="KLY31" s="778"/>
      <c r="KLZ31" s="134"/>
      <c r="KMA31" s="172"/>
      <c r="KMB31" s="126"/>
      <c r="KMC31" s="158"/>
      <c r="KMD31" s="134"/>
      <c r="KME31" s="158"/>
      <c r="KMF31" s="175"/>
      <c r="KMG31" s="778"/>
      <c r="KMH31" s="778"/>
      <c r="KMI31" s="778"/>
      <c r="KMJ31" s="778"/>
      <c r="KMK31" s="778"/>
      <c r="KML31" s="778"/>
      <c r="KMM31" s="778"/>
      <c r="KMN31" s="778"/>
      <c r="KMO31" s="778"/>
      <c r="KMP31" s="778"/>
      <c r="KMQ31" s="778"/>
      <c r="KMR31" s="778"/>
      <c r="KMS31" s="73"/>
      <c r="KMT31" s="73"/>
      <c r="KMU31" s="612"/>
      <c r="KMV31" s="612"/>
      <c r="KMW31" s="778"/>
      <c r="KMX31" s="134"/>
      <c r="KMY31" s="172"/>
      <c r="KMZ31" s="126"/>
      <c r="KNA31" s="158"/>
      <c r="KNB31" s="134"/>
      <c r="KNC31" s="158"/>
      <c r="KND31" s="175"/>
      <c r="KNE31" s="778"/>
      <c r="KNF31" s="778"/>
      <c r="KNG31" s="778"/>
      <c r="KNH31" s="778"/>
      <c r="KNI31" s="778"/>
      <c r="KNJ31" s="778"/>
      <c r="KNK31" s="778"/>
      <c r="KNL31" s="778"/>
      <c r="KNM31" s="778"/>
      <c r="KNN31" s="778"/>
      <c r="KNO31" s="778"/>
      <c r="KNP31" s="778"/>
      <c r="KNQ31" s="73"/>
      <c r="KNR31" s="73"/>
      <c r="KNS31" s="612"/>
      <c r="KNT31" s="612"/>
      <c r="KNU31" s="778"/>
      <c r="KNV31" s="134"/>
      <c r="KNW31" s="172"/>
      <c r="KNX31" s="126"/>
      <c r="KNY31" s="158"/>
      <c r="KNZ31" s="134"/>
      <c r="KOA31" s="158"/>
      <c r="KOB31" s="175"/>
      <c r="KOC31" s="778"/>
      <c r="KOD31" s="778"/>
      <c r="KOE31" s="778"/>
      <c r="KOF31" s="778"/>
      <c r="KOG31" s="778"/>
      <c r="KOH31" s="778"/>
      <c r="KOI31" s="778"/>
      <c r="KOJ31" s="778"/>
      <c r="KOK31" s="778"/>
      <c r="KOL31" s="778"/>
      <c r="KOM31" s="778"/>
      <c r="KON31" s="778"/>
      <c r="KOO31" s="73"/>
      <c r="KOP31" s="73"/>
      <c r="KOQ31" s="612"/>
      <c r="KOR31" s="612"/>
      <c r="KOS31" s="778"/>
      <c r="KOT31" s="134"/>
      <c r="KOU31" s="172"/>
      <c r="KOV31" s="126"/>
      <c r="KOW31" s="158"/>
      <c r="KOX31" s="134"/>
      <c r="KOY31" s="158"/>
      <c r="KOZ31" s="175"/>
      <c r="KPA31" s="778"/>
      <c r="KPB31" s="778"/>
      <c r="KPC31" s="778"/>
      <c r="KPD31" s="778"/>
      <c r="KPE31" s="778"/>
      <c r="KPF31" s="778"/>
      <c r="KPG31" s="778"/>
      <c r="KPH31" s="778"/>
      <c r="KPI31" s="778"/>
      <c r="KPJ31" s="778"/>
      <c r="KPK31" s="778"/>
      <c r="KPL31" s="778"/>
      <c r="KPM31" s="73"/>
      <c r="KPN31" s="73"/>
      <c r="KPO31" s="612"/>
      <c r="KPP31" s="612"/>
      <c r="KPQ31" s="778"/>
      <c r="KPR31" s="134"/>
      <c r="KPS31" s="172"/>
      <c r="KPT31" s="126"/>
      <c r="KPU31" s="158"/>
      <c r="KPV31" s="134"/>
      <c r="KPW31" s="158"/>
      <c r="KPX31" s="175"/>
      <c r="KPY31" s="778"/>
      <c r="KPZ31" s="778"/>
      <c r="KQA31" s="778"/>
      <c r="KQB31" s="778"/>
      <c r="KQC31" s="778"/>
      <c r="KQD31" s="778"/>
      <c r="KQE31" s="778"/>
      <c r="KQF31" s="778"/>
      <c r="KQG31" s="778"/>
      <c r="KQH31" s="778"/>
      <c r="KQI31" s="778"/>
      <c r="KQJ31" s="778"/>
      <c r="KQK31" s="73"/>
      <c r="KQL31" s="73"/>
      <c r="KQM31" s="612"/>
      <c r="KQN31" s="612"/>
      <c r="KQO31" s="778"/>
      <c r="KQP31" s="134"/>
      <c r="KQQ31" s="172"/>
      <c r="KQR31" s="126"/>
      <c r="KQS31" s="158"/>
      <c r="KQT31" s="134"/>
      <c r="KQU31" s="158"/>
      <c r="KQV31" s="175"/>
      <c r="KQW31" s="778"/>
      <c r="KQX31" s="778"/>
      <c r="KQY31" s="778"/>
      <c r="KQZ31" s="778"/>
      <c r="KRA31" s="778"/>
      <c r="KRB31" s="778"/>
      <c r="KRC31" s="778"/>
      <c r="KRD31" s="778"/>
      <c r="KRE31" s="778"/>
      <c r="KRF31" s="778"/>
      <c r="KRG31" s="778"/>
      <c r="KRH31" s="778"/>
      <c r="KRI31" s="73"/>
      <c r="KRJ31" s="73"/>
      <c r="KRK31" s="612"/>
      <c r="KRL31" s="612"/>
      <c r="KRM31" s="778"/>
      <c r="KRN31" s="134"/>
      <c r="KRO31" s="172"/>
      <c r="KRP31" s="126"/>
      <c r="KRQ31" s="158"/>
      <c r="KRR31" s="134"/>
      <c r="KRS31" s="158"/>
      <c r="KRT31" s="175"/>
      <c r="KRU31" s="778"/>
      <c r="KRV31" s="778"/>
      <c r="KRW31" s="778"/>
      <c r="KRX31" s="778"/>
      <c r="KRY31" s="778"/>
      <c r="KRZ31" s="778"/>
      <c r="KSA31" s="778"/>
      <c r="KSB31" s="778"/>
      <c r="KSC31" s="778"/>
      <c r="KSD31" s="778"/>
      <c r="KSE31" s="778"/>
      <c r="KSF31" s="778"/>
      <c r="KSG31" s="73"/>
      <c r="KSH31" s="73"/>
      <c r="KSI31" s="612"/>
      <c r="KSJ31" s="612"/>
      <c r="KSK31" s="778"/>
      <c r="KSL31" s="134"/>
      <c r="KSM31" s="172"/>
      <c r="KSN31" s="126"/>
      <c r="KSO31" s="158"/>
      <c r="KSP31" s="134"/>
      <c r="KSQ31" s="158"/>
      <c r="KSR31" s="175"/>
      <c r="KSS31" s="778"/>
      <c r="KST31" s="778"/>
      <c r="KSU31" s="778"/>
      <c r="KSV31" s="778"/>
      <c r="KSW31" s="778"/>
      <c r="KSX31" s="778"/>
      <c r="KSY31" s="778"/>
      <c r="KSZ31" s="778"/>
      <c r="KTA31" s="778"/>
      <c r="KTB31" s="778"/>
      <c r="KTC31" s="778"/>
      <c r="KTD31" s="778"/>
      <c r="KTE31" s="73"/>
      <c r="KTF31" s="73"/>
      <c r="KTG31" s="612"/>
      <c r="KTH31" s="612"/>
      <c r="KTI31" s="778"/>
      <c r="KTJ31" s="134"/>
      <c r="KTK31" s="172"/>
      <c r="KTL31" s="126"/>
      <c r="KTM31" s="158"/>
      <c r="KTN31" s="134"/>
      <c r="KTO31" s="158"/>
      <c r="KTP31" s="175"/>
      <c r="KTQ31" s="778"/>
      <c r="KTR31" s="778"/>
      <c r="KTS31" s="778"/>
      <c r="KTT31" s="778"/>
      <c r="KTU31" s="778"/>
      <c r="KTV31" s="778"/>
      <c r="KTW31" s="778"/>
      <c r="KTX31" s="778"/>
      <c r="KTY31" s="778"/>
      <c r="KTZ31" s="778"/>
      <c r="KUA31" s="778"/>
      <c r="KUB31" s="778"/>
      <c r="KUC31" s="73"/>
      <c r="KUD31" s="73"/>
      <c r="KUE31" s="612"/>
      <c r="KUF31" s="612"/>
      <c r="KUG31" s="778"/>
      <c r="KUH31" s="134"/>
      <c r="KUI31" s="172"/>
      <c r="KUJ31" s="126"/>
      <c r="KUK31" s="158"/>
      <c r="KUL31" s="134"/>
      <c r="KUM31" s="158"/>
      <c r="KUN31" s="175"/>
      <c r="KUO31" s="778"/>
      <c r="KUP31" s="778"/>
      <c r="KUQ31" s="778"/>
      <c r="KUR31" s="778"/>
      <c r="KUS31" s="778"/>
      <c r="KUT31" s="778"/>
      <c r="KUU31" s="778"/>
      <c r="KUV31" s="778"/>
      <c r="KUW31" s="778"/>
      <c r="KUX31" s="778"/>
      <c r="KUY31" s="778"/>
      <c r="KUZ31" s="778"/>
      <c r="KVA31" s="73"/>
      <c r="KVB31" s="73"/>
      <c r="KVC31" s="612"/>
      <c r="KVD31" s="612"/>
      <c r="KVE31" s="778"/>
      <c r="KVF31" s="134"/>
      <c r="KVG31" s="172"/>
      <c r="KVH31" s="126"/>
      <c r="KVI31" s="158"/>
      <c r="KVJ31" s="134"/>
      <c r="KVK31" s="158"/>
      <c r="KVL31" s="175"/>
      <c r="KVM31" s="778"/>
      <c r="KVN31" s="778"/>
      <c r="KVO31" s="778"/>
      <c r="KVP31" s="778"/>
      <c r="KVQ31" s="778"/>
      <c r="KVR31" s="778"/>
      <c r="KVS31" s="778"/>
      <c r="KVT31" s="778"/>
      <c r="KVU31" s="778"/>
      <c r="KVV31" s="778"/>
      <c r="KVW31" s="778"/>
      <c r="KVX31" s="778"/>
      <c r="KVY31" s="73"/>
      <c r="KVZ31" s="73"/>
      <c r="KWA31" s="612"/>
      <c r="KWB31" s="612"/>
      <c r="KWC31" s="778"/>
      <c r="KWD31" s="134"/>
      <c r="KWE31" s="172"/>
      <c r="KWF31" s="126"/>
      <c r="KWG31" s="158"/>
      <c r="KWH31" s="134"/>
      <c r="KWI31" s="158"/>
      <c r="KWJ31" s="175"/>
      <c r="KWK31" s="778"/>
      <c r="KWL31" s="778"/>
      <c r="KWM31" s="778"/>
      <c r="KWN31" s="778"/>
      <c r="KWO31" s="778"/>
      <c r="KWP31" s="778"/>
      <c r="KWQ31" s="778"/>
      <c r="KWR31" s="778"/>
      <c r="KWS31" s="778"/>
      <c r="KWT31" s="778"/>
      <c r="KWU31" s="778"/>
      <c r="KWV31" s="778"/>
      <c r="KWW31" s="73"/>
      <c r="KWX31" s="73"/>
      <c r="KWY31" s="612"/>
      <c r="KWZ31" s="612"/>
      <c r="KXA31" s="778"/>
      <c r="KXB31" s="134"/>
      <c r="KXC31" s="172"/>
      <c r="KXD31" s="126"/>
      <c r="KXE31" s="158"/>
      <c r="KXF31" s="134"/>
      <c r="KXG31" s="158"/>
      <c r="KXH31" s="175"/>
      <c r="KXI31" s="778"/>
      <c r="KXJ31" s="778"/>
      <c r="KXK31" s="778"/>
      <c r="KXL31" s="778"/>
      <c r="KXM31" s="778"/>
      <c r="KXN31" s="778"/>
      <c r="KXO31" s="778"/>
      <c r="KXP31" s="778"/>
      <c r="KXQ31" s="778"/>
      <c r="KXR31" s="778"/>
      <c r="KXS31" s="778"/>
      <c r="KXT31" s="778"/>
      <c r="KXU31" s="73"/>
      <c r="KXV31" s="73"/>
      <c r="KXW31" s="612"/>
      <c r="KXX31" s="612"/>
      <c r="KXY31" s="778"/>
      <c r="KXZ31" s="134"/>
      <c r="KYA31" s="172"/>
      <c r="KYB31" s="126"/>
      <c r="KYC31" s="158"/>
      <c r="KYD31" s="134"/>
      <c r="KYE31" s="158"/>
      <c r="KYF31" s="175"/>
      <c r="KYG31" s="778"/>
      <c r="KYH31" s="778"/>
      <c r="KYI31" s="778"/>
      <c r="KYJ31" s="778"/>
      <c r="KYK31" s="778"/>
      <c r="KYL31" s="778"/>
      <c r="KYM31" s="778"/>
      <c r="KYN31" s="778"/>
      <c r="KYO31" s="778"/>
      <c r="KYP31" s="778"/>
      <c r="KYQ31" s="778"/>
      <c r="KYR31" s="778"/>
      <c r="KYS31" s="73"/>
      <c r="KYT31" s="73"/>
      <c r="KYU31" s="612"/>
      <c r="KYV31" s="612"/>
      <c r="KYW31" s="778"/>
      <c r="KYX31" s="134"/>
      <c r="KYY31" s="172"/>
      <c r="KYZ31" s="126"/>
      <c r="KZA31" s="158"/>
      <c r="KZB31" s="134"/>
      <c r="KZC31" s="158"/>
      <c r="KZD31" s="175"/>
      <c r="KZE31" s="778"/>
      <c r="KZF31" s="778"/>
      <c r="KZG31" s="778"/>
      <c r="KZH31" s="778"/>
      <c r="KZI31" s="778"/>
      <c r="KZJ31" s="778"/>
      <c r="KZK31" s="778"/>
      <c r="KZL31" s="778"/>
      <c r="KZM31" s="778"/>
      <c r="KZN31" s="778"/>
      <c r="KZO31" s="778"/>
      <c r="KZP31" s="778"/>
      <c r="KZQ31" s="73"/>
      <c r="KZR31" s="73"/>
      <c r="KZS31" s="612"/>
      <c r="KZT31" s="612"/>
      <c r="KZU31" s="778"/>
      <c r="KZV31" s="134"/>
      <c r="KZW31" s="172"/>
      <c r="KZX31" s="126"/>
      <c r="KZY31" s="158"/>
      <c r="KZZ31" s="134"/>
      <c r="LAA31" s="158"/>
      <c r="LAB31" s="175"/>
      <c r="LAC31" s="778"/>
      <c r="LAD31" s="778"/>
      <c r="LAE31" s="778"/>
      <c r="LAF31" s="778"/>
      <c r="LAG31" s="778"/>
      <c r="LAH31" s="778"/>
      <c r="LAI31" s="778"/>
      <c r="LAJ31" s="778"/>
      <c r="LAK31" s="778"/>
      <c r="LAL31" s="778"/>
      <c r="LAM31" s="778"/>
      <c r="LAN31" s="778"/>
      <c r="LAO31" s="73"/>
      <c r="LAP31" s="73"/>
      <c r="LAQ31" s="612"/>
      <c r="LAR31" s="612"/>
      <c r="LAS31" s="778"/>
      <c r="LAT31" s="134"/>
      <c r="LAU31" s="172"/>
      <c r="LAV31" s="126"/>
      <c r="LAW31" s="158"/>
      <c r="LAX31" s="134"/>
      <c r="LAY31" s="158"/>
      <c r="LAZ31" s="175"/>
      <c r="LBA31" s="778"/>
      <c r="LBB31" s="778"/>
      <c r="LBC31" s="778"/>
      <c r="LBD31" s="778"/>
      <c r="LBE31" s="778"/>
      <c r="LBF31" s="778"/>
      <c r="LBG31" s="778"/>
      <c r="LBH31" s="778"/>
      <c r="LBI31" s="778"/>
      <c r="LBJ31" s="778"/>
      <c r="LBK31" s="778"/>
      <c r="LBL31" s="778"/>
      <c r="LBM31" s="73"/>
      <c r="LBN31" s="73"/>
      <c r="LBO31" s="612"/>
      <c r="LBP31" s="612"/>
      <c r="LBQ31" s="778"/>
      <c r="LBR31" s="134"/>
      <c r="LBS31" s="172"/>
      <c r="LBT31" s="126"/>
      <c r="LBU31" s="158"/>
      <c r="LBV31" s="134"/>
      <c r="LBW31" s="158"/>
      <c r="LBX31" s="175"/>
      <c r="LBY31" s="778"/>
      <c r="LBZ31" s="778"/>
      <c r="LCA31" s="778"/>
      <c r="LCB31" s="778"/>
      <c r="LCC31" s="778"/>
      <c r="LCD31" s="778"/>
      <c r="LCE31" s="778"/>
      <c r="LCF31" s="778"/>
      <c r="LCG31" s="778"/>
      <c r="LCH31" s="778"/>
      <c r="LCI31" s="778"/>
      <c r="LCJ31" s="778"/>
      <c r="LCK31" s="73"/>
      <c r="LCL31" s="73"/>
      <c r="LCM31" s="612"/>
      <c r="LCN31" s="612"/>
      <c r="LCO31" s="778"/>
      <c r="LCP31" s="134"/>
      <c r="LCQ31" s="172"/>
      <c r="LCR31" s="126"/>
      <c r="LCS31" s="158"/>
      <c r="LCT31" s="134"/>
      <c r="LCU31" s="158"/>
      <c r="LCV31" s="175"/>
      <c r="LCW31" s="778"/>
      <c r="LCX31" s="778"/>
      <c r="LCY31" s="778"/>
      <c r="LCZ31" s="778"/>
      <c r="LDA31" s="778"/>
      <c r="LDB31" s="778"/>
      <c r="LDC31" s="778"/>
      <c r="LDD31" s="778"/>
      <c r="LDE31" s="778"/>
      <c r="LDF31" s="778"/>
      <c r="LDG31" s="778"/>
      <c r="LDH31" s="778"/>
      <c r="LDI31" s="73"/>
      <c r="LDJ31" s="73"/>
      <c r="LDK31" s="612"/>
      <c r="LDL31" s="612"/>
      <c r="LDM31" s="778"/>
      <c r="LDN31" s="134"/>
      <c r="LDO31" s="172"/>
      <c r="LDP31" s="126"/>
      <c r="LDQ31" s="158"/>
      <c r="LDR31" s="134"/>
      <c r="LDS31" s="158"/>
      <c r="LDT31" s="175"/>
      <c r="LDU31" s="778"/>
      <c r="LDV31" s="778"/>
      <c r="LDW31" s="778"/>
      <c r="LDX31" s="778"/>
      <c r="LDY31" s="778"/>
      <c r="LDZ31" s="778"/>
      <c r="LEA31" s="778"/>
      <c r="LEB31" s="778"/>
      <c r="LEC31" s="778"/>
      <c r="LED31" s="778"/>
      <c r="LEE31" s="778"/>
      <c r="LEF31" s="778"/>
      <c r="LEG31" s="73"/>
      <c r="LEH31" s="73"/>
      <c r="LEI31" s="612"/>
      <c r="LEJ31" s="612"/>
      <c r="LEK31" s="778"/>
      <c r="LEL31" s="134"/>
      <c r="LEM31" s="172"/>
      <c r="LEN31" s="126"/>
      <c r="LEO31" s="158"/>
      <c r="LEP31" s="134"/>
      <c r="LEQ31" s="158"/>
      <c r="LER31" s="175"/>
      <c r="LES31" s="778"/>
      <c r="LET31" s="778"/>
      <c r="LEU31" s="778"/>
      <c r="LEV31" s="778"/>
      <c r="LEW31" s="778"/>
      <c r="LEX31" s="778"/>
      <c r="LEY31" s="778"/>
      <c r="LEZ31" s="778"/>
      <c r="LFA31" s="778"/>
      <c r="LFB31" s="778"/>
      <c r="LFC31" s="778"/>
      <c r="LFD31" s="778"/>
      <c r="LFE31" s="73"/>
      <c r="LFF31" s="73"/>
      <c r="LFG31" s="612"/>
      <c r="LFH31" s="612"/>
      <c r="LFI31" s="778"/>
      <c r="LFJ31" s="134"/>
      <c r="LFK31" s="172"/>
      <c r="LFL31" s="126"/>
      <c r="LFM31" s="158"/>
      <c r="LFN31" s="134"/>
      <c r="LFO31" s="158"/>
      <c r="LFP31" s="175"/>
      <c r="LFQ31" s="778"/>
      <c r="LFR31" s="778"/>
      <c r="LFS31" s="778"/>
      <c r="LFT31" s="778"/>
      <c r="LFU31" s="778"/>
      <c r="LFV31" s="778"/>
      <c r="LFW31" s="778"/>
      <c r="LFX31" s="778"/>
      <c r="LFY31" s="778"/>
      <c r="LFZ31" s="778"/>
      <c r="LGA31" s="778"/>
      <c r="LGB31" s="778"/>
      <c r="LGC31" s="73"/>
      <c r="LGD31" s="73"/>
      <c r="LGE31" s="612"/>
      <c r="LGF31" s="612"/>
      <c r="LGG31" s="778"/>
      <c r="LGH31" s="134"/>
      <c r="LGI31" s="172"/>
      <c r="LGJ31" s="126"/>
      <c r="LGK31" s="158"/>
      <c r="LGL31" s="134"/>
      <c r="LGM31" s="158"/>
      <c r="LGN31" s="175"/>
      <c r="LGO31" s="778"/>
      <c r="LGP31" s="778"/>
      <c r="LGQ31" s="778"/>
      <c r="LGR31" s="778"/>
      <c r="LGS31" s="778"/>
      <c r="LGT31" s="778"/>
      <c r="LGU31" s="778"/>
      <c r="LGV31" s="778"/>
      <c r="LGW31" s="778"/>
      <c r="LGX31" s="778"/>
      <c r="LGY31" s="778"/>
      <c r="LGZ31" s="778"/>
      <c r="LHA31" s="73"/>
      <c r="LHB31" s="73"/>
      <c r="LHC31" s="612"/>
      <c r="LHD31" s="612"/>
      <c r="LHE31" s="778"/>
      <c r="LHF31" s="134"/>
      <c r="LHG31" s="172"/>
      <c r="LHH31" s="126"/>
      <c r="LHI31" s="158"/>
      <c r="LHJ31" s="134"/>
      <c r="LHK31" s="158"/>
      <c r="LHL31" s="175"/>
      <c r="LHM31" s="778"/>
      <c r="LHN31" s="778"/>
      <c r="LHO31" s="778"/>
      <c r="LHP31" s="778"/>
      <c r="LHQ31" s="778"/>
      <c r="LHR31" s="778"/>
      <c r="LHS31" s="778"/>
      <c r="LHT31" s="778"/>
      <c r="LHU31" s="778"/>
      <c r="LHV31" s="778"/>
      <c r="LHW31" s="778"/>
      <c r="LHX31" s="778"/>
      <c r="LHY31" s="73"/>
      <c r="LHZ31" s="73"/>
      <c r="LIA31" s="612"/>
      <c r="LIB31" s="612"/>
      <c r="LIC31" s="778"/>
      <c r="LID31" s="134"/>
      <c r="LIE31" s="172"/>
      <c r="LIF31" s="126"/>
      <c r="LIG31" s="158"/>
      <c r="LIH31" s="134"/>
      <c r="LII31" s="158"/>
      <c r="LIJ31" s="175"/>
      <c r="LIK31" s="778"/>
      <c r="LIL31" s="778"/>
      <c r="LIM31" s="778"/>
      <c r="LIN31" s="778"/>
      <c r="LIO31" s="778"/>
      <c r="LIP31" s="778"/>
      <c r="LIQ31" s="778"/>
      <c r="LIR31" s="778"/>
      <c r="LIS31" s="778"/>
      <c r="LIT31" s="778"/>
      <c r="LIU31" s="778"/>
      <c r="LIV31" s="778"/>
      <c r="LIW31" s="73"/>
      <c r="LIX31" s="73"/>
      <c r="LIY31" s="612"/>
      <c r="LIZ31" s="612"/>
      <c r="LJA31" s="778"/>
      <c r="LJB31" s="134"/>
      <c r="LJC31" s="172"/>
      <c r="LJD31" s="126"/>
      <c r="LJE31" s="158"/>
      <c r="LJF31" s="134"/>
      <c r="LJG31" s="158"/>
      <c r="LJH31" s="175"/>
      <c r="LJI31" s="778"/>
      <c r="LJJ31" s="778"/>
      <c r="LJK31" s="778"/>
      <c r="LJL31" s="778"/>
      <c r="LJM31" s="778"/>
      <c r="LJN31" s="778"/>
      <c r="LJO31" s="778"/>
      <c r="LJP31" s="778"/>
      <c r="LJQ31" s="778"/>
      <c r="LJR31" s="778"/>
      <c r="LJS31" s="778"/>
      <c r="LJT31" s="778"/>
      <c r="LJU31" s="73"/>
      <c r="LJV31" s="73"/>
      <c r="LJW31" s="612"/>
      <c r="LJX31" s="612"/>
      <c r="LJY31" s="778"/>
      <c r="LJZ31" s="134"/>
      <c r="LKA31" s="172"/>
      <c r="LKB31" s="126"/>
      <c r="LKC31" s="158"/>
      <c r="LKD31" s="134"/>
      <c r="LKE31" s="158"/>
      <c r="LKF31" s="175"/>
      <c r="LKG31" s="778"/>
      <c r="LKH31" s="778"/>
      <c r="LKI31" s="778"/>
      <c r="LKJ31" s="778"/>
      <c r="LKK31" s="778"/>
      <c r="LKL31" s="778"/>
      <c r="LKM31" s="778"/>
      <c r="LKN31" s="778"/>
      <c r="LKO31" s="778"/>
      <c r="LKP31" s="778"/>
      <c r="LKQ31" s="778"/>
      <c r="LKR31" s="778"/>
      <c r="LKS31" s="73"/>
      <c r="LKT31" s="73"/>
      <c r="LKU31" s="612"/>
      <c r="LKV31" s="612"/>
      <c r="LKW31" s="778"/>
      <c r="LKX31" s="134"/>
      <c r="LKY31" s="172"/>
      <c r="LKZ31" s="126"/>
      <c r="LLA31" s="158"/>
      <c r="LLB31" s="134"/>
      <c r="LLC31" s="158"/>
      <c r="LLD31" s="175"/>
      <c r="LLE31" s="778"/>
      <c r="LLF31" s="778"/>
      <c r="LLG31" s="778"/>
      <c r="LLH31" s="778"/>
      <c r="LLI31" s="778"/>
      <c r="LLJ31" s="778"/>
      <c r="LLK31" s="778"/>
      <c r="LLL31" s="778"/>
      <c r="LLM31" s="778"/>
      <c r="LLN31" s="778"/>
      <c r="LLO31" s="778"/>
      <c r="LLP31" s="778"/>
      <c r="LLQ31" s="73"/>
      <c r="LLR31" s="73"/>
      <c r="LLS31" s="612"/>
      <c r="LLT31" s="612"/>
      <c r="LLU31" s="778"/>
      <c r="LLV31" s="134"/>
      <c r="LLW31" s="172"/>
      <c r="LLX31" s="126"/>
      <c r="LLY31" s="158"/>
      <c r="LLZ31" s="134"/>
      <c r="LMA31" s="158"/>
      <c r="LMB31" s="175"/>
      <c r="LMC31" s="778"/>
      <c r="LMD31" s="778"/>
      <c r="LME31" s="778"/>
      <c r="LMF31" s="778"/>
      <c r="LMG31" s="778"/>
      <c r="LMH31" s="778"/>
      <c r="LMI31" s="778"/>
      <c r="LMJ31" s="778"/>
      <c r="LMK31" s="778"/>
      <c r="LML31" s="778"/>
      <c r="LMM31" s="778"/>
      <c r="LMN31" s="778"/>
      <c r="LMO31" s="73"/>
      <c r="LMP31" s="73"/>
      <c r="LMQ31" s="612"/>
      <c r="LMR31" s="612"/>
      <c r="LMS31" s="778"/>
      <c r="LMT31" s="134"/>
      <c r="LMU31" s="172"/>
      <c r="LMV31" s="126"/>
      <c r="LMW31" s="158"/>
      <c r="LMX31" s="134"/>
      <c r="LMY31" s="158"/>
      <c r="LMZ31" s="175"/>
      <c r="LNA31" s="778"/>
      <c r="LNB31" s="778"/>
      <c r="LNC31" s="778"/>
      <c r="LND31" s="778"/>
      <c r="LNE31" s="778"/>
      <c r="LNF31" s="778"/>
      <c r="LNG31" s="778"/>
      <c r="LNH31" s="778"/>
      <c r="LNI31" s="778"/>
      <c r="LNJ31" s="778"/>
      <c r="LNK31" s="778"/>
      <c r="LNL31" s="778"/>
      <c r="LNM31" s="73"/>
      <c r="LNN31" s="73"/>
      <c r="LNO31" s="612"/>
      <c r="LNP31" s="612"/>
      <c r="LNQ31" s="778"/>
      <c r="LNR31" s="134"/>
      <c r="LNS31" s="172"/>
      <c r="LNT31" s="126"/>
      <c r="LNU31" s="158"/>
      <c r="LNV31" s="134"/>
      <c r="LNW31" s="158"/>
      <c r="LNX31" s="175"/>
      <c r="LNY31" s="778"/>
      <c r="LNZ31" s="778"/>
      <c r="LOA31" s="778"/>
      <c r="LOB31" s="778"/>
      <c r="LOC31" s="778"/>
      <c r="LOD31" s="778"/>
      <c r="LOE31" s="778"/>
      <c r="LOF31" s="778"/>
      <c r="LOG31" s="778"/>
      <c r="LOH31" s="778"/>
      <c r="LOI31" s="778"/>
      <c r="LOJ31" s="778"/>
      <c r="LOK31" s="73"/>
      <c r="LOL31" s="73"/>
      <c r="LOM31" s="612"/>
      <c r="LON31" s="612"/>
      <c r="LOO31" s="778"/>
      <c r="LOP31" s="134"/>
      <c r="LOQ31" s="172"/>
      <c r="LOR31" s="126"/>
      <c r="LOS31" s="158"/>
      <c r="LOT31" s="134"/>
      <c r="LOU31" s="158"/>
      <c r="LOV31" s="175"/>
      <c r="LOW31" s="778"/>
      <c r="LOX31" s="778"/>
      <c r="LOY31" s="778"/>
      <c r="LOZ31" s="778"/>
      <c r="LPA31" s="778"/>
      <c r="LPB31" s="778"/>
      <c r="LPC31" s="778"/>
      <c r="LPD31" s="778"/>
      <c r="LPE31" s="778"/>
      <c r="LPF31" s="778"/>
      <c r="LPG31" s="778"/>
      <c r="LPH31" s="778"/>
      <c r="LPI31" s="73"/>
      <c r="LPJ31" s="73"/>
      <c r="LPK31" s="612"/>
      <c r="LPL31" s="612"/>
      <c r="LPM31" s="778"/>
      <c r="LPN31" s="134"/>
      <c r="LPO31" s="172"/>
      <c r="LPP31" s="126"/>
      <c r="LPQ31" s="158"/>
      <c r="LPR31" s="134"/>
      <c r="LPS31" s="158"/>
      <c r="LPT31" s="175"/>
      <c r="LPU31" s="778"/>
      <c r="LPV31" s="778"/>
      <c r="LPW31" s="778"/>
      <c r="LPX31" s="778"/>
      <c r="LPY31" s="778"/>
      <c r="LPZ31" s="778"/>
      <c r="LQA31" s="778"/>
      <c r="LQB31" s="778"/>
      <c r="LQC31" s="778"/>
      <c r="LQD31" s="778"/>
      <c r="LQE31" s="778"/>
      <c r="LQF31" s="778"/>
      <c r="LQG31" s="73"/>
      <c r="LQH31" s="73"/>
      <c r="LQI31" s="612"/>
      <c r="LQJ31" s="612"/>
      <c r="LQK31" s="778"/>
      <c r="LQL31" s="134"/>
      <c r="LQM31" s="172"/>
      <c r="LQN31" s="126"/>
      <c r="LQO31" s="158"/>
      <c r="LQP31" s="134"/>
      <c r="LQQ31" s="158"/>
      <c r="LQR31" s="175"/>
      <c r="LQS31" s="778"/>
      <c r="LQT31" s="778"/>
      <c r="LQU31" s="778"/>
      <c r="LQV31" s="778"/>
      <c r="LQW31" s="778"/>
      <c r="LQX31" s="778"/>
      <c r="LQY31" s="778"/>
      <c r="LQZ31" s="778"/>
      <c r="LRA31" s="778"/>
      <c r="LRB31" s="778"/>
      <c r="LRC31" s="778"/>
      <c r="LRD31" s="778"/>
      <c r="LRE31" s="73"/>
      <c r="LRF31" s="73"/>
      <c r="LRG31" s="612"/>
      <c r="LRH31" s="612"/>
      <c r="LRI31" s="778"/>
      <c r="LRJ31" s="134"/>
      <c r="LRK31" s="172"/>
      <c r="LRL31" s="126"/>
      <c r="LRM31" s="158"/>
      <c r="LRN31" s="134"/>
      <c r="LRO31" s="158"/>
      <c r="LRP31" s="175"/>
      <c r="LRQ31" s="778"/>
      <c r="LRR31" s="778"/>
      <c r="LRS31" s="778"/>
      <c r="LRT31" s="778"/>
      <c r="LRU31" s="778"/>
      <c r="LRV31" s="778"/>
      <c r="LRW31" s="778"/>
      <c r="LRX31" s="778"/>
      <c r="LRY31" s="778"/>
      <c r="LRZ31" s="778"/>
      <c r="LSA31" s="778"/>
      <c r="LSB31" s="778"/>
      <c r="LSC31" s="73"/>
      <c r="LSD31" s="73"/>
      <c r="LSE31" s="612"/>
      <c r="LSF31" s="612"/>
      <c r="LSG31" s="778"/>
      <c r="LSH31" s="134"/>
      <c r="LSI31" s="172"/>
      <c r="LSJ31" s="126"/>
      <c r="LSK31" s="158"/>
      <c r="LSL31" s="134"/>
      <c r="LSM31" s="158"/>
      <c r="LSN31" s="175"/>
      <c r="LSO31" s="778"/>
      <c r="LSP31" s="778"/>
      <c r="LSQ31" s="778"/>
      <c r="LSR31" s="778"/>
      <c r="LSS31" s="778"/>
      <c r="LST31" s="778"/>
      <c r="LSU31" s="778"/>
      <c r="LSV31" s="778"/>
      <c r="LSW31" s="778"/>
      <c r="LSX31" s="778"/>
      <c r="LSY31" s="778"/>
      <c r="LSZ31" s="778"/>
      <c r="LTA31" s="73"/>
      <c r="LTB31" s="73"/>
      <c r="LTC31" s="612"/>
      <c r="LTD31" s="612"/>
      <c r="LTE31" s="778"/>
      <c r="LTF31" s="134"/>
      <c r="LTG31" s="172"/>
      <c r="LTH31" s="126"/>
      <c r="LTI31" s="158"/>
      <c r="LTJ31" s="134"/>
      <c r="LTK31" s="158"/>
      <c r="LTL31" s="175"/>
      <c r="LTM31" s="778"/>
      <c r="LTN31" s="778"/>
      <c r="LTO31" s="778"/>
      <c r="LTP31" s="778"/>
      <c r="LTQ31" s="778"/>
      <c r="LTR31" s="778"/>
      <c r="LTS31" s="778"/>
      <c r="LTT31" s="778"/>
      <c r="LTU31" s="778"/>
      <c r="LTV31" s="778"/>
      <c r="LTW31" s="778"/>
      <c r="LTX31" s="778"/>
      <c r="LTY31" s="73"/>
      <c r="LTZ31" s="73"/>
      <c r="LUA31" s="612"/>
      <c r="LUB31" s="612"/>
      <c r="LUC31" s="778"/>
      <c r="LUD31" s="134"/>
      <c r="LUE31" s="172"/>
      <c r="LUF31" s="126"/>
      <c r="LUG31" s="158"/>
      <c r="LUH31" s="134"/>
      <c r="LUI31" s="158"/>
      <c r="LUJ31" s="175"/>
      <c r="LUK31" s="778"/>
      <c r="LUL31" s="778"/>
      <c r="LUM31" s="778"/>
      <c r="LUN31" s="778"/>
      <c r="LUO31" s="778"/>
      <c r="LUP31" s="778"/>
      <c r="LUQ31" s="778"/>
      <c r="LUR31" s="778"/>
      <c r="LUS31" s="778"/>
      <c r="LUT31" s="778"/>
      <c r="LUU31" s="778"/>
      <c r="LUV31" s="778"/>
      <c r="LUW31" s="73"/>
      <c r="LUX31" s="73"/>
      <c r="LUY31" s="612"/>
      <c r="LUZ31" s="612"/>
      <c r="LVA31" s="778"/>
      <c r="LVB31" s="134"/>
      <c r="LVC31" s="172"/>
      <c r="LVD31" s="126"/>
      <c r="LVE31" s="158"/>
      <c r="LVF31" s="134"/>
      <c r="LVG31" s="158"/>
      <c r="LVH31" s="175"/>
      <c r="LVI31" s="778"/>
      <c r="LVJ31" s="778"/>
      <c r="LVK31" s="778"/>
      <c r="LVL31" s="778"/>
      <c r="LVM31" s="778"/>
      <c r="LVN31" s="778"/>
      <c r="LVO31" s="778"/>
      <c r="LVP31" s="778"/>
      <c r="LVQ31" s="778"/>
      <c r="LVR31" s="778"/>
      <c r="LVS31" s="778"/>
      <c r="LVT31" s="778"/>
      <c r="LVU31" s="73"/>
      <c r="LVV31" s="73"/>
      <c r="LVW31" s="612"/>
      <c r="LVX31" s="612"/>
      <c r="LVY31" s="778"/>
      <c r="LVZ31" s="134"/>
      <c r="LWA31" s="172"/>
      <c r="LWB31" s="126"/>
      <c r="LWC31" s="158"/>
      <c r="LWD31" s="134"/>
      <c r="LWE31" s="158"/>
      <c r="LWF31" s="175"/>
      <c r="LWG31" s="778"/>
      <c r="LWH31" s="778"/>
      <c r="LWI31" s="778"/>
      <c r="LWJ31" s="778"/>
      <c r="LWK31" s="778"/>
      <c r="LWL31" s="778"/>
      <c r="LWM31" s="778"/>
      <c r="LWN31" s="778"/>
      <c r="LWO31" s="778"/>
      <c r="LWP31" s="778"/>
      <c r="LWQ31" s="778"/>
      <c r="LWR31" s="778"/>
      <c r="LWS31" s="73"/>
      <c r="LWT31" s="73"/>
      <c r="LWU31" s="612"/>
      <c r="LWV31" s="612"/>
      <c r="LWW31" s="778"/>
      <c r="LWX31" s="134"/>
      <c r="LWY31" s="172"/>
      <c r="LWZ31" s="126"/>
      <c r="LXA31" s="158"/>
      <c r="LXB31" s="134"/>
      <c r="LXC31" s="158"/>
      <c r="LXD31" s="175"/>
      <c r="LXE31" s="778"/>
      <c r="LXF31" s="778"/>
      <c r="LXG31" s="778"/>
      <c r="LXH31" s="778"/>
      <c r="LXI31" s="778"/>
      <c r="LXJ31" s="778"/>
      <c r="LXK31" s="778"/>
      <c r="LXL31" s="778"/>
      <c r="LXM31" s="778"/>
      <c r="LXN31" s="778"/>
      <c r="LXO31" s="778"/>
      <c r="LXP31" s="778"/>
      <c r="LXQ31" s="73"/>
      <c r="LXR31" s="73"/>
      <c r="LXS31" s="612"/>
      <c r="LXT31" s="612"/>
      <c r="LXU31" s="778"/>
      <c r="LXV31" s="134"/>
      <c r="LXW31" s="172"/>
      <c r="LXX31" s="126"/>
      <c r="LXY31" s="158"/>
      <c r="LXZ31" s="134"/>
      <c r="LYA31" s="158"/>
      <c r="LYB31" s="175"/>
      <c r="LYC31" s="778"/>
      <c r="LYD31" s="778"/>
      <c r="LYE31" s="778"/>
      <c r="LYF31" s="778"/>
      <c r="LYG31" s="778"/>
      <c r="LYH31" s="778"/>
      <c r="LYI31" s="778"/>
      <c r="LYJ31" s="778"/>
      <c r="LYK31" s="778"/>
      <c r="LYL31" s="778"/>
      <c r="LYM31" s="778"/>
      <c r="LYN31" s="778"/>
      <c r="LYO31" s="73"/>
      <c r="LYP31" s="73"/>
      <c r="LYQ31" s="612"/>
      <c r="LYR31" s="612"/>
      <c r="LYS31" s="778"/>
      <c r="LYT31" s="134"/>
      <c r="LYU31" s="172"/>
      <c r="LYV31" s="126"/>
      <c r="LYW31" s="158"/>
      <c r="LYX31" s="134"/>
      <c r="LYY31" s="158"/>
      <c r="LYZ31" s="175"/>
      <c r="LZA31" s="778"/>
      <c r="LZB31" s="778"/>
      <c r="LZC31" s="778"/>
      <c r="LZD31" s="778"/>
      <c r="LZE31" s="778"/>
      <c r="LZF31" s="778"/>
      <c r="LZG31" s="778"/>
      <c r="LZH31" s="778"/>
      <c r="LZI31" s="778"/>
      <c r="LZJ31" s="778"/>
      <c r="LZK31" s="778"/>
      <c r="LZL31" s="778"/>
      <c r="LZM31" s="73"/>
      <c r="LZN31" s="73"/>
      <c r="LZO31" s="612"/>
      <c r="LZP31" s="612"/>
      <c r="LZQ31" s="778"/>
      <c r="LZR31" s="134"/>
      <c r="LZS31" s="172"/>
      <c r="LZT31" s="126"/>
      <c r="LZU31" s="158"/>
      <c r="LZV31" s="134"/>
      <c r="LZW31" s="158"/>
      <c r="LZX31" s="175"/>
      <c r="LZY31" s="778"/>
      <c r="LZZ31" s="778"/>
      <c r="MAA31" s="778"/>
      <c r="MAB31" s="778"/>
      <c r="MAC31" s="778"/>
      <c r="MAD31" s="778"/>
      <c r="MAE31" s="778"/>
      <c r="MAF31" s="778"/>
      <c r="MAG31" s="778"/>
      <c r="MAH31" s="778"/>
      <c r="MAI31" s="778"/>
      <c r="MAJ31" s="778"/>
      <c r="MAK31" s="73"/>
      <c r="MAL31" s="73"/>
      <c r="MAM31" s="612"/>
      <c r="MAN31" s="612"/>
      <c r="MAO31" s="778"/>
      <c r="MAP31" s="134"/>
      <c r="MAQ31" s="172"/>
      <c r="MAR31" s="126"/>
      <c r="MAS31" s="158"/>
      <c r="MAT31" s="134"/>
      <c r="MAU31" s="158"/>
      <c r="MAV31" s="175"/>
      <c r="MAW31" s="778"/>
      <c r="MAX31" s="778"/>
      <c r="MAY31" s="778"/>
      <c r="MAZ31" s="778"/>
      <c r="MBA31" s="778"/>
      <c r="MBB31" s="778"/>
      <c r="MBC31" s="778"/>
      <c r="MBD31" s="778"/>
      <c r="MBE31" s="778"/>
      <c r="MBF31" s="778"/>
      <c r="MBG31" s="778"/>
      <c r="MBH31" s="778"/>
      <c r="MBI31" s="73"/>
      <c r="MBJ31" s="73"/>
      <c r="MBK31" s="612"/>
      <c r="MBL31" s="612"/>
      <c r="MBM31" s="778"/>
      <c r="MBN31" s="134"/>
      <c r="MBO31" s="172"/>
      <c r="MBP31" s="126"/>
      <c r="MBQ31" s="158"/>
      <c r="MBR31" s="134"/>
      <c r="MBS31" s="158"/>
      <c r="MBT31" s="175"/>
      <c r="MBU31" s="778"/>
      <c r="MBV31" s="778"/>
      <c r="MBW31" s="778"/>
      <c r="MBX31" s="778"/>
      <c r="MBY31" s="778"/>
      <c r="MBZ31" s="778"/>
      <c r="MCA31" s="778"/>
      <c r="MCB31" s="778"/>
      <c r="MCC31" s="778"/>
      <c r="MCD31" s="778"/>
      <c r="MCE31" s="778"/>
      <c r="MCF31" s="778"/>
      <c r="MCG31" s="73"/>
      <c r="MCH31" s="73"/>
      <c r="MCI31" s="612"/>
      <c r="MCJ31" s="612"/>
      <c r="MCK31" s="778"/>
      <c r="MCL31" s="134"/>
      <c r="MCM31" s="172"/>
      <c r="MCN31" s="126"/>
      <c r="MCO31" s="158"/>
      <c r="MCP31" s="134"/>
      <c r="MCQ31" s="158"/>
      <c r="MCR31" s="175"/>
      <c r="MCS31" s="778"/>
      <c r="MCT31" s="778"/>
      <c r="MCU31" s="778"/>
      <c r="MCV31" s="778"/>
      <c r="MCW31" s="778"/>
      <c r="MCX31" s="778"/>
      <c r="MCY31" s="778"/>
      <c r="MCZ31" s="778"/>
      <c r="MDA31" s="778"/>
      <c r="MDB31" s="778"/>
      <c r="MDC31" s="778"/>
      <c r="MDD31" s="778"/>
      <c r="MDE31" s="73"/>
      <c r="MDF31" s="73"/>
      <c r="MDG31" s="612"/>
      <c r="MDH31" s="612"/>
      <c r="MDI31" s="778"/>
      <c r="MDJ31" s="134"/>
      <c r="MDK31" s="172"/>
      <c r="MDL31" s="126"/>
      <c r="MDM31" s="158"/>
      <c r="MDN31" s="134"/>
      <c r="MDO31" s="158"/>
      <c r="MDP31" s="175"/>
      <c r="MDQ31" s="778"/>
      <c r="MDR31" s="778"/>
      <c r="MDS31" s="778"/>
      <c r="MDT31" s="778"/>
      <c r="MDU31" s="778"/>
      <c r="MDV31" s="778"/>
      <c r="MDW31" s="778"/>
      <c r="MDX31" s="778"/>
      <c r="MDY31" s="778"/>
      <c r="MDZ31" s="778"/>
      <c r="MEA31" s="778"/>
      <c r="MEB31" s="778"/>
      <c r="MEC31" s="73"/>
      <c r="MED31" s="73"/>
      <c r="MEE31" s="612"/>
      <c r="MEF31" s="612"/>
      <c r="MEG31" s="778"/>
      <c r="MEH31" s="134"/>
      <c r="MEI31" s="172"/>
      <c r="MEJ31" s="126"/>
      <c r="MEK31" s="158"/>
      <c r="MEL31" s="134"/>
      <c r="MEM31" s="158"/>
      <c r="MEN31" s="175"/>
      <c r="MEO31" s="778"/>
      <c r="MEP31" s="778"/>
      <c r="MEQ31" s="778"/>
      <c r="MER31" s="778"/>
      <c r="MES31" s="778"/>
      <c r="MET31" s="778"/>
      <c r="MEU31" s="778"/>
      <c r="MEV31" s="778"/>
      <c r="MEW31" s="778"/>
      <c r="MEX31" s="778"/>
      <c r="MEY31" s="778"/>
      <c r="MEZ31" s="778"/>
      <c r="MFA31" s="73"/>
      <c r="MFB31" s="73"/>
      <c r="MFC31" s="612"/>
      <c r="MFD31" s="612"/>
      <c r="MFE31" s="778"/>
      <c r="MFF31" s="134"/>
      <c r="MFG31" s="172"/>
      <c r="MFH31" s="126"/>
      <c r="MFI31" s="158"/>
      <c r="MFJ31" s="134"/>
      <c r="MFK31" s="158"/>
      <c r="MFL31" s="175"/>
      <c r="MFM31" s="778"/>
      <c r="MFN31" s="778"/>
      <c r="MFO31" s="778"/>
      <c r="MFP31" s="778"/>
      <c r="MFQ31" s="778"/>
      <c r="MFR31" s="778"/>
      <c r="MFS31" s="778"/>
      <c r="MFT31" s="778"/>
      <c r="MFU31" s="778"/>
      <c r="MFV31" s="778"/>
      <c r="MFW31" s="778"/>
      <c r="MFX31" s="778"/>
      <c r="MFY31" s="73"/>
      <c r="MFZ31" s="73"/>
      <c r="MGA31" s="612"/>
      <c r="MGB31" s="612"/>
      <c r="MGC31" s="778"/>
      <c r="MGD31" s="134"/>
      <c r="MGE31" s="172"/>
      <c r="MGF31" s="126"/>
      <c r="MGG31" s="158"/>
      <c r="MGH31" s="134"/>
      <c r="MGI31" s="158"/>
      <c r="MGJ31" s="175"/>
      <c r="MGK31" s="778"/>
      <c r="MGL31" s="778"/>
      <c r="MGM31" s="778"/>
      <c r="MGN31" s="778"/>
      <c r="MGO31" s="778"/>
      <c r="MGP31" s="778"/>
      <c r="MGQ31" s="778"/>
      <c r="MGR31" s="778"/>
      <c r="MGS31" s="778"/>
      <c r="MGT31" s="778"/>
      <c r="MGU31" s="778"/>
      <c r="MGV31" s="778"/>
      <c r="MGW31" s="73"/>
      <c r="MGX31" s="73"/>
      <c r="MGY31" s="612"/>
      <c r="MGZ31" s="612"/>
      <c r="MHA31" s="778"/>
      <c r="MHB31" s="134"/>
      <c r="MHC31" s="172"/>
      <c r="MHD31" s="126"/>
      <c r="MHE31" s="158"/>
      <c r="MHF31" s="134"/>
      <c r="MHG31" s="158"/>
      <c r="MHH31" s="175"/>
      <c r="MHI31" s="778"/>
      <c r="MHJ31" s="778"/>
      <c r="MHK31" s="778"/>
      <c r="MHL31" s="778"/>
      <c r="MHM31" s="778"/>
      <c r="MHN31" s="778"/>
      <c r="MHO31" s="778"/>
      <c r="MHP31" s="778"/>
      <c r="MHQ31" s="778"/>
      <c r="MHR31" s="778"/>
      <c r="MHS31" s="778"/>
      <c r="MHT31" s="778"/>
      <c r="MHU31" s="73"/>
      <c r="MHV31" s="73"/>
      <c r="MHW31" s="612"/>
      <c r="MHX31" s="612"/>
      <c r="MHY31" s="778"/>
      <c r="MHZ31" s="134"/>
      <c r="MIA31" s="172"/>
      <c r="MIB31" s="126"/>
      <c r="MIC31" s="158"/>
      <c r="MID31" s="134"/>
      <c r="MIE31" s="158"/>
      <c r="MIF31" s="175"/>
      <c r="MIG31" s="778"/>
      <c r="MIH31" s="778"/>
      <c r="MII31" s="778"/>
      <c r="MIJ31" s="778"/>
      <c r="MIK31" s="778"/>
      <c r="MIL31" s="778"/>
      <c r="MIM31" s="778"/>
      <c r="MIN31" s="778"/>
      <c r="MIO31" s="778"/>
      <c r="MIP31" s="778"/>
      <c r="MIQ31" s="778"/>
      <c r="MIR31" s="778"/>
      <c r="MIS31" s="73"/>
      <c r="MIT31" s="73"/>
      <c r="MIU31" s="612"/>
      <c r="MIV31" s="612"/>
      <c r="MIW31" s="778"/>
      <c r="MIX31" s="134"/>
      <c r="MIY31" s="172"/>
      <c r="MIZ31" s="126"/>
      <c r="MJA31" s="158"/>
      <c r="MJB31" s="134"/>
      <c r="MJC31" s="158"/>
      <c r="MJD31" s="175"/>
      <c r="MJE31" s="778"/>
      <c r="MJF31" s="778"/>
      <c r="MJG31" s="778"/>
      <c r="MJH31" s="778"/>
      <c r="MJI31" s="778"/>
      <c r="MJJ31" s="778"/>
      <c r="MJK31" s="778"/>
      <c r="MJL31" s="778"/>
      <c r="MJM31" s="778"/>
      <c r="MJN31" s="778"/>
      <c r="MJO31" s="778"/>
      <c r="MJP31" s="778"/>
      <c r="MJQ31" s="73"/>
      <c r="MJR31" s="73"/>
      <c r="MJS31" s="612"/>
      <c r="MJT31" s="612"/>
      <c r="MJU31" s="778"/>
      <c r="MJV31" s="134"/>
      <c r="MJW31" s="172"/>
      <c r="MJX31" s="126"/>
      <c r="MJY31" s="158"/>
      <c r="MJZ31" s="134"/>
      <c r="MKA31" s="158"/>
      <c r="MKB31" s="175"/>
      <c r="MKC31" s="778"/>
      <c r="MKD31" s="778"/>
      <c r="MKE31" s="778"/>
      <c r="MKF31" s="778"/>
      <c r="MKG31" s="778"/>
      <c r="MKH31" s="778"/>
      <c r="MKI31" s="778"/>
      <c r="MKJ31" s="778"/>
      <c r="MKK31" s="778"/>
      <c r="MKL31" s="778"/>
      <c r="MKM31" s="778"/>
      <c r="MKN31" s="778"/>
      <c r="MKO31" s="73"/>
      <c r="MKP31" s="73"/>
      <c r="MKQ31" s="612"/>
      <c r="MKR31" s="612"/>
      <c r="MKS31" s="778"/>
      <c r="MKT31" s="134"/>
      <c r="MKU31" s="172"/>
      <c r="MKV31" s="126"/>
      <c r="MKW31" s="158"/>
      <c r="MKX31" s="134"/>
      <c r="MKY31" s="158"/>
      <c r="MKZ31" s="175"/>
      <c r="MLA31" s="778"/>
      <c r="MLB31" s="778"/>
      <c r="MLC31" s="778"/>
      <c r="MLD31" s="778"/>
      <c r="MLE31" s="778"/>
      <c r="MLF31" s="778"/>
      <c r="MLG31" s="778"/>
      <c r="MLH31" s="778"/>
      <c r="MLI31" s="778"/>
      <c r="MLJ31" s="778"/>
      <c r="MLK31" s="778"/>
      <c r="MLL31" s="778"/>
      <c r="MLM31" s="73"/>
      <c r="MLN31" s="73"/>
      <c r="MLO31" s="612"/>
      <c r="MLP31" s="612"/>
      <c r="MLQ31" s="778"/>
      <c r="MLR31" s="134"/>
      <c r="MLS31" s="172"/>
      <c r="MLT31" s="126"/>
      <c r="MLU31" s="158"/>
      <c r="MLV31" s="134"/>
      <c r="MLW31" s="158"/>
      <c r="MLX31" s="175"/>
      <c r="MLY31" s="778"/>
      <c r="MLZ31" s="778"/>
      <c r="MMA31" s="778"/>
      <c r="MMB31" s="778"/>
      <c r="MMC31" s="778"/>
      <c r="MMD31" s="778"/>
      <c r="MME31" s="778"/>
      <c r="MMF31" s="778"/>
      <c r="MMG31" s="778"/>
      <c r="MMH31" s="778"/>
      <c r="MMI31" s="778"/>
      <c r="MMJ31" s="778"/>
      <c r="MMK31" s="73"/>
      <c r="MML31" s="73"/>
      <c r="MMM31" s="612"/>
      <c r="MMN31" s="612"/>
      <c r="MMO31" s="778"/>
      <c r="MMP31" s="134"/>
      <c r="MMQ31" s="172"/>
      <c r="MMR31" s="126"/>
      <c r="MMS31" s="158"/>
      <c r="MMT31" s="134"/>
      <c r="MMU31" s="158"/>
      <c r="MMV31" s="175"/>
      <c r="MMW31" s="778"/>
      <c r="MMX31" s="778"/>
      <c r="MMY31" s="778"/>
      <c r="MMZ31" s="778"/>
      <c r="MNA31" s="778"/>
      <c r="MNB31" s="778"/>
      <c r="MNC31" s="778"/>
      <c r="MND31" s="778"/>
      <c r="MNE31" s="778"/>
      <c r="MNF31" s="778"/>
      <c r="MNG31" s="778"/>
      <c r="MNH31" s="778"/>
      <c r="MNI31" s="73"/>
      <c r="MNJ31" s="73"/>
      <c r="MNK31" s="612"/>
      <c r="MNL31" s="612"/>
      <c r="MNM31" s="778"/>
      <c r="MNN31" s="134"/>
      <c r="MNO31" s="172"/>
      <c r="MNP31" s="126"/>
      <c r="MNQ31" s="158"/>
      <c r="MNR31" s="134"/>
      <c r="MNS31" s="158"/>
      <c r="MNT31" s="175"/>
      <c r="MNU31" s="778"/>
      <c r="MNV31" s="778"/>
      <c r="MNW31" s="778"/>
      <c r="MNX31" s="778"/>
      <c r="MNY31" s="778"/>
      <c r="MNZ31" s="778"/>
      <c r="MOA31" s="778"/>
      <c r="MOB31" s="778"/>
      <c r="MOC31" s="778"/>
      <c r="MOD31" s="778"/>
      <c r="MOE31" s="778"/>
      <c r="MOF31" s="778"/>
      <c r="MOG31" s="73"/>
      <c r="MOH31" s="73"/>
      <c r="MOI31" s="612"/>
      <c r="MOJ31" s="612"/>
      <c r="MOK31" s="778"/>
      <c r="MOL31" s="134"/>
      <c r="MOM31" s="172"/>
      <c r="MON31" s="126"/>
      <c r="MOO31" s="158"/>
      <c r="MOP31" s="134"/>
      <c r="MOQ31" s="158"/>
      <c r="MOR31" s="175"/>
      <c r="MOS31" s="778"/>
      <c r="MOT31" s="778"/>
      <c r="MOU31" s="778"/>
      <c r="MOV31" s="778"/>
      <c r="MOW31" s="778"/>
      <c r="MOX31" s="778"/>
      <c r="MOY31" s="778"/>
      <c r="MOZ31" s="778"/>
      <c r="MPA31" s="778"/>
      <c r="MPB31" s="778"/>
      <c r="MPC31" s="778"/>
      <c r="MPD31" s="778"/>
      <c r="MPE31" s="73"/>
      <c r="MPF31" s="73"/>
      <c r="MPG31" s="612"/>
      <c r="MPH31" s="612"/>
      <c r="MPI31" s="778"/>
      <c r="MPJ31" s="134"/>
      <c r="MPK31" s="172"/>
      <c r="MPL31" s="126"/>
      <c r="MPM31" s="158"/>
      <c r="MPN31" s="134"/>
      <c r="MPO31" s="158"/>
      <c r="MPP31" s="175"/>
      <c r="MPQ31" s="778"/>
      <c r="MPR31" s="778"/>
      <c r="MPS31" s="778"/>
      <c r="MPT31" s="778"/>
      <c r="MPU31" s="778"/>
      <c r="MPV31" s="778"/>
      <c r="MPW31" s="778"/>
      <c r="MPX31" s="778"/>
      <c r="MPY31" s="778"/>
      <c r="MPZ31" s="778"/>
      <c r="MQA31" s="778"/>
      <c r="MQB31" s="778"/>
      <c r="MQC31" s="73"/>
      <c r="MQD31" s="73"/>
      <c r="MQE31" s="612"/>
      <c r="MQF31" s="612"/>
      <c r="MQG31" s="778"/>
      <c r="MQH31" s="134"/>
      <c r="MQI31" s="172"/>
      <c r="MQJ31" s="126"/>
      <c r="MQK31" s="158"/>
      <c r="MQL31" s="134"/>
      <c r="MQM31" s="158"/>
      <c r="MQN31" s="175"/>
      <c r="MQO31" s="778"/>
      <c r="MQP31" s="778"/>
      <c r="MQQ31" s="778"/>
      <c r="MQR31" s="778"/>
      <c r="MQS31" s="778"/>
      <c r="MQT31" s="778"/>
      <c r="MQU31" s="778"/>
      <c r="MQV31" s="778"/>
      <c r="MQW31" s="778"/>
      <c r="MQX31" s="778"/>
      <c r="MQY31" s="778"/>
      <c r="MQZ31" s="778"/>
      <c r="MRA31" s="73"/>
      <c r="MRB31" s="73"/>
      <c r="MRC31" s="612"/>
      <c r="MRD31" s="612"/>
      <c r="MRE31" s="778"/>
      <c r="MRF31" s="134"/>
      <c r="MRG31" s="172"/>
      <c r="MRH31" s="126"/>
      <c r="MRI31" s="158"/>
      <c r="MRJ31" s="134"/>
      <c r="MRK31" s="158"/>
      <c r="MRL31" s="175"/>
      <c r="MRM31" s="778"/>
      <c r="MRN31" s="778"/>
      <c r="MRO31" s="778"/>
      <c r="MRP31" s="778"/>
      <c r="MRQ31" s="778"/>
      <c r="MRR31" s="778"/>
      <c r="MRS31" s="778"/>
      <c r="MRT31" s="778"/>
      <c r="MRU31" s="778"/>
      <c r="MRV31" s="778"/>
      <c r="MRW31" s="778"/>
      <c r="MRX31" s="778"/>
      <c r="MRY31" s="73"/>
      <c r="MRZ31" s="73"/>
      <c r="MSA31" s="612"/>
      <c r="MSB31" s="612"/>
      <c r="MSC31" s="778"/>
      <c r="MSD31" s="134"/>
      <c r="MSE31" s="172"/>
      <c r="MSF31" s="126"/>
      <c r="MSG31" s="158"/>
      <c r="MSH31" s="134"/>
      <c r="MSI31" s="158"/>
      <c r="MSJ31" s="175"/>
      <c r="MSK31" s="778"/>
      <c r="MSL31" s="778"/>
      <c r="MSM31" s="778"/>
      <c r="MSN31" s="778"/>
      <c r="MSO31" s="778"/>
      <c r="MSP31" s="778"/>
      <c r="MSQ31" s="778"/>
      <c r="MSR31" s="778"/>
      <c r="MSS31" s="778"/>
      <c r="MST31" s="778"/>
      <c r="MSU31" s="778"/>
      <c r="MSV31" s="778"/>
      <c r="MSW31" s="73"/>
      <c r="MSX31" s="73"/>
      <c r="MSY31" s="612"/>
      <c r="MSZ31" s="612"/>
      <c r="MTA31" s="778"/>
      <c r="MTB31" s="134"/>
      <c r="MTC31" s="172"/>
      <c r="MTD31" s="126"/>
      <c r="MTE31" s="158"/>
      <c r="MTF31" s="134"/>
      <c r="MTG31" s="158"/>
      <c r="MTH31" s="175"/>
      <c r="MTI31" s="778"/>
      <c r="MTJ31" s="778"/>
      <c r="MTK31" s="778"/>
      <c r="MTL31" s="778"/>
      <c r="MTM31" s="778"/>
      <c r="MTN31" s="778"/>
      <c r="MTO31" s="778"/>
      <c r="MTP31" s="778"/>
      <c r="MTQ31" s="778"/>
      <c r="MTR31" s="778"/>
      <c r="MTS31" s="778"/>
      <c r="MTT31" s="778"/>
      <c r="MTU31" s="73"/>
      <c r="MTV31" s="73"/>
      <c r="MTW31" s="612"/>
      <c r="MTX31" s="612"/>
      <c r="MTY31" s="778"/>
      <c r="MTZ31" s="134"/>
      <c r="MUA31" s="172"/>
      <c r="MUB31" s="126"/>
      <c r="MUC31" s="158"/>
      <c r="MUD31" s="134"/>
      <c r="MUE31" s="158"/>
      <c r="MUF31" s="175"/>
      <c r="MUG31" s="778"/>
      <c r="MUH31" s="778"/>
      <c r="MUI31" s="778"/>
      <c r="MUJ31" s="778"/>
      <c r="MUK31" s="778"/>
      <c r="MUL31" s="778"/>
      <c r="MUM31" s="778"/>
      <c r="MUN31" s="778"/>
      <c r="MUO31" s="778"/>
      <c r="MUP31" s="778"/>
      <c r="MUQ31" s="778"/>
      <c r="MUR31" s="778"/>
      <c r="MUS31" s="73"/>
      <c r="MUT31" s="73"/>
      <c r="MUU31" s="612"/>
      <c r="MUV31" s="612"/>
      <c r="MUW31" s="778"/>
      <c r="MUX31" s="134"/>
      <c r="MUY31" s="172"/>
      <c r="MUZ31" s="126"/>
      <c r="MVA31" s="158"/>
      <c r="MVB31" s="134"/>
      <c r="MVC31" s="158"/>
      <c r="MVD31" s="175"/>
      <c r="MVE31" s="778"/>
      <c r="MVF31" s="778"/>
      <c r="MVG31" s="778"/>
      <c r="MVH31" s="778"/>
      <c r="MVI31" s="778"/>
      <c r="MVJ31" s="778"/>
      <c r="MVK31" s="778"/>
      <c r="MVL31" s="778"/>
      <c r="MVM31" s="778"/>
      <c r="MVN31" s="778"/>
      <c r="MVO31" s="778"/>
      <c r="MVP31" s="778"/>
      <c r="MVQ31" s="73"/>
      <c r="MVR31" s="73"/>
      <c r="MVS31" s="612"/>
      <c r="MVT31" s="612"/>
      <c r="MVU31" s="778"/>
      <c r="MVV31" s="134"/>
      <c r="MVW31" s="172"/>
      <c r="MVX31" s="126"/>
      <c r="MVY31" s="158"/>
      <c r="MVZ31" s="134"/>
      <c r="MWA31" s="158"/>
      <c r="MWB31" s="175"/>
      <c r="MWC31" s="778"/>
      <c r="MWD31" s="778"/>
      <c r="MWE31" s="778"/>
      <c r="MWF31" s="778"/>
      <c r="MWG31" s="778"/>
      <c r="MWH31" s="778"/>
      <c r="MWI31" s="778"/>
      <c r="MWJ31" s="778"/>
      <c r="MWK31" s="778"/>
      <c r="MWL31" s="778"/>
      <c r="MWM31" s="778"/>
      <c r="MWN31" s="778"/>
      <c r="MWO31" s="73"/>
      <c r="MWP31" s="73"/>
      <c r="MWQ31" s="612"/>
      <c r="MWR31" s="612"/>
      <c r="MWS31" s="778"/>
      <c r="MWT31" s="134"/>
      <c r="MWU31" s="172"/>
      <c r="MWV31" s="126"/>
      <c r="MWW31" s="158"/>
      <c r="MWX31" s="134"/>
      <c r="MWY31" s="158"/>
      <c r="MWZ31" s="175"/>
      <c r="MXA31" s="778"/>
      <c r="MXB31" s="778"/>
      <c r="MXC31" s="778"/>
      <c r="MXD31" s="778"/>
      <c r="MXE31" s="778"/>
      <c r="MXF31" s="778"/>
      <c r="MXG31" s="778"/>
      <c r="MXH31" s="778"/>
      <c r="MXI31" s="778"/>
      <c r="MXJ31" s="778"/>
      <c r="MXK31" s="778"/>
      <c r="MXL31" s="778"/>
      <c r="MXM31" s="73"/>
      <c r="MXN31" s="73"/>
      <c r="MXO31" s="612"/>
      <c r="MXP31" s="612"/>
      <c r="MXQ31" s="778"/>
      <c r="MXR31" s="134"/>
      <c r="MXS31" s="172"/>
      <c r="MXT31" s="126"/>
      <c r="MXU31" s="158"/>
      <c r="MXV31" s="134"/>
      <c r="MXW31" s="158"/>
      <c r="MXX31" s="175"/>
      <c r="MXY31" s="778"/>
      <c r="MXZ31" s="778"/>
      <c r="MYA31" s="778"/>
      <c r="MYB31" s="778"/>
      <c r="MYC31" s="778"/>
      <c r="MYD31" s="778"/>
      <c r="MYE31" s="778"/>
      <c r="MYF31" s="778"/>
      <c r="MYG31" s="778"/>
      <c r="MYH31" s="778"/>
      <c r="MYI31" s="778"/>
      <c r="MYJ31" s="778"/>
      <c r="MYK31" s="73"/>
      <c r="MYL31" s="73"/>
      <c r="MYM31" s="612"/>
      <c r="MYN31" s="612"/>
      <c r="MYO31" s="778"/>
      <c r="MYP31" s="134"/>
      <c r="MYQ31" s="172"/>
      <c r="MYR31" s="126"/>
      <c r="MYS31" s="158"/>
      <c r="MYT31" s="134"/>
      <c r="MYU31" s="158"/>
      <c r="MYV31" s="175"/>
      <c r="MYW31" s="778"/>
      <c r="MYX31" s="778"/>
      <c r="MYY31" s="778"/>
      <c r="MYZ31" s="778"/>
      <c r="MZA31" s="778"/>
      <c r="MZB31" s="778"/>
      <c r="MZC31" s="778"/>
      <c r="MZD31" s="778"/>
      <c r="MZE31" s="778"/>
      <c r="MZF31" s="778"/>
      <c r="MZG31" s="778"/>
      <c r="MZH31" s="778"/>
      <c r="MZI31" s="73"/>
      <c r="MZJ31" s="73"/>
      <c r="MZK31" s="612"/>
      <c r="MZL31" s="612"/>
      <c r="MZM31" s="778"/>
      <c r="MZN31" s="134"/>
      <c r="MZO31" s="172"/>
      <c r="MZP31" s="126"/>
      <c r="MZQ31" s="158"/>
      <c r="MZR31" s="134"/>
      <c r="MZS31" s="158"/>
      <c r="MZT31" s="175"/>
      <c r="MZU31" s="778"/>
      <c r="MZV31" s="778"/>
      <c r="MZW31" s="778"/>
      <c r="MZX31" s="778"/>
      <c r="MZY31" s="778"/>
      <c r="MZZ31" s="778"/>
      <c r="NAA31" s="778"/>
      <c r="NAB31" s="778"/>
      <c r="NAC31" s="778"/>
      <c r="NAD31" s="778"/>
      <c r="NAE31" s="778"/>
      <c r="NAF31" s="778"/>
      <c r="NAG31" s="73"/>
      <c r="NAH31" s="73"/>
      <c r="NAI31" s="612"/>
      <c r="NAJ31" s="612"/>
      <c r="NAK31" s="778"/>
      <c r="NAL31" s="134"/>
      <c r="NAM31" s="172"/>
      <c r="NAN31" s="126"/>
      <c r="NAO31" s="158"/>
      <c r="NAP31" s="134"/>
      <c r="NAQ31" s="158"/>
      <c r="NAR31" s="175"/>
      <c r="NAS31" s="778"/>
      <c r="NAT31" s="778"/>
      <c r="NAU31" s="778"/>
      <c r="NAV31" s="778"/>
      <c r="NAW31" s="778"/>
      <c r="NAX31" s="778"/>
      <c r="NAY31" s="778"/>
      <c r="NAZ31" s="778"/>
      <c r="NBA31" s="778"/>
      <c r="NBB31" s="778"/>
      <c r="NBC31" s="778"/>
      <c r="NBD31" s="778"/>
      <c r="NBE31" s="73"/>
      <c r="NBF31" s="73"/>
      <c r="NBG31" s="612"/>
      <c r="NBH31" s="612"/>
      <c r="NBI31" s="778"/>
      <c r="NBJ31" s="134"/>
      <c r="NBK31" s="172"/>
      <c r="NBL31" s="126"/>
      <c r="NBM31" s="158"/>
      <c r="NBN31" s="134"/>
      <c r="NBO31" s="158"/>
      <c r="NBP31" s="175"/>
      <c r="NBQ31" s="778"/>
      <c r="NBR31" s="778"/>
      <c r="NBS31" s="778"/>
      <c r="NBT31" s="778"/>
      <c r="NBU31" s="778"/>
      <c r="NBV31" s="778"/>
      <c r="NBW31" s="778"/>
      <c r="NBX31" s="778"/>
      <c r="NBY31" s="778"/>
      <c r="NBZ31" s="778"/>
      <c r="NCA31" s="778"/>
      <c r="NCB31" s="778"/>
      <c r="NCC31" s="73"/>
      <c r="NCD31" s="73"/>
      <c r="NCE31" s="612"/>
      <c r="NCF31" s="612"/>
      <c r="NCG31" s="778"/>
      <c r="NCH31" s="134"/>
      <c r="NCI31" s="172"/>
      <c r="NCJ31" s="126"/>
      <c r="NCK31" s="158"/>
      <c r="NCL31" s="134"/>
      <c r="NCM31" s="158"/>
      <c r="NCN31" s="175"/>
      <c r="NCO31" s="778"/>
      <c r="NCP31" s="778"/>
      <c r="NCQ31" s="778"/>
      <c r="NCR31" s="778"/>
      <c r="NCS31" s="778"/>
      <c r="NCT31" s="778"/>
      <c r="NCU31" s="778"/>
      <c r="NCV31" s="778"/>
      <c r="NCW31" s="778"/>
      <c r="NCX31" s="778"/>
      <c r="NCY31" s="778"/>
      <c r="NCZ31" s="778"/>
      <c r="NDA31" s="73"/>
      <c r="NDB31" s="73"/>
      <c r="NDC31" s="612"/>
      <c r="NDD31" s="612"/>
      <c r="NDE31" s="778"/>
      <c r="NDF31" s="134"/>
      <c r="NDG31" s="172"/>
      <c r="NDH31" s="126"/>
      <c r="NDI31" s="158"/>
      <c r="NDJ31" s="134"/>
      <c r="NDK31" s="158"/>
      <c r="NDL31" s="175"/>
      <c r="NDM31" s="778"/>
      <c r="NDN31" s="778"/>
      <c r="NDO31" s="778"/>
      <c r="NDP31" s="778"/>
      <c r="NDQ31" s="778"/>
      <c r="NDR31" s="778"/>
      <c r="NDS31" s="778"/>
      <c r="NDT31" s="778"/>
      <c r="NDU31" s="778"/>
      <c r="NDV31" s="778"/>
      <c r="NDW31" s="778"/>
      <c r="NDX31" s="778"/>
      <c r="NDY31" s="73"/>
      <c r="NDZ31" s="73"/>
      <c r="NEA31" s="612"/>
      <c r="NEB31" s="612"/>
      <c r="NEC31" s="778"/>
      <c r="NED31" s="134"/>
      <c r="NEE31" s="172"/>
      <c r="NEF31" s="126"/>
      <c r="NEG31" s="158"/>
      <c r="NEH31" s="134"/>
      <c r="NEI31" s="158"/>
      <c r="NEJ31" s="175"/>
      <c r="NEK31" s="778"/>
      <c r="NEL31" s="778"/>
      <c r="NEM31" s="778"/>
      <c r="NEN31" s="778"/>
      <c r="NEO31" s="778"/>
      <c r="NEP31" s="778"/>
      <c r="NEQ31" s="778"/>
      <c r="NER31" s="778"/>
      <c r="NES31" s="778"/>
      <c r="NET31" s="778"/>
      <c r="NEU31" s="778"/>
      <c r="NEV31" s="778"/>
      <c r="NEW31" s="73"/>
      <c r="NEX31" s="73"/>
      <c r="NEY31" s="612"/>
      <c r="NEZ31" s="612"/>
      <c r="NFA31" s="778"/>
      <c r="NFB31" s="134"/>
      <c r="NFC31" s="172"/>
      <c r="NFD31" s="126"/>
      <c r="NFE31" s="158"/>
      <c r="NFF31" s="134"/>
      <c r="NFG31" s="158"/>
      <c r="NFH31" s="175"/>
      <c r="NFI31" s="778"/>
      <c r="NFJ31" s="778"/>
      <c r="NFK31" s="778"/>
      <c r="NFL31" s="778"/>
      <c r="NFM31" s="778"/>
      <c r="NFN31" s="778"/>
      <c r="NFO31" s="778"/>
      <c r="NFP31" s="778"/>
      <c r="NFQ31" s="778"/>
      <c r="NFR31" s="778"/>
      <c r="NFS31" s="778"/>
      <c r="NFT31" s="778"/>
      <c r="NFU31" s="73"/>
      <c r="NFV31" s="73"/>
      <c r="NFW31" s="612"/>
      <c r="NFX31" s="612"/>
      <c r="NFY31" s="778"/>
      <c r="NFZ31" s="134"/>
      <c r="NGA31" s="172"/>
      <c r="NGB31" s="126"/>
      <c r="NGC31" s="158"/>
      <c r="NGD31" s="134"/>
      <c r="NGE31" s="158"/>
      <c r="NGF31" s="175"/>
      <c r="NGG31" s="778"/>
      <c r="NGH31" s="778"/>
      <c r="NGI31" s="778"/>
      <c r="NGJ31" s="778"/>
      <c r="NGK31" s="778"/>
      <c r="NGL31" s="778"/>
      <c r="NGM31" s="778"/>
      <c r="NGN31" s="778"/>
      <c r="NGO31" s="778"/>
      <c r="NGP31" s="778"/>
      <c r="NGQ31" s="778"/>
      <c r="NGR31" s="778"/>
      <c r="NGS31" s="73"/>
      <c r="NGT31" s="73"/>
      <c r="NGU31" s="612"/>
      <c r="NGV31" s="612"/>
      <c r="NGW31" s="778"/>
      <c r="NGX31" s="134"/>
      <c r="NGY31" s="172"/>
      <c r="NGZ31" s="126"/>
      <c r="NHA31" s="158"/>
      <c r="NHB31" s="134"/>
      <c r="NHC31" s="158"/>
      <c r="NHD31" s="175"/>
      <c r="NHE31" s="778"/>
      <c r="NHF31" s="778"/>
      <c r="NHG31" s="778"/>
      <c r="NHH31" s="778"/>
      <c r="NHI31" s="778"/>
      <c r="NHJ31" s="778"/>
      <c r="NHK31" s="778"/>
      <c r="NHL31" s="778"/>
      <c r="NHM31" s="778"/>
      <c r="NHN31" s="778"/>
      <c r="NHO31" s="778"/>
      <c r="NHP31" s="778"/>
      <c r="NHQ31" s="73"/>
      <c r="NHR31" s="73"/>
      <c r="NHS31" s="612"/>
      <c r="NHT31" s="612"/>
      <c r="NHU31" s="778"/>
      <c r="NHV31" s="134"/>
      <c r="NHW31" s="172"/>
      <c r="NHX31" s="126"/>
      <c r="NHY31" s="158"/>
      <c r="NHZ31" s="134"/>
      <c r="NIA31" s="158"/>
      <c r="NIB31" s="175"/>
      <c r="NIC31" s="778"/>
      <c r="NID31" s="778"/>
      <c r="NIE31" s="778"/>
      <c r="NIF31" s="778"/>
      <c r="NIG31" s="778"/>
      <c r="NIH31" s="778"/>
      <c r="NII31" s="778"/>
      <c r="NIJ31" s="778"/>
      <c r="NIK31" s="778"/>
      <c r="NIL31" s="778"/>
      <c r="NIM31" s="778"/>
      <c r="NIN31" s="778"/>
      <c r="NIO31" s="73"/>
      <c r="NIP31" s="73"/>
      <c r="NIQ31" s="612"/>
      <c r="NIR31" s="612"/>
      <c r="NIS31" s="778"/>
      <c r="NIT31" s="134"/>
      <c r="NIU31" s="172"/>
      <c r="NIV31" s="126"/>
      <c r="NIW31" s="158"/>
      <c r="NIX31" s="134"/>
      <c r="NIY31" s="158"/>
      <c r="NIZ31" s="175"/>
      <c r="NJA31" s="778"/>
      <c r="NJB31" s="778"/>
      <c r="NJC31" s="778"/>
      <c r="NJD31" s="778"/>
      <c r="NJE31" s="778"/>
      <c r="NJF31" s="778"/>
      <c r="NJG31" s="778"/>
      <c r="NJH31" s="778"/>
      <c r="NJI31" s="778"/>
      <c r="NJJ31" s="778"/>
      <c r="NJK31" s="778"/>
      <c r="NJL31" s="778"/>
      <c r="NJM31" s="73"/>
      <c r="NJN31" s="73"/>
      <c r="NJO31" s="612"/>
      <c r="NJP31" s="612"/>
      <c r="NJQ31" s="778"/>
      <c r="NJR31" s="134"/>
      <c r="NJS31" s="172"/>
      <c r="NJT31" s="126"/>
      <c r="NJU31" s="158"/>
      <c r="NJV31" s="134"/>
      <c r="NJW31" s="158"/>
      <c r="NJX31" s="175"/>
      <c r="NJY31" s="778"/>
      <c r="NJZ31" s="778"/>
      <c r="NKA31" s="778"/>
      <c r="NKB31" s="778"/>
      <c r="NKC31" s="778"/>
      <c r="NKD31" s="778"/>
      <c r="NKE31" s="778"/>
      <c r="NKF31" s="778"/>
      <c r="NKG31" s="778"/>
      <c r="NKH31" s="778"/>
      <c r="NKI31" s="778"/>
      <c r="NKJ31" s="778"/>
      <c r="NKK31" s="73"/>
      <c r="NKL31" s="73"/>
      <c r="NKM31" s="612"/>
      <c r="NKN31" s="612"/>
      <c r="NKO31" s="778"/>
      <c r="NKP31" s="134"/>
      <c r="NKQ31" s="172"/>
      <c r="NKR31" s="126"/>
      <c r="NKS31" s="158"/>
      <c r="NKT31" s="134"/>
      <c r="NKU31" s="158"/>
      <c r="NKV31" s="175"/>
      <c r="NKW31" s="778"/>
      <c r="NKX31" s="778"/>
      <c r="NKY31" s="778"/>
      <c r="NKZ31" s="778"/>
      <c r="NLA31" s="778"/>
      <c r="NLB31" s="778"/>
      <c r="NLC31" s="778"/>
      <c r="NLD31" s="778"/>
      <c r="NLE31" s="778"/>
      <c r="NLF31" s="778"/>
      <c r="NLG31" s="778"/>
      <c r="NLH31" s="778"/>
      <c r="NLI31" s="73"/>
      <c r="NLJ31" s="73"/>
      <c r="NLK31" s="612"/>
      <c r="NLL31" s="612"/>
      <c r="NLM31" s="778"/>
      <c r="NLN31" s="134"/>
      <c r="NLO31" s="172"/>
      <c r="NLP31" s="126"/>
      <c r="NLQ31" s="158"/>
      <c r="NLR31" s="134"/>
      <c r="NLS31" s="158"/>
      <c r="NLT31" s="175"/>
      <c r="NLU31" s="778"/>
      <c r="NLV31" s="778"/>
      <c r="NLW31" s="778"/>
      <c r="NLX31" s="778"/>
      <c r="NLY31" s="778"/>
      <c r="NLZ31" s="778"/>
      <c r="NMA31" s="778"/>
      <c r="NMB31" s="778"/>
      <c r="NMC31" s="778"/>
      <c r="NMD31" s="778"/>
      <c r="NME31" s="778"/>
      <c r="NMF31" s="778"/>
      <c r="NMG31" s="73"/>
      <c r="NMH31" s="73"/>
      <c r="NMI31" s="612"/>
      <c r="NMJ31" s="612"/>
      <c r="NMK31" s="778"/>
      <c r="NML31" s="134"/>
      <c r="NMM31" s="172"/>
      <c r="NMN31" s="126"/>
      <c r="NMO31" s="158"/>
      <c r="NMP31" s="134"/>
      <c r="NMQ31" s="158"/>
      <c r="NMR31" s="175"/>
      <c r="NMS31" s="778"/>
      <c r="NMT31" s="778"/>
      <c r="NMU31" s="778"/>
      <c r="NMV31" s="778"/>
      <c r="NMW31" s="778"/>
      <c r="NMX31" s="778"/>
      <c r="NMY31" s="778"/>
      <c r="NMZ31" s="778"/>
      <c r="NNA31" s="778"/>
      <c r="NNB31" s="778"/>
      <c r="NNC31" s="778"/>
      <c r="NND31" s="778"/>
      <c r="NNE31" s="73"/>
      <c r="NNF31" s="73"/>
      <c r="NNG31" s="612"/>
      <c r="NNH31" s="612"/>
      <c r="NNI31" s="778"/>
      <c r="NNJ31" s="134"/>
      <c r="NNK31" s="172"/>
      <c r="NNL31" s="126"/>
      <c r="NNM31" s="158"/>
      <c r="NNN31" s="134"/>
      <c r="NNO31" s="158"/>
      <c r="NNP31" s="175"/>
      <c r="NNQ31" s="778"/>
      <c r="NNR31" s="778"/>
      <c r="NNS31" s="778"/>
      <c r="NNT31" s="778"/>
      <c r="NNU31" s="778"/>
      <c r="NNV31" s="778"/>
      <c r="NNW31" s="778"/>
      <c r="NNX31" s="778"/>
      <c r="NNY31" s="778"/>
      <c r="NNZ31" s="778"/>
      <c r="NOA31" s="778"/>
      <c r="NOB31" s="778"/>
      <c r="NOC31" s="73"/>
      <c r="NOD31" s="73"/>
      <c r="NOE31" s="612"/>
      <c r="NOF31" s="612"/>
      <c r="NOG31" s="778"/>
      <c r="NOH31" s="134"/>
      <c r="NOI31" s="172"/>
      <c r="NOJ31" s="126"/>
      <c r="NOK31" s="158"/>
      <c r="NOL31" s="134"/>
      <c r="NOM31" s="158"/>
      <c r="NON31" s="175"/>
      <c r="NOO31" s="778"/>
      <c r="NOP31" s="778"/>
      <c r="NOQ31" s="778"/>
      <c r="NOR31" s="778"/>
      <c r="NOS31" s="778"/>
      <c r="NOT31" s="778"/>
      <c r="NOU31" s="778"/>
      <c r="NOV31" s="778"/>
      <c r="NOW31" s="778"/>
      <c r="NOX31" s="778"/>
      <c r="NOY31" s="778"/>
      <c r="NOZ31" s="778"/>
      <c r="NPA31" s="73"/>
      <c r="NPB31" s="73"/>
      <c r="NPC31" s="612"/>
      <c r="NPD31" s="612"/>
      <c r="NPE31" s="778"/>
      <c r="NPF31" s="134"/>
      <c r="NPG31" s="172"/>
      <c r="NPH31" s="126"/>
      <c r="NPI31" s="158"/>
      <c r="NPJ31" s="134"/>
      <c r="NPK31" s="158"/>
      <c r="NPL31" s="175"/>
      <c r="NPM31" s="778"/>
      <c r="NPN31" s="778"/>
      <c r="NPO31" s="778"/>
      <c r="NPP31" s="778"/>
      <c r="NPQ31" s="778"/>
      <c r="NPR31" s="778"/>
      <c r="NPS31" s="778"/>
      <c r="NPT31" s="778"/>
      <c r="NPU31" s="778"/>
      <c r="NPV31" s="778"/>
      <c r="NPW31" s="778"/>
      <c r="NPX31" s="778"/>
      <c r="NPY31" s="73"/>
      <c r="NPZ31" s="73"/>
      <c r="NQA31" s="612"/>
      <c r="NQB31" s="612"/>
      <c r="NQC31" s="778"/>
      <c r="NQD31" s="134"/>
      <c r="NQE31" s="172"/>
      <c r="NQF31" s="126"/>
      <c r="NQG31" s="158"/>
      <c r="NQH31" s="134"/>
      <c r="NQI31" s="158"/>
      <c r="NQJ31" s="175"/>
      <c r="NQK31" s="778"/>
      <c r="NQL31" s="778"/>
      <c r="NQM31" s="778"/>
      <c r="NQN31" s="778"/>
      <c r="NQO31" s="778"/>
      <c r="NQP31" s="778"/>
      <c r="NQQ31" s="778"/>
      <c r="NQR31" s="778"/>
      <c r="NQS31" s="778"/>
      <c r="NQT31" s="778"/>
      <c r="NQU31" s="778"/>
      <c r="NQV31" s="778"/>
      <c r="NQW31" s="73"/>
      <c r="NQX31" s="73"/>
      <c r="NQY31" s="612"/>
      <c r="NQZ31" s="612"/>
      <c r="NRA31" s="778"/>
      <c r="NRB31" s="134"/>
      <c r="NRC31" s="172"/>
      <c r="NRD31" s="126"/>
      <c r="NRE31" s="158"/>
      <c r="NRF31" s="134"/>
      <c r="NRG31" s="158"/>
      <c r="NRH31" s="175"/>
      <c r="NRI31" s="778"/>
      <c r="NRJ31" s="778"/>
      <c r="NRK31" s="778"/>
      <c r="NRL31" s="778"/>
      <c r="NRM31" s="778"/>
      <c r="NRN31" s="778"/>
      <c r="NRO31" s="778"/>
      <c r="NRP31" s="778"/>
      <c r="NRQ31" s="778"/>
      <c r="NRR31" s="778"/>
      <c r="NRS31" s="778"/>
      <c r="NRT31" s="778"/>
      <c r="NRU31" s="73"/>
      <c r="NRV31" s="73"/>
      <c r="NRW31" s="612"/>
      <c r="NRX31" s="612"/>
      <c r="NRY31" s="778"/>
      <c r="NRZ31" s="134"/>
      <c r="NSA31" s="172"/>
      <c r="NSB31" s="126"/>
      <c r="NSC31" s="158"/>
      <c r="NSD31" s="134"/>
      <c r="NSE31" s="158"/>
      <c r="NSF31" s="175"/>
      <c r="NSG31" s="778"/>
      <c r="NSH31" s="778"/>
      <c r="NSI31" s="778"/>
      <c r="NSJ31" s="778"/>
      <c r="NSK31" s="778"/>
      <c r="NSL31" s="778"/>
      <c r="NSM31" s="778"/>
      <c r="NSN31" s="778"/>
      <c r="NSO31" s="778"/>
      <c r="NSP31" s="778"/>
      <c r="NSQ31" s="778"/>
      <c r="NSR31" s="778"/>
      <c r="NSS31" s="73"/>
      <c r="NST31" s="73"/>
      <c r="NSU31" s="612"/>
      <c r="NSV31" s="612"/>
      <c r="NSW31" s="778"/>
      <c r="NSX31" s="134"/>
      <c r="NSY31" s="172"/>
      <c r="NSZ31" s="126"/>
      <c r="NTA31" s="158"/>
      <c r="NTB31" s="134"/>
      <c r="NTC31" s="158"/>
      <c r="NTD31" s="175"/>
      <c r="NTE31" s="778"/>
      <c r="NTF31" s="778"/>
      <c r="NTG31" s="778"/>
      <c r="NTH31" s="778"/>
      <c r="NTI31" s="778"/>
      <c r="NTJ31" s="778"/>
      <c r="NTK31" s="778"/>
      <c r="NTL31" s="778"/>
      <c r="NTM31" s="778"/>
      <c r="NTN31" s="778"/>
      <c r="NTO31" s="778"/>
      <c r="NTP31" s="778"/>
      <c r="NTQ31" s="73"/>
      <c r="NTR31" s="73"/>
      <c r="NTS31" s="612"/>
      <c r="NTT31" s="612"/>
      <c r="NTU31" s="778"/>
      <c r="NTV31" s="134"/>
      <c r="NTW31" s="172"/>
      <c r="NTX31" s="126"/>
      <c r="NTY31" s="158"/>
      <c r="NTZ31" s="134"/>
      <c r="NUA31" s="158"/>
      <c r="NUB31" s="175"/>
      <c r="NUC31" s="778"/>
      <c r="NUD31" s="778"/>
      <c r="NUE31" s="778"/>
      <c r="NUF31" s="778"/>
      <c r="NUG31" s="778"/>
      <c r="NUH31" s="778"/>
      <c r="NUI31" s="778"/>
      <c r="NUJ31" s="778"/>
      <c r="NUK31" s="778"/>
      <c r="NUL31" s="778"/>
      <c r="NUM31" s="778"/>
      <c r="NUN31" s="778"/>
      <c r="NUO31" s="73"/>
      <c r="NUP31" s="73"/>
      <c r="NUQ31" s="612"/>
      <c r="NUR31" s="612"/>
      <c r="NUS31" s="778"/>
      <c r="NUT31" s="134"/>
      <c r="NUU31" s="172"/>
      <c r="NUV31" s="126"/>
      <c r="NUW31" s="158"/>
      <c r="NUX31" s="134"/>
      <c r="NUY31" s="158"/>
      <c r="NUZ31" s="175"/>
      <c r="NVA31" s="778"/>
      <c r="NVB31" s="778"/>
      <c r="NVC31" s="778"/>
      <c r="NVD31" s="778"/>
      <c r="NVE31" s="778"/>
      <c r="NVF31" s="778"/>
      <c r="NVG31" s="778"/>
      <c r="NVH31" s="778"/>
      <c r="NVI31" s="778"/>
      <c r="NVJ31" s="778"/>
      <c r="NVK31" s="778"/>
      <c r="NVL31" s="778"/>
      <c r="NVM31" s="73"/>
      <c r="NVN31" s="73"/>
      <c r="NVO31" s="612"/>
      <c r="NVP31" s="612"/>
      <c r="NVQ31" s="778"/>
      <c r="NVR31" s="134"/>
      <c r="NVS31" s="172"/>
      <c r="NVT31" s="126"/>
      <c r="NVU31" s="158"/>
      <c r="NVV31" s="134"/>
      <c r="NVW31" s="158"/>
      <c r="NVX31" s="175"/>
      <c r="NVY31" s="778"/>
      <c r="NVZ31" s="778"/>
      <c r="NWA31" s="778"/>
      <c r="NWB31" s="778"/>
      <c r="NWC31" s="778"/>
      <c r="NWD31" s="778"/>
      <c r="NWE31" s="778"/>
      <c r="NWF31" s="778"/>
      <c r="NWG31" s="778"/>
      <c r="NWH31" s="778"/>
      <c r="NWI31" s="778"/>
      <c r="NWJ31" s="778"/>
      <c r="NWK31" s="73"/>
      <c r="NWL31" s="73"/>
      <c r="NWM31" s="612"/>
      <c r="NWN31" s="612"/>
      <c r="NWO31" s="778"/>
      <c r="NWP31" s="134"/>
      <c r="NWQ31" s="172"/>
      <c r="NWR31" s="126"/>
      <c r="NWS31" s="158"/>
      <c r="NWT31" s="134"/>
      <c r="NWU31" s="158"/>
      <c r="NWV31" s="175"/>
      <c r="NWW31" s="778"/>
      <c r="NWX31" s="778"/>
      <c r="NWY31" s="778"/>
      <c r="NWZ31" s="778"/>
      <c r="NXA31" s="778"/>
      <c r="NXB31" s="778"/>
      <c r="NXC31" s="778"/>
      <c r="NXD31" s="778"/>
      <c r="NXE31" s="778"/>
      <c r="NXF31" s="778"/>
      <c r="NXG31" s="778"/>
      <c r="NXH31" s="778"/>
      <c r="NXI31" s="73"/>
      <c r="NXJ31" s="73"/>
      <c r="NXK31" s="612"/>
      <c r="NXL31" s="612"/>
      <c r="NXM31" s="778"/>
      <c r="NXN31" s="134"/>
      <c r="NXO31" s="172"/>
      <c r="NXP31" s="126"/>
      <c r="NXQ31" s="158"/>
      <c r="NXR31" s="134"/>
      <c r="NXS31" s="158"/>
      <c r="NXT31" s="175"/>
      <c r="NXU31" s="778"/>
      <c r="NXV31" s="778"/>
      <c r="NXW31" s="778"/>
      <c r="NXX31" s="778"/>
      <c r="NXY31" s="778"/>
      <c r="NXZ31" s="778"/>
      <c r="NYA31" s="778"/>
      <c r="NYB31" s="778"/>
      <c r="NYC31" s="778"/>
      <c r="NYD31" s="778"/>
      <c r="NYE31" s="778"/>
      <c r="NYF31" s="778"/>
      <c r="NYG31" s="73"/>
      <c r="NYH31" s="73"/>
      <c r="NYI31" s="612"/>
      <c r="NYJ31" s="612"/>
      <c r="NYK31" s="778"/>
      <c r="NYL31" s="134"/>
      <c r="NYM31" s="172"/>
      <c r="NYN31" s="126"/>
      <c r="NYO31" s="158"/>
      <c r="NYP31" s="134"/>
      <c r="NYQ31" s="158"/>
      <c r="NYR31" s="175"/>
      <c r="NYS31" s="778"/>
      <c r="NYT31" s="778"/>
      <c r="NYU31" s="778"/>
      <c r="NYV31" s="778"/>
      <c r="NYW31" s="778"/>
      <c r="NYX31" s="778"/>
      <c r="NYY31" s="778"/>
      <c r="NYZ31" s="778"/>
      <c r="NZA31" s="778"/>
      <c r="NZB31" s="778"/>
      <c r="NZC31" s="778"/>
      <c r="NZD31" s="778"/>
      <c r="NZE31" s="73"/>
      <c r="NZF31" s="73"/>
      <c r="NZG31" s="612"/>
      <c r="NZH31" s="612"/>
      <c r="NZI31" s="778"/>
      <c r="NZJ31" s="134"/>
      <c r="NZK31" s="172"/>
      <c r="NZL31" s="126"/>
      <c r="NZM31" s="158"/>
      <c r="NZN31" s="134"/>
      <c r="NZO31" s="158"/>
      <c r="NZP31" s="175"/>
      <c r="NZQ31" s="778"/>
      <c r="NZR31" s="778"/>
      <c r="NZS31" s="778"/>
      <c r="NZT31" s="778"/>
      <c r="NZU31" s="778"/>
      <c r="NZV31" s="778"/>
      <c r="NZW31" s="778"/>
      <c r="NZX31" s="778"/>
      <c r="NZY31" s="778"/>
      <c r="NZZ31" s="778"/>
      <c r="OAA31" s="778"/>
      <c r="OAB31" s="778"/>
      <c r="OAC31" s="73"/>
      <c r="OAD31" s="73"/>
      <c r="OAE31" s="612"/>
      <c r="OAF31" s="612"/>
      <c r="OAG31" s="778"/>
      <c r="OAH31" s="134"/>
      <c r="OAI31" s="172"/>
      <c r="OAJ31" s="126"/>
      <c r="OAK31" s="158"/>
      <c r="OAL31" s="134"/>
      <c r="OAM31" s="158"/>
      <c r="OAN31" s="175"/>
      <c r="OAO31" s="778"/>
      <c r="OAP31" s="778"/>
      <c r="OAQ31" s="778"/>
      <c r="OAR31" s="778"/>
      <c r="OAS31" s="778"/>
      <c r="OAT31" s="778"/>
      <c r="OAU31" s="778"/>
      <c r="OAV31" s="778"/>
      <c r="OAW31" s="778"/>
      <c r="OAX31" s="778"/>
      <c r="OAY31" s="778"/>
      <c r="OAZ31" s="778"/>
      <c r="OBA31" s="73"/>
      <c r="OBB31" s="73"/>
      <c r="OBC31" s="612"/>
      <c r="OBD31" s="612"/>
      <c r="OBE31" s="778"/>
      <c r="OBF31" s="134"/>
      <c r="OBG31" s="172"/>
      <c r="OBH31" s="126"/>
      <c r="OBI31" s="158"/>
      <c r="OBJ31" s="134"/>
      <c r="OBK31" s="158"/>
      <c r="OBL31" s="175"/>
      <c r="OBM31" s="778"/>
      <c r="OBN31" s="778"/>
      <c r="OBO31" s="778"/>
      <c r="OBP31" s="778"/>
      <c r="OBQ31" s="778"/>
      <c r="OBR31" s="778"/>
      <c r="OBS31" s="778"/>
      <c r="OBT31" s="778"/>
      <c r="OBU31" s="778"/>
      <c r="OBV31" s="778"/>
      <c r="OBW31" s="778"/>
      <c r="OBX31" s="778"/>
      <c r="OBY31" s="73"/>
      <c r="OBZ31" s="73"/>
      <c r="OCA31" s="612"/>
      <c r="OCB31" s="612"/>
      <c r="OCC31" s="778"/>
      <c r="OCD31" s="134"/>
      <c r="OCE31" s="172"/>
      <c r="OCF31" s="126"/>
      <c r="OCG31" s="158"/>
      <c r="OCH31" s="134"/>
      <c r="OCI31" s="158"/>
      <c r="OCJ31" s="175"/>
      <c r="OCK31" s="778"/>
      <c r="OCL31" s="778"/>
      <c r="OCM31" s="778"/>
      <c r="OCN31" s="778"/>
      <c r="OCO31" s="778"/>
      <c r="OCP31" s="778"/>
      <c r="OCQ31" s="778"/>
      <c r="OCR31" s="778"/>
      <c r="OCS31" s="778"/>
      <c r="OCT31" s="778"/>
      <c r="OCU31" s="778"/>
      <c r="OCV31" s="778"/>
      <c r="OCW31" s="73"/>
      <c r="OCX31" s="73"/>
      <c r="OCY31" s="612"/>
      <c r="OCZ31" s="612"/>
      <c r="ODA31" s="778"/>
      <c r="ODB31" s="134"/>
      <c r="ODC31" s="172"/>
      <c r="ODD31" s="126"/>
      <c r="ODE31" s="158"/>
      <c r="ODF31" s="134"/>
      <c r="ODG31" s="158"/>
      <c r="ODH31" s="175"/>
      <c r="ODI31" s="778"/>
      <c r="ODJ31" s="778"/>
      <c r="ODK31" s="778"/>
      <c r="ODL31" s="778"/>
      <c r="ODM31" s="778"/>
      <c r="ODN31" s="778"/>
      <c r="ODO31" s="778"/>
      <c r="ODP31" s="778"/>
      <c r="ODQ31" s="778"/>
      <c r="ODR31" s="778"/>
      <c r="ODS31" s="778"/>
      <c r="ODT31" s="778"/>
      <c r="ODU31" s="73"/>
      <c r="ODV31" s="73"/>
      <c r="ODW31" s="612"/>
      <c r="ODX31" s="612"/>
      <c r="ODY31" s="778"/>
      <c r="ODZ31" s="134"/>
      <c r="OEA31" s="172"/>
      <c r="OEB31" s="126"/>
      <c r="OEC31" s="158"/>
      <c r="OED31" s="134"/>
      <c r="OEE31" s="158"/>
      <c r="OEF31" s="175"/>
      <c r="OEG31" s="778"/>
      <c r="OEH31" s="778"/>
      <c r="OEI31" s="778"/>
      <c r="OEJ31" s="778"/>
      <c r="OEK31" s="778"/>
      <c r="OEL31" s="778"/>
      <c r="OEM31" s="778"/>
      <c r="OEN31" s="778"/>
      <c r="OEO31" s="778"/>
      <c r="OEP31" s="778"/>
      <c r="OEQ31" s="778"/>
      <c r="OER31" s="778"/>
      <c r="OES31" s="73"/>
      <c r="OET31" s="73"/>
      <c r="OEU31" s="612"/>
      <c r="OEV31" s="612"/>
      <c r="OEW31" s="778"/>
      <c r="OEX31" s="134"/>
      <c r="OEY31" s="172"/>
      <c r="OEZ31" s="126"/>
      <c r="OFA31" s="158"/>
      <c r="OFB31" s="134"/>
      <c r="OFC31" s="158"/>
      <c r="OFD31" s="175"/>
      <c r="OFE31" s="778"/>
      <c r="OFF31" s="778"/>
      <c r="OFG31" s="778"/>
      <c r="OFH31" s="778"/>
      <c r="OFI31" s="778"/>
      <c r="OFJ31" s="778"/>
      <c r="OFK31" s="778"/>
      <c r="OFL31" s="778"/>
      <c r="OFM31" s="778"/>
      <c r="OFN31" s="778"/>
      <c r="OFO31" s="778"/>
      <c r="OFP31" s="778"/>
      <c r="OFQ31" s="73"/>
      <c r="OFR31" s="73"/>
      <c r="OFS31" s="612"/>
      <c r="OFT31" s="612"/>
      <c r="OFU31" s="778"/>
      <c r="OFV31" s="134"/>
      <c r="OFW31" s="172"/>
      <c r="OFX31" s="126"/>
      <c r="OFY31" s="158"/>
      <c r="OFZ31" s="134"/>
      <c r="OGA31" s="158"/>
      <c r="OGB31" s="175"/>
      <c r="OGC31" s="778"/>
      <c r="OGD31" s="778"/>
      <c r="OGE31" s="778"/>
      <c r="OGF31" s="778"/>
      <c r="OGG31" s="778"/>
      <c r="OGH31" s="778"/>
      <c r="OGI31" s="778"/>
      <c r="OGJ31" s="778"/>
      <c r="OGK31" s="778"/>
      <c r="OGL31" s="778"/>
      <c r="OGM31" s="778"/>
      <c r="OGN31" s="778"/>
      <c r="OGO31" s="73"/>
      <c r="OGP31" s="73"/>
      <c r="OGQ31" s="612"/>
      <c r="OGR31" s="612"/>
      <c r="OGS31" s="778"/>
      <c r="OGT31" s="134"/>
      <c r="OGU31" s="172"/>
      <c r="OGV31" s="126"/>
      <c r="OGW31" s="158"/>
      <c r="OGX31" s="134"/>
      <c r="OGY31" s="158"/>
      <c r="OGZ31" s="175"/>
      <c r="OHA31" s="778"/>
      <c r="OHB31" s="778"/>
      <c r="OHC31" s="778"/>
      <c r="OHD31" s="778"/>
      <c r="OHE31" s="778"/>
      <c r="OHF31" s="778"/>
      <c r="OHG31" s="778"/>
      <c r="OHH31" s="778"/>
      <c r="OHI31" s="778"/>
      <c r="OHJ31" s="778"/>
      <c r="OHK31" s="778"/>
      <c r="OHL31" s="778"/>
      <c r="OHM31" s="73"/>
      <c r="OHN31" s="73"/>
      <c r="OHO31" s="612"/>
      <c r="OHP31" s="612"/>
      <c r="OHQ31" s="778"/>
      <c r="OHR31" s="134"/>
      <c r="OHS31" s="172"/>
      <c r="OHT31" s="126"/>
      <c r="OHU31" s="158"/>
      <c r="OHV31" s="134"/>
      <c r="OHW31" s="158"/>
      <c r="OHX31" s="175"/>
      <c r="OHY31" s="778"/>
      <c r="OHZ31" s="778"/>
      <c r="OIA31" s="778"/>
      <c r="OIB31" s="778"/>
      <c r="OIC31" s="778"/>
      <c r="OID31" s="778"/>
      <c r="OIE31" s="778"/>
      <c r="OIF31" s="778"/>
      <c r="OIG31" s="778"/>
      <c r="OIH31" s="778"/>
      <c r="OII31" s="778"/>
      <c r="OIJ31" s="778"/>
      <c r="OIK31" s="73"/>
      <c r="OIL31" s="73"/>
      <c r="OIM31" s="612"/>
      <c r="OIN31" s="612"/>
      <c r="OIO31" s="778"/>
      <c r="OIP31" s="134"/>
      <c r="OIQ31" s="172"/>
      <c r="OIR31" s="126"/>
      <c r="OIS31" s="158"/>
      <c r="OIT31" s="134"/>
      <c r="OIU31" s="158"/>
      <c r="OIV31" s="175"/>
      <c r="OIW31" s="778"/>
      <c r="OIX31" s="778"/>
      <c r="OIY31" s="778"/>
      <c r="OIZ31" s="778"/>
      <c r="OJA31" s="778"/>
      <c r="OJB31" s="778"/>
      <c r="OJC31" s="778"/>
      <c r="OJD31" s="778"/>
      <c r="OJE31" s="778"/>
      <c r="OJF31" s="778"/>
      <c r="OJG31" s="778"/>
      <c r="OJH31" s="778"/>
      <c r="OJI31" s="73"/>
      <c r="OJJ31" s="73"/>
      <c r="OJK31" s="612"/>
      <c r="OJL31" s="612"/>
      <c r="OJM31" s="778"/>
      <c r="OJN31" s="134"/>
      <c r="OJO31" s="172"/>
      <c r="OJP31" s="126"/>
      <c r="OJQ31" s="158"/>
      <c r="OJR31" s="134"/>
      <c r="OJS31" s="158"/>
      <c r="OJT31" s="175"/>
      <c r="OJU31" s="778"/>
      <c r="OJV31" s="778"/>
      <c r="OJW31" s="778"/>
      <c r="OJX31" s="778"/>
      <c r="OJY31" s="778"/>
      <c r="OJZ31" s="778"/>
      <c r="OKA31" s="778"/>
      <c r="OKB31" s="778"/>
      <c r="OKC31" s="778"/>
      <c r="OKD31" s="778"/>
      <c r="OKE31" s="778"/>
      <c r="OKF31" s="778"/>
      <c r="OKG31" s="73"/>
      <c r="OKH31" s="73"/>
      <c r="OKI31" s="612"/>
      <c r="OKJ31" s="612"/>
      <c r="OKK31" s="778"/>
      <c r="OKL31" s="134"/>
      <c r="OKM31" s="172"/>
      <c r="OKN31" s="126"/>
      <c r="OKO31" s="158"/>
      <c r="OKP31" s="134"/>
      <c r="OKQ31" s="158"/>
      <c r="OKR31" s="175"/>
      <c r="OKS31" s="778"/>
      <c r="OKT31" s="778"/>
      <c r="OKU31" s="778"/>
      <c r="OKV31" s="778"/>
      <c r="OKW31" s="778"/>
      <c r="OKX31" s="778"/>
      <c r="OKY31" s="778"/>
      <c r="OKZ31" s="778"/>
      <c r="OLA31" s="778"/>
      <c r="OLB31" s="778"/>
      <c r="OLC31" s="778"/>
      <c r="OLD31" s="778"/>
      <c r="OLE31" s="73"/>
      <c r="OLF31" s="73"/>
      <c r="OLG31" s="612"/>
      <c r="OLH31" s="612"/>
      <c r="OLI31" s="778"/>
      <c r="OLJ31" s="134"/>
      <c r="OLK31" s="172"/>
      <c r="OLL31" s="126"/>
      <c r="OLM31" s="158"/>
      <c r="OLN31" s="134"/>
      <c r="OLO31" s="158"/>
      <c r="OLP31" s="175"/>
      <c r="OLQ31" s="778"/>
      <c r="OLR31" s="778"/>
      <c r="OLS31" s="778"/>
      <c r="OLT31" s="778"/>
      <c r="OLU31" s="778"/>
      <c r="OLV31" s="778"/>
      <c r="OLW31" s="778"/>
      <c r="OLX31" s="778"/>
      <c r="OLY31" s="778"/>
      <c r="OLZ31" s="778"/>
      <c r="OMA31" s="778"/>
      <c r="OMB31" s="778"/>
      <c r="OMC31" s="73"/>
      <c r="OMD31" s="73"/>
      <c r="OME31" s="612"/>
      <c r="OMF31" s="612"/>
      <c r="OMG31" s="778"/>
      <c r="OMH31" s="134"/>
      <c r="OMI31" s="172"/>
      <c r="OMJ31" s="126"/>
      <c r="OMK31" s="158"/>
      <c r="OML31" s="134"/>
      <c r="OMM31" s="158"/>
      <c r="OMN31" s="175"/>
      <c r="OMO31" s="778"/>
      <c r="OMP31" s="778"/>
      <c r="OMQ31" s="778"/>
      <c r="OMR31" s="778"/>
      <c r="OMS31" s="778"/>
      <c r="OMT31" s="778"/>
      <c r="OMU31" s="778"/>
      <c r="OMV31" s="778"/>
      <c r="OMW31" s="778"/>
      <c r="OMX31" s="778"/>
      <c r="OMY31" s="778"/>
      <c r="OMZ31" s="778"/>
      <c r="ONA31" s="73"/>
      <c r="ONB31" s="73"/>
      <c r="ONC31" s="612"/>
      <c r="OND31" s="612"/>
      <c r="ONE31" s="778"/>
      <c r="ONF31" s="134"/>
      <c r="ONG31" s="172"/>
      <c r="ONH31" s="126"/>
      <c r="ONI31" s="158"/>
      <c r="ONJ31" s="134"/>
      <c r="ONK31" s="158"/>
      <c r="ONL31" s="175"/>
      <c r="ONM31" s="778"/>
      <c r="ONN31" s="778"/>
      <c r="ONO31" s="778"/>
      <c r="ONP31" s="778"/>
      <c r="ONQ31" s="778"/>
      <c r="ONR31" s="778"/>
      <c r="ONS31" s="778"/>
      <c r="ONT31" s="778"/>
      <c r="ONU31" s="778"/>
      <c r="ONV31" s="778"/>
      <c r="ONW31" s="778"/>
      <c r="ONX31" s="778"/>
      <c r="ONY31" s="73"/>
      <c r="ONZ31" s="73"/>
      <c r="OOA31" s="612"/>
      <c r="OOB31" s="612"/>
      <c r="OOC31" s="778"/>
      <c r="OOD31" s="134"/>
      <c r="OOE31" s="172"/>
      <c r="OOF31" s="126"/>
      <c r="OOG31" s="158"/>
      <c r="OOH31" s="134"/>
      <c r="OOI31" s="158"/>
      <c r="OOJ31" s="175"/>
      <c r="OOK31" s="778"/>
      <c r="OOL31" s="778"/>
      <c r="OOM31" s="778"/>
      <c r="OON31" s="778"/>
      <c r="OOO31" s="778"/>
      <c r="OOP31" s="778"/>
      <c r="OOQ31" s="778"/>
      <c r="OOR31" s="778"/>
      <c r="OOS31" s="778"/>
      <c r="OOT31" s="778"/>
      <c r="OOU31" s="778"/>
      <c r="OOV31" s="778"/>
      <c r="OOW31" s="73"/>
      <c r="OOX31" s="73"/>
      <c r="OOY31" s="612"/>
      <c r="OOZ31" s="612"/>
      <c r="OPA31" s="778"/>
      <c r="OPB31" s="134"/>
      <c r="OPC31" s="172"/>
      <c r="OPD31" s="126"/>
      <c r="OPE31" s="158"/>
      <c r="OPF31" s="134"/>
      <c r="OPG31" s="158"/>
      <c r="OPH31" s="175"/>
      <c r="OPI31" s="778"/>
      <c r="OPJ31" s="778"/>
      <c r="OPK31" s="778"/>
      <c r="OPL31" s="778"/>
      <c r="OPM31" s="778"/>
      <c r="OPN31" s="778"/>
      <c r="OPO31" s="778"/>
      <c r="OPP31" s="778"/>
      <c r="OPQ31" s="778"/>
      <c r="OPR31" s="778"/>
      <c r="OPS31" s="778"/>
      <c r="OPT31" s="778"/>
      <c r="OPU31" s="73"/>
      <c r="OPV31" s="73"/>
      <c r="OPW31" s="612"/>
      <c r="OPX31" s="612"/>
      <c r="OPY31" s="778"/>
      <c r="OPZ31" s="134"/>
      <c r="OQA31" s="172"/>
      <c r="OQB31" s="126"/>
      <c r="OQC31" s="158"/>
      <c r="OQD31" s="134"/>
      <c r="OQE31" s="158"/>
      <c r="OQF31" s="175"/>
      <c r="OQG31" s="778"/>
      <c r="OQH31" s="778"/>
      <c r="OQI31" s="778"/>
      <c r="OQJ31" s="778"/>
      <c r="OQK31" s="778"/>
      <c r="OQL31" s="778"/>
      <c r="OQM31" s="778"/>
      <c r="OQN31" s="778"/>
      <c r="OQO31" s="778"/>
      <c r="OQP31" s="778"/>
      <c r="OQQ31" s="778"/>
      <c r="OQR31" s="778"/>
      <c r="OQS31" s="73"/>
      <c r="OQT31" s="73"/>
      <c r="OQU31" s="612"/>
      <c r="OQV31" s="612"/>
      <c r="OQW31" s="778"/>
      <c r="OQX31" s="134"/>
      <c r="OQY31" s="172"/>
      <c r="OQZ31" s="126"/>
      <c r="ORA31" s="158"/>
      <c r="ORB31" s="134"/>
      <c r="ORC31" s="158"/>
      <c r="ORD31" s="175"/>
      <c r="ORE31" s="778"/>
      <c r="ORF31" s="778"/>
      <c r="ORG31" s="778"/>
      <c r="ORH31" s="778"/>
      <c r="ORI31" s="778"/>
      <c r="ORJ31" s="778"/>
      <c r="ORK31" s="778"/>
      <c r="ORL31" s="778"/>
      <c r="ORM31" s="778"/>
      <c r="ORN31" s="778"/>
      <c r="ORO31" s="778"/>
      <c r="ORP31" s="778"/>
      <c r="ORQ31" s="73"/>
      <c r="ORR31" s="73"/>
      <c r="ORS31" s="612"/>
      <c r="ORT31" s="612"/>
      <c r="ORU31" s="778"/>
      <c r="ORV31" s="134"/>
      <c r="ORW31" s="172"/>
      <c r="ORX31" s="126"/>
      <c r="ORY31" s="158"/>
      <c r="ORZ31" s="134"/>
      <c r="OSA31" s="158"/>
      <c r="OSB31" s="175"/>
      <c r="OSC31" s="778"/>
      <c r="OSD31" s="778"/>
      <c r="OSE31" s="778"/>
      <c r="OSF31" s="778"/>
      <c r="OSG31" s="778"/>
      <c r="OSH31" s="778"/>
      <c r="OSI31" s="778"/>
      <c r="OSJ31" s="778"/>
      <c r="OSK31" s="778"/>
      <c r="OSL31" s="778"/>
      <c r="OSM31" s="778"/>
      <c r="OSN31" s="778"/>
      <c r="OSO31" s="73"/>
      <c r="OSP31" s="73"/>
      <c r="OSQ31" s="612"/>
      <c r="OSR31" s="612"/>
      <c r="OSS31" s="778"/>
      <c r="OST31" s="134"/>
      <c r="OSU31" s="172"/>
      <c r="OSV31" s="126"/>
      <c r="OSW31" s="158"/>
      <c r="OSX31" s="134"/>
      <c r="OSY31" s="158"/>
      <c r="OSZ31" s="175"/>
      <c r="OTA31" s="778"/>
      <c r="OTB31" s="778"/>
      <c r="OTC31" s="778"/>
      <c r="OTD31" s="778"/>
      <c r="OTE31" s="778"/>
      <c r="OTF31" s="778"/>
      <c r="OTG31" s="778"/>
      <c r="OTH31" s="778"/>
      <c r="OTI31" s="778"/>
      <c r="OTJ31" s="778"/>
      <c r="OTK31" s="778"/>
      <c r="OTL31" s="778"/>
      <c r="OTM31" s="73"/>
      <c r="OTN31" s="73"/>
      <c r="OTO31" s="612"/>
      <c r="OTP31" s="612"/>
      <c r="OTQ31" s="778"/>
      <c r="OTR31" s="134"/>
      <c r="OTS31" s="172"/>
      <c r="OTT31" s="126"/>
      <c r="OTU31" s="158"/>
      <c r="OTV31" s="134"/>
      <c r="OTW31" s="158"/>
      <c r="OTX31" s="175"/>
      <c r="OTY31" s="778"/>
      <c r="OTZ31" s="778"/>
      <c r="OUA31" s="778"/>
      <c r="OUB31" s="778"/>
      <c r="OUC31" s="778"/>
      <c r="OUD31" s="778"/>
      <c r="OUE31" s="778"/>
      <c r="OUF31" s="778"/>
      <c r="OUG31" s="778"/>
      <c r="OUH31" s="778"/>
      <c r="OUI31" s="778"/>
      <c r="OUJ31" s="778"/>
      <c r="OUK31" s="73"/>
      <c r="OUL31" s="73"/>
      <c r="OUM31" s="612"/>
      <c r="OUN31" s="612"/>
      <c r="OUO31" s="778"/>
      <c r="OUP31" s="134"/>
      <c r="OUQ31" s="172"/>
      <c r="OUR31" s="126"/>
      <c r="OUS31" s="158"/>
      <c r="OUT31" s="134"/>
      <c r="OUU31" s="158"/>
      <c r="OUV31" s="175"/>
      <c r="OUW31" s="778"/>
      <c r="OUX31" s="778"/>
      <c r="OUY31" s="778"/>
      <c r="OUZ31" s="778"/>
      <c r="OVA31" s="778"/>
      <c r="OVB31" s="778"/>
      <c r="OVC31" s="778"/>
      <c r="OVD31" s="778"/>
      <c r="OVE31" s="778"/>
      <c r="OVF31" s="778"/>
      <c r="OVG31" s="778"/>
      <c r="OVH31" s="778"/>
      <c r="OVI31" s="73"/>
      <c r="OVJ31" s="73"/>
      <c r="OVK31" s="612"/>
      <c r="OVL31" s="612"/>
      <c r="OVM31" s="778"/>
      <c r="OVN31" s="134"/>
      <c r="OVO31" s="172"/>
      <c r="OVP31" s="126"/>
      <c r="OVQ31" s="158"/>
      <c r="OVR31" s="134"/>
      <c r="OVS31" s="158"/>
      <c r="OVT31" s="175"/>
      <c r="OVU31" s="778"/>
      <c r="OVV31" s="778"/>
      <c r="OVW31" s="778"/>
      <c r="OVX31" s="778"/>
      <c r="OVY31" s="778"/>
      <c r="OVZ31" s="778"/>
      <c r="OWA31" s="778"/>
      <c r="OWB31" s="778"/>
      <c r="OWC31" s="778"/>
      <c r="OWD31" s="778"/>
      <c r="OWE31" s="778"/>
      <c r="OWF31" s="778"/>
      <c r="OWG31" s="73"/>
      <c r="OWH31" s="73"/>
      <c r="OWI31" s="612"/>
      <c r="OWJ31" s="612"/>
      <c r="OWK31" s="778"/>
      <c r="OWL31" s="134"/>
      <c r="OWM31" s="172"/>
      <c r="OWN31" s="126"/>
      <c r="OWO31" s="158"/>
      <c r="OWP31" s="134"/>
      <c r="OWQ31" s="158"/>
      <c r="OWR31" s="175"/>
      <c r="OWS31" s="778"/>
      <c r="OWT31" s="778"/>
      <c r="OWU31" s="778"/>
      <c r="OWV31" s="778"/>
      <c r="OWW31" s="778"/>
      <c r="OWX31" s="778"/>
      <c r="OWY31" s="778"/>
      <c r="OWZ31" s="778"/>
      <c r="OXA31" s="778"/>
      <c r="OXB31" s="778"/>
      <c r="OXC31" s="778"/>
      <c r="OXD31" s="778"/>
      <c r="OXE31" s="73"/>
      <c r="OXF31" s="73"/>
      <c r="OXG31" s="612"/>
      <c r="OXH31" s="612"/>
      <c r="OXI31" s="778"/>
      <c r="OXJ31" s="134"/>
      <c r="OXK31" s="172"/>
      <c r="OXL31" s="126"/>
      <c r="OXM31" s="158"/>
      <c r="OXN31" s="134"/>
      <c r="OXO31" s="158"/>
      <c r="OXP31" s="175"/>
      <c r="OXQ31" s="778"/>
      <c r="OXR31" s="778"/>
      <c r="OXS31" s="778"/>
      <c r="OXT31" s="778"/>
      <c r="OXU31" s="778"/>
      <c r="OXV31" s="778"/>
      <c r="OXW31" s="778"/>
      <c r="OXX31" s="778"/>
      <c r="OXY31" s="778"/>
      <c r="OXZ31" s="778"/>
      <c r="OYA31" s="778"/>
      <c r="OYB31" s="778"/>
      <c r="OYC31" s="73"/>
      <c r="OYD31" s="73"/>
      <c r="OYE31" s="612"/>
      <c r="OYF31" s="612"/>
      <c r="OYG31" s="778"/>
      <c r="OYH31" s="134"/>
      <c r="OYI31" s="172"/>
      <c r="OYJ31" s="126"/>
      <c r="OYK31" s="158"/>
      <c r="OYL31" s="134"/>
      <c r="OYM31" s="158"/>
      <c r="OYN31" s="175"/>
      <c r="OYO31" s="778"/>
      <c r="OYP31" s="778"/>
      <c r="OYQ31" s="778"/>
      <c r="OYR31" s="778"/>
      <c r="OYS31" s="778"/>
      <c r="OYT31" s="778"/>
      <c r="OYU31" s="778"/>
      <c r="OYV31" s="778"/>
      <c r="OYW31" s="778"/>
      <c r="OYX31" s="778"/>
      <c r="OYY31" s="778"/>
      <c r="OYZ31" s="778"/>
      <c r="OZA31" s="73"/>
      <c r="OZB31" s="73"/>
      <c r="OZC31" s="612"/>
      <c r="OZD31" s="612"/>
      <c r="OZE31" s="778"/>
      <c r="OZF31" s="134"/>
      <c r="OZG31" s="172"/>
      <c r="OZH31" s="126"/>
      <c r="OZI31" s="158"/>
      <c r="OZJ31" s="134"/>
      <c r="OZK31" s="158"/>
      <c r="OZL31" s="175"/>
      <c r="OZM31" s="778"/>
      <c r="OZN31" s="778"/>
      <c r="OZO31" s="778"/>
      <c r="OZP31" s="778"/>
      <c r="OZQ31" s="778"/>
      <c r="OZR31" s="778"/>
      <c r="OZS31" s="778"/>
      <c r="OZT31" s="778"/>
      <c r="OZU31" s="778"/>
      <c r="OZV31" s="778"/>
      <c r="OZW31" s="778"/>
      <c r="OZX31" s="778"/>
      <c r="OZY31" s="73"/>
      <c r="OZZ31" s="73"/>
      <c r="PAA31" s="612"/>
      <c r="PAB31" s="612"/>
      <c r="PAC31" s="778"/>
      <c r="PAD31" s="134"/>
      <c r="PAE31" s="172"/>
      <c r="PAF31" s="126"/>
      <c r="PAG31" s="158"/>
      <c r="PAH31" s="134"/>
      <c r="PAI31" s="158"/>
      <c r="PAJ31" s="175"/>
      <c r="PAK31" s="778"/>
      <c r="PAL31" s="778"/>
      <c r="PAM31" s="778"/>
      <c r="PAN31" s="778"/>
      <c r="PAO31" s="778"/>
      <c r="PAP31" s="778"/>
      <c r="PAQ31" s="778"/>
      <c r="PAR31" s="778"/>
      <c r="PAS31" s="778"/>
      <c r="PAT31" s="778"/>
      <c r="PAU31" s="778"/>
      <c r="PAV31" s="778"/>
      <c r="PAW31" s="73"/>
      <c r="PAX31" s="73"/>
      <c r="PAY31" s="612"/>
      <c r="PAZ31" s="612"/>
      <c r="PBA31" s="778"/>
      <c r="PBB31" s="134"/>
      <c r="PBC31" s="172"/>
      <c r="PBD31" s="126"/>
      <c r="PBE31" s="158"/>
      <c r="PBF31" s="134"/>
      <c r="PBG31" s="158"/>
      <c r="PBH31" s="175"/>
      <c r="PBI31" s="778"/>
      <c r="PBJ31" s="778"/>
      <c r="PBK31" s="778"/>
      <c r="PBL31" s="778"/>
      <c r="PBM31" s="778"/>
      <c r="PBN31" s="778"/>
      <c r="PBO31" s="778"/>
      <c r="PBP31" s="778"/>
      <c r="PBQ31" s="778"/>
      <c r="PBR31" s="778"/>
      <c r="PBS31" s="778"/>
      <c r="PBT31" s="778"/>
      <c r="PBU31" s="73"/>
      <c r="PBV31" s="73"/>
      <c r="PBW31" s="612"/>
      <c r="PBX31" s="612"/>
      <c r="PBY31" s="778"/>
      <c r="PBZ31" s="134"/>
      <c r="PCA31" s="172"/>
      <c r="PCB31" s="126"/>
      <c r="PCC31" s="158"/>
      <c r="PCD31" s="134"/>
      <c r="PCE31" s="158"/>
      <c r="PCF31" s="175"/>
      <c r="PCG31" s="778"/>
      <c r="PCH31" s="778"/>
      <c r="PCI31" s="778"/>
      <c r="PCJ31" s="778"/>
      <c r="PCK31" s="778"/>
      <c r="PCL31" s="778"/>
      <c r="PCM31" s="778"/>
      <c r="PCN31" s="778"/>
      <c r="PCO31" s="778"/>
      <c r="PCP31" s="778"/>
      <c r="PCQ31" s="778"/>
      <c r="PCR31" s="778"/>
      <c r="PCS31" s="73"/>
      <c r="PCT31" s="73"/>
      <c r="PCU31" s="612"/>
      <c r="PCV31" s="612"/>
      <c r="PCW31" s="778"/>
      <c r="PCX31" s="134"/>
      <c r="PCY31" s="172"/>
      <c r="PCZ31" s="126"/>
      <c r="PDA31" s="158"/>
      <c r="PDB31" s="134"/>
      <c r="PDC31" s="158"/>
      <c r="PDD31" s="175"/>
      <c r="PDE31" s="778"/>
      <c r="PDF31" s="778"/>
      <c r="PDG31" s="778"/>
      <c r="PDH31" s="778"/>
      <c r="PDI31" s="778"/>
      <c r="PDJ31" s="778"/>
      <c r="PDK31" s="778"/>
      <c r="PDL31" s="778"/>
      <c r="PDM31" s="778"/>
      <c r="PDN31" s="778"/>
      <c r="PDO31" s="778"/>
      <c r="PDP31" s="778"/>
      <c r="PDQ31" s="73"/>
      <c r="PDR31" s="73"/>
      <c r="PDS31" s="612"/>
      <c r="PDT31" s="612"/>
      <c r="PDU31" s="778"/>
      <c r="PDV31" s="134"/>
      <c r="PDW31" s="172"/>
      <c r="PDX31" s="126"/>
      <c r="PDY31" s="158"/>
      <c r="PDZ31" s="134"/>
      <c r="PEA31" s="158"/>
      <c r="PEB31" s="175"/>
      <c r="PEC31" s="778"/>
      <c r="PED31" s="778"/>
      <c r="PEE31" s="778"/>
      <c r="PEF31" s="778"/>
      <c r="PEG31" s="778"/>
      <c r="PEH31" s="778"/>
      <c r="PEI31" s="778"/>
      <c r="PEJ31" s="778"/>
      <c r="PEK31" s="778"/>
      <c r="PEL31" s="778"/>
      <c r="PEM31" s="778"/>
      <c r="PEN31" s="778"/>
      <c r="PEO31" s="73"/>
      <c r="PEP31" s="73"/>
      <c r="PEQ31" s="612"/>
      <c r="PER31" s="612"/>
      <c r="PES31" s="778"/>
      <c r="PET31" s="134"/>
      <c r="PEU31" s="172"/>
      <c r="PEV31" s="126"/>
      <c r="PEW31" s="158"/>
      <c r="PEX31" s="134"/>
      <c r="PEY31" s="158"/>
      <c r="PEZ31" s="175"/>
      <c r="PFA31" s="778"/>
      <c r="PFB31" s="778"/>
      <c r="PFC31" s="778"/>
      <c r="PFD31" s="778"/>
      <c r="PFE31" s="778"/>
      <c r="PFF31" s="778"/>
      <c r="PFG31" s="778"/>
      <c r="PFH31" s="778"/>
      <c r="PFI31" s="778"/>
      <c r="PFJ31" s="778"/>
      <c r="PFK31" s="778"/>
      <c r="PFL31" s="778"/>
      <c r="PFM31" s="73"/>
      <c r="PFN31" s="73"/>
      <c r="PFO31" s="612"/>
      <c r="PFP31" s="612"/>
      <c r="PFQ31" s="778"/>
      <c r="PFR31" s="134"/>
      <c r="PFS31" s="172"/>
      <c r="PFT31" s="126"/>
      <c r="PFU31" s="158"/>
      <c r="PFV31" s="134"/>
      <c r="PFW31" s="158"/>
      <c r="PFX31" s="175"/>
      <c r="PFY31" s="778"/>
      <c r="PFZ31" s="778"/>
      <c r="PGA31" s="778"/>
      <c r="PGB31" s="778"/>
      <c r="PGC31" s="778"/>
      <c r="PGD31" s="778"/>
      <c r="PGE31" s="778"/>
      <c r="PGF31" s="778"/>
      <c r="PGG31" s="778"/>
      <c r="PGH31" s="778"/>
      <c r="PGI31" s="778"/>
      <c r="PGJ31" s="778"/>
      <c r="PGK31" s="73"/>
      <c r="PGL31" s="73"/>
      <c r="PGM31" s="612"/>
      <c r="PGN31" s="612"/>
      <c r="PGO31" s="778"/>
      <c r="PGP31" s="134"/>
      <c r="PGQ31" s="172"/>
      <c r="PGR31" s="126"/>
      <c r="PGS31" s="158"/>
      <c r="PGT31" s="134"/>
      <c r="PGU31" s="158"/>
      <c r="PGV31" s="175"/>
      <c r="PGW31" s="778"/>
      <c r="PGX31" s="778"/>
      <c r="PGY31" s="778"/>
      <c r="PGZ31" s="778"/>
      <c r="PHA31" s="778"/>
      <c r="PHB31" s="778"/>
      <c r="PHC31" s="778"/>
      <c r="PHD31" s="778"/>
      <c r="PHE31" s="778"/>
      <c r="PHF31" s="778"/>
      <c r="PHG31" s="778"/>
      <c r="PHH31" s="778"/>
      <c r="PHI31" s="73"/>
      <c r="PHJ31" s="73"/>
      <c r="PHK31" s="612"/>
      <c r="PHL31" s="612"/>
      <c r="PHM31" s="778"/>
      <c r="PHN31" s="134"/>
      <c r="PHO31" s="172"/>
      <c r="PHP31" s="126"/>
      <c r="PHQ31" s="158"/>
      <c r="PHR31" s="134"/>
      <c r="PHS31" s="158"/>
      <c r="PHT31" s="175"/>
      <c r="PHU31" s="778"/>
      <c r="PHV31" s="778"/>
      <c r="PHW31" s="778"/>
      <c r="PHX31" s="778"/>
      <c r="PHY31" s="778"/>
      <c r="PHZ31" s="778"/>
      <c r="PIA31" s="778"/>
      <c r="PIB31" s="778"/>
      <c r="PIC31" s="778"/>
      <c r="PID31" s="778"/>
      <c r="PIE31" s="778"/>
      <c r="PIF31" s="778"/>
      <c r="PIG31" s="73"/>
      <c r="PIH31" s="73"/>
      <c r="PII31" s="612"/>
      <c r="PIJ31" s="612"/>
      <c r="PIK31" s="778"/>
      <c r="PIL31" s="134"/>
      <c r="PIM31" s="172"/>
      <c r="PIN31" s="126"/>
      <c r="PIO31" s="158"/>
      <c r="PIP31" s="134"/>
      <c r="PIQ31" s="158"/>
      <c r="PIR31" s="175"/>
      <c r="PIS31" s="778"/>
      <c r="PIT31" s="778"/>
      <c r="PIU31" s="778"/>
      <c r="PIV31" s="778"/>
      <c r="PIW31" s="778"/>
      <c r="PIX31" s="778"/>
      <c r="PIY31" s="778"/>
      <c r="PIZ31" s="778"/>
      <c r="PJA31" s="778"/>
      <c r="PJB31" s="778"/>
      <c r="PJC31" s="778"/>
      <c r="PJD31" s="778"/>
      <c r="PJE31" s="73"/>
      <c r="PJF31" s="73"/>
      <c r="PJG31" s="612"/>
      <c r="PJH31" s="612"/>
      <c r="PJI31" s="778"/>
      <c r="PJJ31" s="134"/>
      <c r="PJK31" s="172"/>
      <c r="PJL31" s="126"/>
      <c r="PJM31" s="158"/>
      <c r="PJN31" s="134"/>
      <c r="PJO31" s="158"/>
      <c r="PJP31" s="175"/>
      <c r="PJQ31" s="778"/>
      <c r="PJR31" s="778"/>
      <c r="PJS31" s="778"/>
      <c r="PJT31" s="778"/>
      <c r="PJU31" s="778"/>
      <c r="PJV31" s="778"/>
      <c r="PJW31" s="778"/>
      <c r="PJX31" s="778"/>
      <c r="PJY31" s="778"/>
      <c r="PJZ31" s="778"/>
      <c r="PKA31" s="778"/>
      <c r="PKB31" s="778"/>
      <c r="PKC31" s="73"/>
      <c r="PKD31" s="73"/>
      <c r="PKE31" s="612"/>
      <c r="PKF31" s="612"/>
      <c r="PKG31" s="778"/>
      <c r="PKH31" s="134"/>
      <c r="PKI31" s="172"/>
      <c r="PKJ31" s="126"/>
      <c r="PKK31" s="158"/>
      <c r="PKL31" s="134"/>
      <c r="PKM31" s="158"/>
      <c r="PKN31" s="175"/>
      <c r="PKO31" s="778"/>
      <c r="PKP31" s="778"/>
      <c r="PKQ31" s="778"/>
      <c r="PKR31" s="778"/>
      <c r="PKS31" s="778"/>
      <c r="PKT31" s="778"/>
      <c r="PKU31" s="778"/>
      <c r="PKV31" s="778"/>
      <c r="PKW31" s="778"/>
      <c r="PKX31" s="778"/>
      <c r="PKY31" s="778"/>
      <c r="PKZ31" s="778"/>
      <c r="PLA31" s="73"/>
      <c r="PLB31" s="73"/>
      <c r="PLC31" s="612"/>
      <c r="PLD31" s="612"/>
      <c r="PLE31" s="778"/>
      <c r="PLF31" s="134"/>
      <c r="PLG31" s="172"/>
      <c r="PLH31" s="126"/>
      <c r="PLI31" s="158"/>
      <c r="PLJ31" s="134"/>
      <c r="PLK31" s="158"/>
      <c r="PLL31" s="175"/>
      <c r="PLM31" s="778"/>
      <c r="PLN31" s="778"/>
      <c r="PLO31" s="778"/>
      <c r="PLP31" s="778"/>
      <c r="PLQ31" s="778"/>
      <c r="PLR31" s="778"/>
      <c r="PLS31" s="778"/>
      <c r="PLT31" s="778"/>
      <c r="PLU31" s="778"/>
      <c r="PLV31" s="778"/>
      <c r="PLW31" s="778"/>
      <c r="PLX31" s="778"/>
      <c r="PLY31" s="73"/>
      <c r="PLZ31" s="73"/>
      <c r="PMA31" s="612"/>
      <c r="PMB31" s="612"/>
      <c r="PMC31" s="778"/>
      <c r="PMD31" s="134"/>
      <c r="PME31" s="172"/>
      <c r="PMF31" s="126"/>
      <c r="PMG31" s="158"/>
      <c r="PMH31" s="134"/>
      <c r="PMI31" s="158"/>
      <c r="PMJ31" s="175"/>
      <c r="PMK31" s="778"/>
      <c r="PML31" s="778"/>
      <c r="PMM31" s="778"/>
      <c r="PMN31" s="778"/>
      <c r="PMO31" s="778"/>
      <c r="PMP31" s="778"/>
      <c r="PMQ31" s="778"/>
      <c r="PMR31" s="778"/>
      <c r="PMS31" s="778"/>
      <c r="PMT31" s="778"/>
      <c r="PMU31" s="778"/>
      <c r="PMV31" s="778"/>
      <c r="PMW31" s="73"/>
      <c r="PMX31" s="73"/>
      <c r="PMY31" s="612"/>
      <c r="PMZ31" s="612"/>
      <c r="PNA31" s="778"/>
      <c r="PNB31" s="134"/>
      <c r="PNC31" s="172"/>
      <c r="PND31" s="126"/>
      <c r="PNE31" s="158"/>
      <c r="PNF31" s="134"/>
      <c r="PNG31" s="158"/>
      <c r="PNH31" s="175"/>
      <c r="PNI31" s="778"/>
      <c r="PNJ31" s="778"/>
      <c r="PNK31" s="778"/>
      <c r="PNL31" s="778"/>
      <c r="PNM31" s="778"/>
      <c r="PNN31" s="778"/>
      <c r="PNO31" s="778"/>
      <c r="PNP31" s="778"/>
      <c r="PNQ31" s="778"/>
      <c r="PNR31" s="778"/>
      <c r="PNS31" s="778"/>
      <c r="PNT31" s="778"/>
      <c r="PNU31" s="73"/>
      <c r="PNV31" s="73"/>
      <c r="PNW31" s="612"/>
      <c r="PNX31" s="612"/>
      <c r="PNY31" s="778"/>
      <c r="PNZ31" s="134"/>
      <c r="POA31" s="172"/>
      <c r="POB31" s="126"/>
      <c r="POC31" s="158"/>
      <c r="POD31" s="134"/>
      <c r="POE31" s="158"/>
      <c r="POF31" s="175"/>
      <c r="POG31" s="778"/>
      <c r="POH31" s="778"/>
      <c r="POI31" s="778"/>
      <c r="POJ31" s="778"/>
      <c r="POK31" s="778"/>
      <c r="POL31" s="778"/>
      <c r="POM31" s="778"/>
      <c r="PON31" s="778"/>
      <c r="POO31" s="778"/>
      <c r="POP31" s="778"/>
      <c r="POQ31" s="778"/>
      <c r="POR31" s="778"/>
      <c r="POS31" s="73"/>
      <c r="POT31" s="73"/>
      <c r="POU31" s="612"/>
      <c r="POV31" s="612"/>
      <c r="POW31" s="778"/>
      <c r="POX31" s="134"/>
      <c r="POY31" s="172"/>
      <c r="POZ31" s="126"/>
      <c r="PPA31" s="158"/>
      <c r="PPB31" s="134"/>
      <c r="PPC31" s="158"/>
      <c r="PPD31" s="175"/>
      <c r="PPE31" s="778"/>
      <c r="PPF31" s="778"/>
      <c r="PPG31" s="778"/>
      <c r="PPH31" s="778"/>
      <c r="PPI31" s="778"/>
      <c r="PPJ31" s="778"/>
      <c r="PPK31" s="778"/>
      <c r="PPL31" s="778"/>
      <c r="PPM31" s="778"/>
      <c r="PPN31" s="778"/>
      <c r="PPO31" s="778"/>
      <c r="PPP31" s="778"/>
      <c r="PPQ31" s="73"/>
      <c r="PPR31" s="73"/>
      <c r="PPS31" s="612"/>
      <c r="PPT31" s="612"/>
      <c r="PPU31" s="778"/>
      <c r="PPV31" s="134"/>
      <c r="PPW31" s="172"/>
      <c r="PPX31" s="126"/>
      <c r="PPY31" s="158"/>
      <c r="PPZ31" s="134"/>
      <c r="PQA31" s="158"/>
      <c r="PQB31" s="175"/>
      <c r="PQC31" s="778"/>
      <c r="PQD31" s="778"/>
      <c r="PQE31" s="778"/>
      <c r="PQF31" s="778"/>
      <c r="PQG31" s="778"/>
      <c r="PQH31" s="778"/>
      <c r="PQI31" s="778"/>
      <c r="PQJ31" s="778"/>
      <c r="PQK31" s="778"/>
      <c r="PQL31" s="778"/>
      <c r="PQM31" s="778"/>
      <c r="PQN31" s="778"/>
      <c r="PQO31" s="73"/>
      <c r="PQP31" s="73"/>
      <c r="PQQ31" s="612"/>
      <c r="PQR31" s="612"/>
      <c r="PQS31" s="778"/>
      <c r="PQT31" s="134"/>
      <c r="PQU31" s="172"/>
      <c r="PQV31" s="126"/>
      <c r="PQW31" s="158"/>
      <c r="PQX31" s="134"/>
      <c r="PQY31" s="158"/>
      <c r="PQZ31" s="175"/>
      <c r="PRA31" s="778"/>
      <c r="PRB31" s="778"/>
      <c r="PRC31" s="778"/>
      <c r="PRD31" s="778"/>
      <c r="PRE31" s="778"/>
      <c r="PRF31" s="778"/>
      <c r="PRG31" s="778"/>
      <c r="PRH31" s="778"/>
      <c r="PRI31" s="778"/>
      <c r="PRJ31" s="778"/>
      <c r="PRK31" s="778"/>
      <c r="PRL31" s="778"/>
      <c r="PRM31" s="73"/>
      <c r="PRN31" s="73"/>
      <c r="PRO31" s="612"/>
      <c r="PRP31" s="612"/>
      <c r="PRQ31" s="778"/>
      <c r="PRR31" s="134"/>
      <c r="PRS31" s="172"/>
      <c r="PRT31" s="126"/>
      <c r="PRU31" s="158"/>
      <c r="PRV31" s="134"/>
      <c r="PRW31" s="158"/>
      <c r="PRX31" s="175"/>
      <c r="PRY31" s="778"/>
      <c r="PRZ31" s="778"/>
      <c r="PSA31" s="778"/>
      <c r="PSB31" s="778"/>
      <c r="PSC31" s="778"/>
      <c r="PSD31" s="778"/>
      <c r="PSE31" s="778"/>
      <c r="PSF31" s="778"/>
      <c r="PSG31" s="778"/>
      <c r="PSH31" s="778"/>
      <c r="PSI31" s="778"/>
      <c r="PSJ31" s="778"/>
      <c r="PSK31" s="73"/>
      <c r="PSL31" s="73"/>
      <c r="PSM31" s="612"/>
      <c r="PSN31" s="612"/>
      <c r="PSO31" s="778"/>
      <c r="PSP31" s="134"/>
      <c r="PSQ31" s="172"/>
      <c r="PSR31" s="126"/>
      <c r="PSS31" s="158"/>
      <c r="PST31" s="134"/>
      <c r="PSU31" s="158"/>
      <c r="PSV31" s="175"/>
      <c r="PSW31" s="778"/>
      <c r="PSX31" s="778"/>
      <c r="PSY31" s="778"/>
      <c r="PSZ31" s="778"/>
      <c r="PTA31" s="778"/>
      <c r="PTB31" s="778"/>
      <c r="PTC31" s="778"/>
      <c r="PTD31" s="778"/>
      <c r="PTE31" s="778"/>
      <c r="PTF31" s="778"/>
      <c r="PTG31" s="778"/>
      <c r="PTH31" s="778"/>
      <c r="PTI31" s="73"/>
      <c r="PTJ31" s="73"/>
      <c r="PTK31" s="612"/>
      <c r="PTL31" s="612"/>
      <c r="PTM31" s="778"/>
      <c r="PTN31" s="134"/>
      <c r="PTO31" s="172"/>
      <c r="PTP31" s="126"/>
      <c r="PTQ31" s="158"/>
      <c r="PTR31" s="134"/>
      <c r="PTS31" s="158"/>
      <c r="PTT31" s="175"/>
      <c r="PTU31" s="778"/>
      <c r="PTV31" s="778"/>
      <c r="PTW31" s="778"/>
      <c r="PTX31" s="778"/>
      <c r="PTY31" s="778"/>
      <c r="PTZ31" s="778"/>
      <c r="PUA31" s="778"/>
      <c r="PUB31" s="778"/>
      <c r="PUC31" s="778"/>
      <c r="PUD31" s="778"/>
      <c r="PUE31" s="778"/>
      <c r="PUF31" s="778"/>
      <c r="PUG31" s="73"/>
      <c r="PUH31" s="73"/>
      <c r="PUI31" s="612"/>
      <c r="PUJ31" s="612"/>
      <c r="PUK31" s="778"/>
      <c r="PUL31" s="134"/>
      <c r="PUM31" s="172"/>
      <c r="PUN31" s="126"/>
      <c r="PUO31" s="158"/>
      <c r="PUP31" s="134"/>
      <c r="PUQ31" s="158"/>
      <c r="PUR31" s="175"/>
      <c r="PUS31" s="778"/>
      <c r="PUT31" s="778"/>
      <c r="PUU31" s="778"/>
      <c r="PUV31" s="778"/>
      <c r="PUW31" s="778"/>
      <c r="PUX31" s="778"/>
      <c r="PUY31" s="778"/>
      <c r="PUZ31" s="778"/>
      <c r="PVA31" s="778"/>
      <c r="PVB31" s="778"/>
      <c r="PVC31" s="778"/>
      <c r="PVD31" s="778"/>
      <c r="PVE31" s="73"/>
      <c r="PVF31" s="73"/>
      <c r="PVG31" s="612"/>
      <c r="PVH31" s="612"/>
      <c r="PVI31" s="778"/>
      <c r="PVJ31" s="134"/>
      <c r="PVK31" s="172"/>
      <c r="PVL31" s="126"/>
      <c r="PVM31" s="158"/>
      <c r="PVN31" s="134"/>
      <c r="PVO31" s="158"/>
      <c r="PVP31" s="175"/>
      <c r="PVQ31" s="778"/>
      <c r="PVR31" s="778"/>
      <c r="PVS31" s="778"/>
      <c r="PVT31" s="778"/>
      <c r="PVU31" s="778"/>
      <c r="PVV31" s="778"/>
      <c r="PVW31" s="778"/>
      <c r="PVX31" s="778"/>
      <c r="PVY31" s="778"/>
      <c r="PVZ31" s="778"/>
      <c r="PWA31" s="778"/>
      <c r="PWB31" s="778"/>
      <c r="PWC31" s="73"/>
      <c r="PWD31" s="73"/>
      <c r="PWE31" s="612"/>
      <c r="PWF31" s="612"/>
      <c r="PWG31" s="778"/>
      <c r="PWH31" s="134"/>
      <c r="PWI31" s="172"/>
      <c r="PWJ31" s="126"/>
      <c r="PWK31" s="158"/>
      <c r="PWL31" s="134"/>
      <c r="PWM31" s="158"/>
      <c r="PWN31" s="175"/>
      <c r="PWO31" s="778"/>
      <c r="PWP31" s="778"/>
      <c r="PWQ31" s="778"/>
      <c r="PWR31" s="778"/>
      <c r="PWS31" s="778"/>
      <c r="PWT31" s="778"/>
      <c r="PWU31" s="778"/>
      <c r="PWV31" s="778"/>
      <c r="PWW31" s="778"/>
      <c r="PWX31" s="778"/>
      <c r="PWY31" s="778"/>
      <c r="PWZ31" s="778"/>
      <c r="PXA31" s="73"/>
      <c r="PXB31" s="73"/>
      <c r="PXC31" s="612"/>
      <c r="PXD31" s="612"/>
      <c r="PXE31" s="778"/>
      <c r="PXF31" s="134"/>
      <c r="PXG31" s="172"/>
      <c r="PXH31" s="126"/>
      <c r="PXI31" s="158"/>
      <c r="PXJ31" s="134"/>
      <c r="PXK31" s="158"/>
      <c r="PXL31" s="175"/>
      <c r="PXM31" s="778"/>
      <c r="PXN31" s="778"/>
      <c r="PXO31" s="778"/>
      <c r="PXP31" s="778"/>
      <c r="PXQ31" s="778"/>
      <c r="PXR31" s="778"/>
      <c r="PXS31" s="778"/>
      <c r="PXT31" s="778"/>
      <c r="PXU31" s="778"/>
      <c r="PXV31" s="778"/>
      <c r="PXW31" s="778"/>
      <c r="PXX31" s="778"/>
      <c r="PXY31" s="73"/>
      <c r="PXZ31" s="73"/>
      <c r="PYA31" s="612"/>
      <c r="PYB31" s="612"/>
      <c r="PYC31" s="778"/>
      <c r="PYD31" s="134"/>
      <c r="PYE31" s="172"/>
      <c r="PYF31" s="126"/>
      <c r="PYG31" s="158"/>
      <c r="PYH31" s="134"/>
      <c r="PYI31" s="158"/>
      <c r="PYJ31" s="175"/>
      <c r="PYK31" s="778"/>
      <c r="PYL31" s="778"/>
      <c r="PYM31" s="778"/>
      <c r="PYN31" s="778"/>
      <c r="PYO31" s="778"/>
      <c r="PYP31" s="778"/>
      <c r="PYQ31" s="778"/>
      <c r="PYR31" s="778"/>
      <c r="PYS31" s="778"/>
      <c r="PYT31" s="778"/>
      <c r="PYU31" s="778"/>
      <c r="PYV31" s="778"/>
      <c r="PYW31" s="73"/>
      <c r="PYX31" s="73"/>
      <c r="PYY31" s="612"/>
      <c r="PYZ31" s="612"/>
      <c r="PZA31" s="778"/>
      <c r="PZB31" s="134"/>
      <c r="PZC31" s="172"/>
      <c r="PZD31" s="126"/>
      <c r="PZE31" s="158"/>
      <c r="PZF31" s="134"/>
      <c r="PZG31" s="158"/>
      <c r="PZH31" s="175"/>
      <c r="PZI31" s="778"/>
      <c r="PZJ31" s="778"/>
      <c r="PZK31" s="778"/>
      <c r="PZL31" s="778"/>
      <c r="PZM31" s="778"/>
      <c r="PZN31" s="778"/>
      <c r="PZO31" s="778"/>
      <c r="PZP31" s="778"/>
      <c r="PZQ31" s="778"/>
      <c r="PZR31" s="778"/>
      <c r="PZS31" s="778"/>
      <c r="PZT31" s="778"/>
      <c r="PZU31" s="73"/>
      <c r="PZV31" s="73"/>
      <c r="PZW31" s="612"/>
      <c r="PZX31" s="612"/>
      <c r="PZY31" s="778"/>
      <c r="PZZ31" s="134"/>
      <c r="QAA31" s="172"/>
      <c r="QAB31" s="126"/>
      <c r="QAC31" s="158"/>
      <c r="QAD31" s="134"/>
      <c r="QAE31" s="158"/>
      <c r="QAF31" s="175"/>
      <c r="QAG31" s="778"/>
      <c r="QAH31" s="778"/>
      <c r="QAI31" s="778"/>
      <c r="QAJ31" s="778"/>
      <c r="QAK31" s="778"/>
      <c r="QAL31" s="778"/>
      <c r="QAM31" s="778"/>
      <c r="QAN31" s="778"/>
      <c r="QAO31" s="778"/>
      <c r="QAP31" s="778"/>
      <c r="QAQ31" s="778"/>
      <c r="QAR31" s="778"/>
      <c r="QAS31" s="73"/>
      <c r="QAT31" s="73"/>
      <c r="QAU31" s="612"/>
      <c r="QAV31" s="612"/>
      <c r="QAW31" s="778"/>
      <c r="QAX31" s="134"/>
      <c r="QAY31" s="172"/>
      <c r="QAZ31" s="126"/>
      <c r="QBA31" s="158"/>
      <c r="QBB31" s="134"/>
      <c r="QBC31" s="158"/>
      <c r="QBD31" s="175"/>
      <c r="QBE31" s="778"/>
      <c r="QBF31" s="778"/>
      <c r="QBG31" s="778"/>
      <c r="QBH31" s="778"/>
      <c r="QBI31" s="778"/>
      <c r="QBJ31" s="778"/>
      <c r="QBK31" s="778"/>
      <c r="QBL31" s="778"/>
      <c r="QBM31" s="778"/>
      <c r="QBN31" s="778"/>
      <c r="QBO31" s="778"/>
      <c r="QBP31" s="778"/>
      <c r="QBQ31" s="73"/>
      <c r="QBR31" s="73"/>
      <c r="QBS31" s="612"/>
      <c r="QBT31" s="612"/>
      <c r="QBU31" s="778"/>
      <c r="QBV31" s="134"/>
      <c r="QBW31" s="172"/>
      <c r="QBX31" s="126"/>
      <c r="QBY31" s="158"/>
      <c r="QBZ31" s="134"/>
      <c r="QCA31" s="158"/>
      <c r="QCB31" s="175"/>
      <c r="QCC31" s="778"/>
      <c r="QCD31" s="778"/>
      <c r="QCE31" s="778"/>
      <c r="QCF31" s="778"/>
      <c r="QCG31" s="778"/>
      <c r="QCH31" s="778"/>
      <c r="QCI31" s="778"/>
      <c r="QCJ31" s="778"/>
      <c r="QCK31" s="778"/>
      <c r="QCL31" s="778"/>
      <c r="QCM31" s="778"/>
      <c r="QCN31" s="778"/>
      <c r="QCO31" s="73"/>
      <c r="QCP31" s="73"/>
      <c r="QCQ31" s="612"/>
      <c r="QCR31" s="612"/>
      <c r="QCS31" s="778"/>
      <c r="QCT31" s="134"/>
      <c r="QCU31" s="172"/>
      <c r="QCV31" s="126"/>
      <c r="QCW31" s="158"/>
      <c r="QCX31" s="134"/>
      <c r="QCY31" s="158"/>
      <c r="QCZ31" s="175"/>
      <c r="QDA31" s="778"/>
      <c r="QDB31" s="778"/>
      <c r="QDC31" s="778"/>
      <c r="QDD31" s="778"/>
      <c r="QDE31" s="778"/>
      <c r="QDF31" s="778"/>
      <c r="QDG31" s="778"/>
      <c r="QDH31" s="778"/>
      <c r="QDI31" s="778"/>
      <c r="QDJ31" s="778"/>
      <c r="QDK31" s="778"/>
      <c r="QDL31" s="778"/>
      <c r="QDM31" s="73"/>
      <c r="QDN31" s="73"/>
      <c r="QDO31" s="612"/>
      <c r="QDP31" s="612"/>
      <c r="QDQ31" s="778"/>
      <c r="QDR31" s="134"/>
      <c r="QDS31" s="172"/>
      <c r="QDT31" s="126"/>
      <c r="QDU31" s="158"/>
      <c r="QDV31" s="134"/>
      <c r="QDW31" s="158"/>
      <c r="QDX31" s="175"/>
      <c r="QDY31" s="778"/>
      <c r="QDZ31" s="778"/>
      <c r="QEA31" s="778"/>
      <c r="QEB31" s="778"/>
      <c r="QEC31" s="778"/>
      <c r="QED31" s="778"/>
      <c r="QEE31" s="778"/>
      <c r="QEF31" s="778"/>
      <c r="QEG31" s="778"/>
      <c r="QEH31" s="778"/>
      <c r="QEI31" s="778"/>
      <c r="QEJ31" s="778"/>
      <c r="QEK31" s="73"/>
      <c r="QEL31" s="73"/>
      <c r="QEM31" s="612"/>
      <c r="QEN31" s="612"/>
      <c r="QEO31" s="778"/>
      <c r="QEP31" s="134"/>
      <c r="QEQ31" s="172"/>
      <c r="QER31" s="126"/>
      <c r="QES31" s="158"/>
      <c r="QET31" s="134"/>
      <c r="QEU31" s="158"/>
      <c r="QEV31" s="175"/>
      <c r="QEW31" s="778"/>
      <c r="QEX31" s="778"/>
      <c r="QEY31" s="778"/>
      <c r="QEZ31" s="778"/>
      <c r="QFA31" s="778"/>
      <c r="QFB31" s="778"/>
      <c r="QFC31" s="778"/>
      <c r="QFD31" s="778"/>
      <c r="QFE31" s="778"/>
      <c r="QFF31" s="778"/>
      <c r="QFG31" s="778"/>
      <c r="QFH31" s="778"/>
      <c r="QFI31" s="73"/>
      <c r="QFJ31" s="73"/>
      <c r="QFK31" s="612"/>
      <c r="QFL31" s="612"/>
      <c r="QFM31" s="778"/>
      <c r="QFN31" s="134"/>
      <c r="QFO31" s="172"/>
      <c r="QFP31" s="126"/>
      <c r="QFQ31" s="158"/>
      <c r="QFR31" s="134"/>
      <c r="QFS31" s="158"/>
      <c r="QFT31" s="175"/>
      <c r="QFU31" s="778"/>
      <c r="QFV31" s="778"/>
      <c r="QFW31" s="778"/>
      <c r="QFX31" s="778"/>
      <c r="QFY31" s="778"/>
      <c r="QFZ31" s="778"/>
      <c r="QGA31" s="778"/>
      <c r="QGB31" s="778"/>
      <c r="QGC31" s="778"/>
      <c r="QGD31" s="778"/>
      <c r="QGE31" s="778"/>
      <c r="QGF31" s="778"/>
      <c r="QGG31" s="73"/>
      <c r="QGH31" s="73"/>
      <c r="QGI31" s="612"/>
      <c r="QGJ31" s="612"/>
      <c r="QGK31" s="778"/>
      <c r="QGL31" s="134"/>
      <c r="QGM31" s="172"/>
      <c r="QGN31" s="126"/>
      <c r="QGO31" s="158"/>
      <c r="QGP31" s="134"/>
      <c r="QGQ31" s="158"/>
      <c r="QGR31" s="175"/>
      <c r="QGS31" s="778"/>
      <c r="QGT31" s="778"/>
      <c r="QGU31" s="778"/>
      <c r="QGV31" s="778"/>
      <c r="QGW31" s="778"/>
      <c r="QGX31" s="778"/>
      <c r="QGY31" s="778"/>
      <c r="QGZ31" s="778"/>
      <c r="QHA31" s="778"/>
      <c r="QHB31" s="778"/>
      <c r="QHC31" s="778"/>
      <c r="QHD31" s="778"/>
      <c r="QHE31" s="73"/>
      <c r="QHF31" s="73"/>
      <c r="QHG31" s="612"/>
      <c r="QHH31" s="612"/>
      <c r="QHI31" s="778"/>
      <c r="QHJ31" s="134"/>
      <c r="QHK31" s="172"/>
      <c r="QHL31" s="126"/>
      <c r="QHM31" s="158"/>
      <c r="QHN31" s="134"/>
      <c r="QHO31" s="158"/>
      <c r="QHP31" s="175"/>
      <c r="QHQ31" s="778"/>
      <c r="QHR31" s="778"/>
      <c r="QHS31" s="778"/>
      <c r="QHT31" s="778"/>
      <c r="QHU31" s="778"/>
      <c r="QHV31" s="778"/>
      <c r="QHW31" s="778"/>
      <c r="QHX31" s="778"/>
      <c r="QHY31" s="778"/>
      <c r="QHZ31" s="778"/>
      <c r="QIA31" s="778"/>
      <c r="QIB31" s="778"/>
      <c r="QIC31" s="73"/>
      <c r="QID31" s="73"/>
      <c r="QIE31" s="612"/>
      <c r="QIF31" s="612"/>
      <c r="QIG31" s="778"/>
      <c r="QIH31" s="134"/>
      <c r="QII31" s="172"/>
      <c r="QIJ31" s="126"/>
      <c r="QIK31" s="158"/>
      <c r="QIL31" s="134"/>
      <c r="QIM31" s="158"/>
      <c r="QIN31" s="175"/>
      <c r="QIO31" s="778"/>
      <c r="QIP31" s="778"/>
      <c r="QIQ31" s="778"/>
      <c r="QIR31" s="778"/>
      <c r="QIS31" s="778"/>
      <c r="QIT31" s="778"/>
      <c r="QIU31" s="778"/>
      <c r="QIV31" s="778"/>
      <c r="QIW31" s="778"/>
      <c r="QIX31" s="778"/>
      <c r="QIY31" s="778"/>
      <c r="QIZ31" s="778"/>
      <c r="QJA31" s="73"/>
      <c r="QJB31" s="73"/>
      <c r="QJC31" s="612"/>
      <c r="QJD31" s="612"/>
      <c r="QJE31" s="778"/>
      <c r="QJF31" s="134"/>
      <c r="QJG31" s="172"/>
      <c r="QJH31" s="126"/>
      <c r="QJI31" s="158"/>
      <c r="QJJ31" s="134"/>
      <c r="QJK31" s="158"/>
      <c r="QJL31" s="175"/>
      <c r="QJM31" s="778"/>
      <c r="QJN31" s="778"/>
      <c r="QJO31" s="778"/>
      <c r="QJP31" s="778"/>
      <c r="QJQ31" s="778"/>
      <c r="QJR31" s="778"/>
      <c r="QJS31" s="778"/>
      <c r="QJT31" s="778"/>
      <c r="QJU31" s="778"/>
      <c r="QJV31" s="778"/>
      <c r="QJW31" s="778"/>
      <c r="QJX31" s="778"/>
      <c r="QJY31" s="73"/>
      <c r="QJZ31" s="73"/>
      <c r="QKA31" s="612"/>
      <c r="QKB31" s="612"/>
      <c r="QKC31" s="778"/>
      <c r="QKD31" s="134"/>
      <c r="QKE31" s="172"/>
      <c r="QKF31" s="126"/>
      <c r="QKG31" s="158"/>
      <c r="QKH31" s="134"/>
      <c r="QKI31" s="158"/>
      <c r="QKJ31" s="175"/>
      <c r="QKK31" s="778"/>
      <c r="QKL31" s="778"/>
      <c r="QKM31" s="778"/>
      <c r="QKN31" s="778"/>
      <c r="QKO31" s="778"/>
      <c r="QKP31" s="778"/>
      <c r="QKQ31" s="778"/>
      <c r="QKR31" s="778"/>
      <c r="QKS31" s="778"/>
      <c r="QKT31" s="778"/>
      <c r="QKU31" s="778"/>
      <c r="QKV31" s="778"/>
      <c r="QKW31" s="73"/>
      <c r="QKX31" s="73"/>
      <c r="QKY31" s="612"/>
      <c r="QKZ31" s="612"/>
      <c r="QLA31" s="778"/>
      <c r="QLB31" s="134"/>
      <c r="QLC31" s="172"/>
      <c r="QLD31" s="126"/>
      <c r="QLE31" s="158"/>
      <c r="QLF31" s="134"/>
      <c r="QLG31" s="158"/>
      <c r="QLH31" s="175"/>
      <c r="QLI31" s="778"/>
      <c r="QLJ31" s="778"/>
      <c r="QLK31" s="778"/>
      <c r="QLL31" s="778"/>
      <c r="QLM31" s="778"/>
      <c r="QLN31" s="778"/>
      <c r="QLO31" s="778"/>
      <c r="QLP31" s="778"/>
      <c r="QLQ31" s="778"/>
      <c r="QLR31" s="778"/>
      <c r="QLS31" s="778"/>
      <c r="QLT31" s="778"/>
      <c r="QLU31" s="73"/>
      <c r="QLV31" s="73"/>
      <c r="QLW31" s="612"/>
      <c r="QLX31" s="612"/>
      <c r="QLY31" s="778"/>
      <c r="QLZ31" s="134"/>
      <c r="QMA31" s="172"/>
      <c r="QMB31" s="126"/>
      <c r="QMC31" s="158"/>
      <c r="QMD31" s="134"/>
      <c r="QME31" s="158"/>
      <c r="QMF31" s="175"/>
      <c r="QMG31" s="778"/>
      <c r="QMH31" s="778"/>
      <c r="QMI31" s="778"/>
      <c r="QMJ31" s="778"/>
      <c r="QMK31" s="778"/>
      <c r="QML31" s="778"/>
      <c r="QMM31" s="778"/>
      <c r="QMN31" s="778"/>
      <c r="QMO31" s="778"/>
      <c r="QMP31" s="778"/>
      <c r="QMQ31" s="778"/>
      <c r="QMR31" s="778"/>
      <c r="QMS31" s="73"/>
      <c r="QMT31" s="73"/>
      <c r="QMU31" s="612"/>
      <c r="QMV31" s="612"/>
      <c r="QMW31" s="778"/>
      <c r="QMX31" s="134"/>
      <c r="QMY31" s="172"/>
      <c r="QMZ31" s="126"/>
      <c r="QNA31" s="158"/>
      <c r="QNB31" s="134"/>
      <c r="QNC31" s="158"/>
      <c r="QND31" s="175"/>
      <c r="QNE31" s="778"/>
      <c r="QNF31" s="778"/>
      <c r="QNG31" s="778"/>
      <c r="QNH31" s="778"/>
      <c r="QNI31" s="778"/>
      <c r="QNJ31" s="778"/>
      <c r="QNK31" s="778"/>
      <c r="QNL31" s="778"/>
      <c r="QNM31" s="778"/>
      <c r="QNN31" s="778"/>
      <c r="QNO31" s="778"/>
      <c r="QNP31" s="778"/>
      <c r="QNQ31" s="73"/>
      <c r="QNR31" s="73"/>
      <c r="QNS31" s="612"/>
      <c r="QNT31" s="612"/>
      <c r="QNU31" s="778"/>
      <c r="QNV31" s="134"/>
      <c r="QNW31" s="172"/>
      <c r="QNX31" s="126"/>
      <c r="QNY31" s="158"/>
      <c r="QNZ31" s="134"/>
      <c r="QOA31" s="158"/>
      <c r="QOB31" s="175"/>
      <c r="QOC31" s="778"/>
      <c r="QOD31" s="778"/>
      <c r="QOE31" s="778"/>
      <c r="QOF31" s="778"/>
      <c r="QOG31" s="778"/>
      <c r="QOH31" s="778"/>
      <c r="QOI31" s="778"/>
      <c r="QOJ31" s="778"/>
      <c r="QOK31" s="778"/>
      <c r="QOL31" s="778"/>
      <c r="QOM31" s="778"/>
      <c r="QON31" s="778"/>
      <c r="QOO31" s="73"/>
      <c r="QOP31" s="73"/>
      <c r="QOQ31" s="612"/>
      <c r="QOR31" s="612"/>
      <c r="QOS31" s="778"/>
      <c r="QOT31" s="134"/>
      <c r="QOU31" s="172"/>
      <c r="QOV31" s="126"/>
      <c r="QOW31" s="158"/>
      <c r="QOX31" s="134"/>
      <c r="QOY31" s="158"/>
      <c r="QOZ31" s="175"/>
      <c r="QPA31" s="778"/>
      <c r="QPB31" s="778"/>
      <c r="QPC31" s="778"/>
      <c r="QPD31" s="778"/>
      <c r="QPE31" s="778"/>
      <c r="QPF31" s="778"/>
      <c r="QPG31" s="778"/>
      <c r="QPH31" s="778"/>
      <c r="QPI31" s="778"/>
      <c r="QPJ31" s="778"/>
      <c r="QPK31" s="778"/>
      <c r="QPL31" s="778"/>
      <c r="QPM31" s="73"/>
      <c r="QPN31" s="73"/>
      <c r="QPO31" s="612"/>
      <c r="QPP31" s="612"/>
      <c r="QPQ31" s="778"/>
      <c r="QPR31" s="134"/>
      <c r="QPS31" s="172"/>
      <c r="QPT31" s="126"/>
      <c r="QPU31" s="158"/>
      <c r="QPV31" s="134"/>
      <c r="QPW31" s="158"/>
      <c r="QPX31" s="175"/>
      <c r="QPY31" s="778"/>
      <c r="QPZ31" s="778"/>
      <c r="QQA31" s="778"/>
      <c r="QQB31" s="778"/>
      <c r="QQC31" s="778"/>
      <c r="QQD31" s="778"/>
      <c r="QQE31" s="778"/>
      <c r="QQF31" s="778"/>
      <c r="QQG31" s="778"/>
      <c r="QQH31" s="778"/>
      <c r="QQI31" s="778"/>
      <c r="QQJ31" s="778"/>
      <c r="QQK31" s="73"/>
      <c r="QQL31" s="73"/>
      <c r="QQM31" s="612"/>
      <c r="QQN31" s="612"/>
      <c r="QQO31" s="778"/>
      <c r="QQP31" s="134"/>
      <c r="QQQ31" s="172"/>
      <c r="QQR31" s="126"/>
      <c r="QQS31" s="158"/>
      <c r="QQT31" s="134"/>
      <c r="QQU31" s="158"/>
      <c r="QQV31" s="175"/>
      <c r="QQW31" s="778"/>
      <c r="QQX31" s="778"/>
      <c r="QQY31" s="778"/>
      <c r="QQZ31" s="778"/>
      <c r="QRA31" s="778"/>
      <c r="QRB31" s="778"/>
      <c r="QRC31" s="778"/>
      <c r="QRD31" s="778"/>
      <c r="QRE31" s="778"/>
      <c r="QRF31" s="778"/>
      <c r="QRG31" s="778"/>
      <c r="QRH31" s="778"/>
      <c r="QRI31" s="73"/>
      <c r="QRJ31" s="73"/>
      <c r="QRK31" s="612"/>
      <c r="QRL31" s="612"/>
      <c r="QRM31" s="778"/>
      <c r="QRN31" s="134"/>
      <c r="QRO31" s="172"/>
      <c r="QRP31" s="126"/>
      <c r="QRQ31" s="158"/>
      <c r="QRR31" s="134"/>
      <c r="QRS31" s="158"/>
      <c r="QRT31" s="175"/>
      <c r="QRU31" s="778"/>
      <c r="QRV31" s="778"/>
      <c r="QRW31" s="778"/>
      <c r="QRX31" s="778"/>
      <c r="QRY31" s="778"/>
      <c r="QRZ31" s="778"/>
      <c r="QSA31" s="778"/>
      <c r="QSB31" s="778"/>
      <c r="QSC31" s="778"/>
      <c r="QSD31" s="778"/>
      <c r="QSE31" s="778"/>
      <c r="QSF31" s="778"/>
      <c r="QSG31" s="73"/>
      <c r="QSH31" s="73"/>
      <c r="QSI31" s="612"/>
      <c r="QSJ31" s="612"/>
      <c r="QSK31" s="778"/>
      <c r="QSL31" s="134"/>
      <c r="QSM31" s="172"/>
      <c r="QSN31" s="126"/>
      <c r="QSO31" s="158"/>
      <c r="QSP31" s="134"/>
      <c r="QSQ31" s="158"/>
      <c r="QSR31" s="175"/>
      <c r="QSS31" s="778"/>
      <c r="QST31" s="778"/>
      <c r="QSU31" s="778"/>
      <c r="QSV31" s="778"/>
      <c r="QSW31" s="778"/>
      <c r="QSX31" s="778"/>
      <c r="QSY31" s="778"/>
      <c r="QSZ31" s="778"/>
      <c r="QTA31" s="778"/>
      <c r="QTB31" s="778"/>
      <c r="QTC31" s="778"/>
      <c r="QTD31" s="778"/>
      <c r="QTE31" s="73"/>
      <c r="QTF31" s="73"/>
      <c r="QTG31" s="612"/>
      <c r="QTH31" s="612"/>
      <c r="QTI31" s="778"/>
      <c r="QTJ31" s="134"/>
      <c r="QTK31" s="172"/>
      <c r="QTL31" s="126"/>
      <c r="QTM31" s="158"/>
      <c r="QTN31" s="134"/>
      <c r="QTO31" s="158"/>
      <c r="QTP31" s="175"/>
      <c r="QTQ31" s="778"/>
      <c r="QTR31" s="778"/>
      <c r="QTS31" s="778"/>
      <c r="QTT31" s="778"/>
      <c r="QTU31" s="778"/>
      <c r="QTV31" s="778"/>
      <c r="QTW31" s="778"/>
      <c r="QTX31" s="778"/>
      <c r="QTY31" s="778"/>
      <c r="QTZ31" s="778"/>
      <c r="QUA31" s="778"/>
      <c r="QUB31" s="778"/>
      <c r="QUC31" s="73"/>
      <c r="QUD31" s="73"/>
      <c r="QUE31" s="612"/>
      <c r="QUF31" s="612"/>
      <c r="QUG31" s="778"/>
      <c r="QUH31" s="134"/>
      <c r="QUI31" s="172"/>
      <c r="QUJ31" s="126"/>
      <c r="QUK31" s="158"/>
      <c r="QUL31" s="134"/>
      <c r="QUM31" s="158"/>
      <c r="QUN31" s="175"/>
      <c r="QUO31" s="778"/>
      <c r="QUP31" s="778"/>
      <c r="QUQ31" s="778"/>
      <c r="QUR31" s="778"/>
      <c r="QUS31" s="778"/>
      <c r="QUT31" s="778"/>
      <c r="QUU31" s="778"/>
      <c r="QUV31" s="778"/>
      <c r="QUW31" s="778"/>
      <c r="QUX31" s="778"/>
      <c r="QUY31" s="778"/>
      <c r="QUZ31" s="778"/>
      <c r="QVA31" s="73"/>
      <c r="QVB31" s="73"/>
      <c r="QVC31" s="612"/>
      <c r="QVD31" s="612"/>
      <c r="QVE31" s="778"/>
      <c r="QVF31" s="134"/>
      <c r="QVG31" s="172"/>
      <c r="QVH31" s="126"/>
      <c r="QVI31" s="158"/>
      <c r="QVJ31" s="134"/>
      <c r="QVK31" s="158"/>
      <c r="QVL31" s="175"/>
      <c r="QVM31" s="778"/>
      <c r="QVN31" s="778"/>
      <c r="QVO31" s="778"/>
      <c r="QVP31" s="778"/>
      <c r="QVQ31" s="778"/>
      <c r="QVR31" s="778"/>
      <c r="QVS31" s="778"/>
      <c r="QVT31" s="778"/>
      <c r="QVU31" s="778"/>
      <c r="QVV31" s="778"/>
      <c r="QVW31" s="778"/>
      <c r="QVX31" s="778"/>
      <c r="QVY31" s="73"/>
      <c r="QVZ31" s="73"/>
      <c r="QWA31" s="612"/>
      <c r="QWB31" s="612"/>
      <c r="QWC31" s="778"/>
      <c r="QWD31" s="134"/>
      <c r="QWE31" s="172"/>
      <c r="QWF31" s="126"/>
      <c r="QWG31" s="158"/>
      <c r="QWH31" s="134"/>
      <c r="QWI31" s="158"/>
      <c r="QWJ31" s="175"/>
      <c r="QWK31" s="778"/>
      <c r="QWL31" s="778"/>
      <c r="QWM31" s="778"/>
      <c r="QWN31" s="778"/>
      <c r="QWO31" s="778"/>
      <c r="QWP31" s="778"/>
      <c r="QWQ31" s="778"/>
      <c r="QWR31" s="778"/>
      <c r="QWS31" s="778"/>
      <c r="QWT31" s="778"/>
      <c r="QWU31" s="778"/>
      <c r="QWV31" s="778"/>
      <c r="QWW31" s="73"/>
      <c r="QWX31" s="73"/>
      <c r="QWY31" s="612"/>
      <c r="QWZ31" s="612"/>
      <c r="QXA31" s="778"/>
      <c r="QXB31" s="134"/>
      <c r="QXC31" s="172"/>
      <c r="QXD31" s="126"/>
      <c r="QXE31" s="158"/>
      <c r="QXF31" s="134"/>
      <c r="QXG31" s="158"/>
      <c r="QXH31" s="175"/>
      <c r="QXI31" s="778"/>
      <c r="QXJ31" s="778"/>
      <c r="QXK31" s="778"/>
      <c r="QXL31" s="778"/>
      <c r="QXM31" s="778"/>
      <c r="QXN31" s="778"/>
      <c r="QXO31" s="778"/>
      <c r="QXP31" s="778"/>
      <c r="QXQ31" s="778"/>
      <c r="QXR31" s="778"/>
      <c r="QXS31" s="778"/>
      <c r="QXT31" s="778"/>
      <c r="QXU31" s="73"/>
      <c r="QXV31" s="73"/>
      <c r="QXW31" s="612"/>
      <c r="QXX31" s="612"/>
      <c r="QXY31" s="778"/>
      <c r="QXZ31" s="134"/>
      <c r="QYA31" s="172"/>
      <c r="QYB31" s="126"/>
      <c r="QYC31" s="158"/>
      <c r="QYD31" s="134"/>
      <c r="QYE31" s="158"/>
      <c r="QYF31" s="175"/>
      <c r="QYG31" s="778"/>
      <c r="QYH31" s="778"/>
      <c r="QYI31" s="778"/>
      <c r="QYJ31" s="778"/>
      <c r="QYK31" s="778"/>
      <c r="QYL31" s="778"/>
      <c r="QYM31" s="778"/>
      <c r="QYN31" s="778"/>
      <c r="QYO31" s="778"/>
      <c r="QYP31" s="778"/>
      <c r="QYQ31" s="778"/>
      <c r="QYR31" s="778"/>
      <c r="QYS31" s="73"/>
      <c r="QYT31" s="73"/>
      <c r="QYU31" s="612"/>
      <c r="QYV31" s="612"/>
      <c r="QYW31" s="778"/>
      <c r="QYX31" s="134"/>
      <c r="QYY31" s="172"/>
      <c r="QYZ31" s="126"/>
      <c r="QZA31" s="158"/>
      <c r="QZB31" s="134"/>
      <c r="QZC31" s="158"/>
      <c r="QZD31" s="175"/>
      <c r="QZE31" s="778"/>
      <c r="QZF31" s="778"/>
      <c r="QZG31" s="778"/>
      <c r="QZH31" s="778"/>
      <c r="QZI31" s="778"/>
      <c r="QZJ31" s="778"/>
      <c r="QZK31" s="778"/>
      <c r="QZL31" s="778"/>
      <c r="QZM31" s="778"/>
      <c r="QZN31" s="778"/>
      <c r="QZO31" s="778"/>
      <c r="QZP31" s="778"/>
      <c r="QZQ31" s="73"/>
      <c r="QZR31" s="73"/>
      <c r="QZS31" s="612"/>
      <c r="QZT31" s="612"/>
      <c r="QZU31" s="778"/>
      <c r="QZV31" s="134"/>
      <c r="QZW31" s="172"/>
      <c r="QZX31" s="126"/>
      <c r="QZY31" s="158"/>
      <c r="QZZ31" s="134"/>
      <c r="RAA31" s="158"/>
      <c r="RAB31" s="175"/>
      <c r="RAC31" s="778"/>
      <c r="RAD31" s="778"/>
      <c r="RAE31" s="778"/>
      <c r="RAF31" s="778"/>
      <c r="RAG31" s="778"/>
      <c r="RAH31" s="778"/>
      <c r="RAI31" s="778"/>
      <c r="RAJ31" s="778"/>
      <c r="RAK31" s="778"/>
      <c r="RAL31" s="778"/>
      <c r="RAM31" s="778"/>
      <c r="RAN31" s="778"/>
      <c r="RAO31" s="73"/>
      <c r="RAP31" s="73"/>
      <c r="RAQ31" s="612"/>
      <c r="RAR31" s="612"/>
      <c r="RAS31" s="778"/>
      <c r="RAT31" s="134"/>
      <c r="RAU31" s="172"/>
      <c r="RAV31" s="126"/>
      <c r="RAW31" s="158"/>
      <c r="RAX31" s="134"/>
      <c r="RAY31" s="158"/>
      <c r="RAZ31" s="175"/>
      <c r="RBA31" s="778"/>
      <c r="RBB31" s="778"/>
      <c r="RBC31" s="778"/>
      <c r="RBD31" s="778"/>
      <c r="RBE31" s="778"/>
      <c r="RBF31" s="778"/>
      <c r="RBG31" s="778"/>
      <c r="RBH31" s="778"/>
      <c r="RBI31" s="778"/>
      <c r="RBJ31" s="778"/>
      <c r="RBK31" s="778"/>
      <c r="RBL31" s="778"/>
      <c r="RBM31" s="73"/>
      <c r="RBN31" s="73"/>
      <c r="RBO31" s="612"/>
      <c r="RBP31" s="612"/>
      <c r="RBQ31" s="778"/>
      <c r="RBR31" s="134"/>
      <c r="RBS31" s="172"/>
      <c r="RBT31" s="126"/>
      <c r="RBU31" s="158"/>
      <c r="RBV31" s="134"/>
      <c r="RBW31" s="158"/>
      <c r="RBX31" s="175"/>
      <c r="RBY31" s="778"/>
      <c r="RBZ31" s="778"/>
      <c r="RCA31" s="778"/>
      <c r="RCB31" s="778"/>
      <c r="RCC31" s="778"/>
      <c r="RCD31" s="778"/>
      <c r="RCE31" s="778"/>
      <c r="RCF31" s="778"/>
      <c r="RCG31" s="778"/>
      <c r="RCH31" s="778"/>
      <c r="RCI31" s="778"/>
      <c r="RCJ31" s="778"/>
      <c r="RCK31" s="73"/>
      <c r="RCL31" s="73"/>
      <c r="RCM31" s="612"/>
      <c r="RCN31" s="612"/>
      <c r="RCO31" s="778"/>
      <c r="RCP31" s="134"/>
      <c r="RCQ31" s="172"/>
      <c r="RCR31" s="126"/>
      <c r="RCS31" s="158"/>
      <c r="RCT31" s="134"/>
      <c r="RCU31" s="158"/>
      <c r="RCV31" s="175"/>
      <c r="RCW31" s="778"/>
      <c r="RCX31" s="778"/>
      <c r="RCY31" s="778"/>
      <c r="RCZ31" s="778"/>
      <c r="RDA31" s="778"/>
      <c r="RDB31" s="778"/>
      <c r="RDC31" s="778"/>
      <c r="RDD31" s="778"/>
      <c r="RDE31" s="778"/>
      <c r="RDF31" s="778"/>
      <c r="RDG31" s="778"/>
      <c r="RDH31" s="778"/>
      <c r="RDI31" s="73"/>
      <c r="RDJ31" s="73"/>
      <c r="RDK31" s="612"/>
      <c r="RDL31" s="612"/>
      <c r="RDM31" s="778"/>
      <c r="RDN31" s="134"/>
      <c r="RDO31" s="172"/>
      <c r="RDP31" s="126"/>
      <c r="RDQ31" s="158"/>
      <c r="RDR31" s="134"/>
      <c r="RDS31" s="158"/>
      <c r="RDT31" s="175"/>
      <c r="RDU31" s="778"/>
      <c r="RDV31" s="778"/>
      <c r="RDW31" s="778"/>
      <c r="RDX31" s="778"/>
      <c r="RDY31" s="778"/>
      <c r="RDZ31" s="778"/>
      <c r="REA31" s="778"/>
      <c r="REB31" s="778"/>
      <c r="REC31" s="778"/>
      <c r="RED31" s="778"/>
      <c r="REE31" s="778"/>
      <c r="REF31" s="778"/>
      <c r="REG31" s="73"/>
      <c r="REH31" s="73"/>
      <c r="REI31" s="612"/>
      <c r="REJ31" s="612"/>
      <c r="REK31" s="778"/>
      <c r="REL31" s="134"/>
      <c r="REM31" s="172"/>
      <c r="REN31" s="126"/>
      <c r="REO31" s="158"/>
      <c r="REP31" s="134"/>
      <c r="REQ31" s="158"/>
      <c r="RER31" s="175"/>
      <c r="RES31" s="778"/>
      <c r="RET31" s="778"/>
      <c r="REU31" s="778"/>
      <c r="REV31" s="778"/>
      <c r="REW31" s="778"/>
      <c r="REX31" s="778"/>
      <c r="REY31" s="778"/>
      <c r="REZ31" s="778"/>
      <c r="RFA31" s="778"/>
      <c r="RFB31" s="778"/>
      <c r="RFC31" s="778"/>
      <c r="RFD31" s="778"/>
      <c r="RFE31" s="73"/>
      <c r="RFF31" s="73"/>
      <c r="RFG31" s="612"/>
      <c r="RFH31" s="612"/>
      <c r="RFI31" s="778"/>
      <c r="RFJ31" s="134"/>
      <c r="RFK31" s="172"/>
      <c r="RFL31" s="126"/>
      <c r="RFM31" s="158"/>
      <c r="RFN31" s="134"/>
      <c r="RFO31" s="158"/>
      <c r="RFP31" s="175"/>
      <c r="RFQ31" s="778"/>
      <c r="RFR31" s="778"/>
      <c r="RFS31" s="778"/>
      <c r="RFT31" s="778"/>
      <c r="RFU31" s="778"/>
      <c r="RFV31" s="778"/>
      <c r="RFW31" s="778"/>
      <c r="RFX31" s="778"/>
      <c r="RFY31" s="778"/>
      <c r="RFZ31" s="778"/>
      <c r="RGA31" s="778"/>
      <c r="RGB31" s="778"/>
      <c r="RGC31" s="73"/>
      <c r="RGD31" s="73"/>
      <c r="RGE31" s="612"/>
      <c r="RGF31" s="612"/>
      <c r="RGG31" s="778"/>
      <c r="RGH31" s="134"/>
      <c r="RGI31" s="172"/>
      <c r="RGJ31" s="126"/>
      <c r="RGK31" s="158"/>
      <c r="RGL31" s="134"/>
      <c r="RGM31" s="158"/>
      <c r="RGN31" s="175"/>
      <c r="RGO31" s="778"/>
      <c r="RGP31" s="778"/>
      <c r="RGQ31" s="778"/>
      <c r="RGR31" s="778"/>
      <c r="RGS31" s="778"/>
      <c r="RGT31" s="778"/>
      <c r="RGU31" s="778"/>
      <c r="RGV31" s="778"/>
      <c r="RGW31" s="778"/>
      <c r="RGX31" s="778"/>
      <c r="RGY31" s="778"/>
      <c r="RGZ31" s="778"/>
      <c r="RHA31" s="73"/>
      <c r="RHB31" s="73"/>
      <c r="RHC31" s="612"/>
      <c r="RHD31" s="612"/>
      <c r="RHE31" s="778"/>
      <c r="RHF31" s="134"/>
      <c r="RHG31" s="172"/>
      <c r="RHH31" s="126"/>
      <c r="RHI31" s="158"/>
      <c r="RHJ31" s="134"/>
      <c r="RHK31" s="158"/>
      <c r="RHL31" s="175"/>
      <c r="RHM31" s="778"/>
      <c r="RHN31" s="778"/>
      <c r="RHO31" s="778"/>
      <c r="RHP31" s="778"/>
      <c r="RHQ31" s="778"/>
      <c r="RHR31" s="778"/>
      <c r="RHS31" s="778"/>
      <c r="RHT31" s="778"/>
      <c r="RHU31" s="778"/>
      <c r="RHV31" s="778"/>
      <c r="RHW31" s="778"/>
      <c r="RHX31" s="778"/>
      <c r="RHY31" s="73"/>
      <c r="RHZ31" s="73"/>
      <c r="RIA31" s="612"/>
      <c r="RIB31" s="612"/>
      <c r="RIC31" s="778"/>
      <c r="RID31" s="134"/>
      <c r="RIE31" s="172"/>
      <c r="RIF31" s="126"/>
      <c r="RIG31" s="158"/>
      <c r="RIH31" s="134"/>
      <c r="RII31" s="158"/>
      <c r="RIJ31" s="175"/>
      <c r="RIK31" s="778"/>
      <c r="RIL31" s="778"/>
      <c r="RIM31" s="778"/>
      <c r="RIN31" s="778"/>
      <c r="RIO31" s="778"/>
      <c r="RIP31" s="778"/>
      <c r="RIQ31" s="778"/>
      <c r="RIR31" s="778"/>
      <c r="RIS31" s="778"/>
      <c r="RIT31" s="778"/>
      <c r="RIU31" s="778"/>
      <c r="RIV31" s="778"/>
      <c r="RIW31" s="73"/>
      <c r="RIX31" s="73"/>
      <c r="RIY31" s="612"/>
      <c r="RIZ31" s="612"/>
      <c r="RJA31" s="778"/>
      <c r="RJB31" s="134"/>
      <c r="RJC31" s="172"/>
      <c r="RJD31" s="126"/>
      <c r="RJE31" s="158"/>
      <c r="RJF31" s="134"/>
      <c r="RJG31" s="158"/>
      <c r="RJH31" s="175"/>
      <c r="RJI31" s="778"/>
      <c r="RJJ31" s="778"/>
      <c r="RJK31" s="778"/>
      <c r="RJL31" s="778"/>
      <c r="RJM31" s="778"/>
      <c r="RJN31" s="778"/>
      <c r="RJO31" s="778"/>
      <c r="RJP31" s="778"/>
      <c r="RJQ31" s="778"/>
      <c r="RJR31" s="778"/>
      <c r="RJS31" s="778"/>
      <c r="RJT31" s="778"/>
      <c r="RJU31" s="73"/>
      <c r="RJV31" s="73"/>
      <c r="RJW31" s="612"/>
      <c r="RJX31" s="612"/>
      <c r="RJY31" s="778"/>
      <c r="RJZ31" s="134"/>
      <c r="RKA31" s="172"/>
      <c r="RKB31" s="126"/>
      <c r="RKC31" s="158"/>
      <c r="RKD31" s="134"/>
      <c r="RKE31" s="158"/>
      <c r="RKF31" s="175"/>
      <c r="RKG31" s="778"/>
      <c r="RKH31" s="778"/>
      <c r="RKI31" s="778"/>
      <c r="RKJ31" s="778"/>
      <c r="RKK31" s="778"/>
      <c r="RKL31" s="778"/>
      <c r="RKM31" s="778"/>
      <c r="RKN31" s="778"/>
      <c r="RKO31" s="778"/>
      <c r="RKP31" s="778"/>
      <c r="RKQ31" s="778"/>
      <c r="RKR31" s="778"/>
      <c r="RKS31" s="73"/>
      <c r="RKT31" s="73"/>
      <c r="RKU31" s="612"/>
      <c r="RKV31" s="612"/>
      <c r="RKW31" s="778"/>
      <c r="RKX31" s="134"/>
      <c r="RKY31" s="172"/>
      <c r="RKZ31" s="126"/>
      <c r="RLA31" s="158"/>
      <c r="RLB31" s="134"/>
      <c r="RLC31" s="158"/>
      <c r="RLD31" s="175"/>
      <c r="RLE31" s="778"/>
      <c r="RLF31" s="778"/>
      <c r="RLG31" s="778"/>
      <c r="RLH31" s="778"/>
      <c r="RLI31" s="778"/>
      <c r="RLJ31" s="778"/>
      <c r="RLK31" s="778"/>
      <c r="RLL31" s="778"/>
      <c r="RLM31" s="778"/>
      <c r="RLN31" s="778"/>
      <c r="RLO31" s="778"/>
      <c r="RLP31" s="778"/>
      <c r="RLQ31" s="73"/>
      <c r="RLR31" s="73"/>
      <c r="RLS31" s="612"/>
      <c r="RLT31" s="612"/>
      <c r="RLU31" s="778"/>
      <c r="RLV31" s="134"/>
      <c r="RLW31" s="172"/>
      <c r="RLX31" s="126"/>
      <c r="RLY31" s="158"/>
      <c r="RLZ31" s="134"/>
      <c r="RMA31" s="158"/>
      <c r="RMB31" s="175"/>
      <c r="RMC31" s="778"/>
      <c r="RMD31" s="778"/>
      <c r="RME31" s="778"/>
      <c r="RMF31" s="778"/>
      <c r="RMG31" s="778"/>
      <c r="RMH31" s="778"/>
      <c r="RMI31" s="778"/>
      <c r="RMJ31" s="778"/>
      <c r="RMK31" s="778"/>
      <c r="RML31" s="778"/>
      <c r="RMM31" s="778"/>
      <c r="RMN31" s="778"/>
      <c r="RMO31" s="73"/>
      <c r="RMP31" s="73"/>
      <c r="RMQ31" s="612"/>
      <c r="RMR31" s="612"/>
      <c r="RMS31" s="778"/>
      <c r="RMT31" s="134"/>
      <c r="RMU31" s="172"/>
      <c r="RMV31" s="126"/>
      <c r="RMW31" s="158"/>
      <c r="RMX31" s="134"/>
      <c r="RMY31" s="158"/>
      <c r="RMZ31" s="175"/>
      <c r="RNA31" s="778"/>
      <c r="RNB31" s="778"/>
      <c r="RNC31" s="778"/>
      <c r="RND31" s="778"/>
      <c r="RNE31" s="778"/>
      <c r="RNF31" s="778"/>
      <c r="RNG31" s="778"/>
      <c r="RNH31" s="778"/>
      <c r="RNI31" s="778"/>
      <c r="RNJ31" s="778"/>
      <c r="RNK31" s="778"/>
      <c r="RNL31" s="778"/>
      <c r="RNM31" s="73"/>
      <c r="RNN31" s="73"/>
      <c r="RNO31" s="612"/>
      <c r="RNP31" s="612"/>
      <c r="RNQ31" s="778"/>
      <c r="RNR31" s="134"/>
      <c r="RNS31" s="172"/>
      <c r="RNT31" s="126"/>
      <c r="RNU31" s="158"/>
      <c r="RNV31" s="134"/>
      <c r="RNW31" s="158"/>
      <c r="RNX31" s="175"/>
      <c r="RNY31" s="778"/>
      <c r="RNZ31" s="778"/>
      <c r="ROA31" s="778"/>
      <c r="ROB31" s="778"/>
      <c r="ROC31" s="778"/>
      <c r="ROD31" s="778"/>
      <c r="ROE31" s="778"/>
      <c r="ROF31" s="778"/>
      <c r="ROG31" s="778"/>
      <c r="ROH31" s="778"/>
      <c r="ROI31" s="778"/>
      <c r="ROJ31" s="778"/>
      <c r="ROK31" s="73"/>
      <c r="ROL31" s="73"/>
      <c r="ROM31" s="612"/>
      <c r="RON31" s="612"/>
      <c r="ROO31" s="778"/>
      <c r="ROP31" s="134"/>
      <c r="ROQ31" s="172"/>
      <c r="ROR31" s="126"/>
      <c r="ROS31" s="158"/>
      <c r="ROT31" s="134"/>
      <c r="ROU31" s="158"/>
      <c r="ROV31" s="175"/>
      <c r="ROW31" s="778"/>
      <c r="ROX31" s="778"/>
      <c r="ROY31" s="778"/>
      <c r="ROZ31" s="778"/>
      <c r="RPA31" s="778"/>
      <c r="RPB31" s="778"/>
      <c r="RPC31" s="778"/>
      <c r="RPD31" s="778"/>
      <c r="RPE31" s="778"/>
      <c r="RPF31" s="778"/>
      <c r="RPG31" s="778"/>
      <c r="RPH31" s="778"/>
      <c r="RPI31" s="73"/>
      <c r="RPJ31" s="73"/>
      <c r="RPK31" s="612"/>
      <c r="RPL31" s="612"/>
      <c r="RPM31" s="778"/>
      <c r="RPN31" s="134"/>
      <c r="RPO31" s="172"/>
      <c r="RPP31" s="126"/>
      <c r="RPQ31" s="158"/>
      <c r="RPR31" s="134"/>
      <c r="RPS31" s="158"/>
      <c r="RPT31" s="175"/>
      <c r="RPU31" s="778"/>
      <c r="RPV31" s="778"/>
      <c r="RPW31" s="778"/>
      <c r="RPX31" s="778"/>
      <c r="RPY31" s="778"/>
      <c r="RPZ31" s="778"/>
      <c r="RQA31" s="778"/>
      <c r="RQB31" s="778"/>
      <c r="RQC31" s="778"/>
      <c r="RQD31" s="778"/>
      <c r="RQE31" s="778"/>
      <c r="RQF31" s="778"/>
      <c r="RQG31" s="73"/>
      <c r="RQH31" s="73"/>
      <c r="RQI31" s="612"/>
      <c r="RQJ31" s="612"/>
      <c r="RQK31" s="778"/>
      <c r="RQL31" s="134"/>
      <c r="RQM31" s="172"/>
      <c r="RQN31" s="126"/>
      <c r="RQO31" s="158"/>
      <c r="RQP31" s="134"/>
      <c r="RQQ31" s="158"/>
      <c r="RQR31" s="175"/>
      <c r="RQS31" s="778"/>
      <c r="RQT31" s="778"/>
      <c r="RQU31" s="778"/>
      <c r="RQV31" s="778"/>
      <c r="RQW31" s="778"/>
      <c r="RQX31" s="778"/>
      <c r="RQY31" s="778"/>
      <c r="RQZ31" s="778"/>
      <c r="RRA31" s="778"/>
      <c r="RRB31" s="778"/>
      <c r="RRC31" s="778"/>
      <c r="RRD31" s="778"/>
      <c r="RRE31" s="73"/>
      <c r="RRF31" s="73"/>
      <c r="RRG31" s="612"/>
      <c r="RRH31" s="612"/>
      <c r="RRI31" s="778"/>
      <c r="RRJ31" s="134"/>
      <c r="RRK31" s="172"/>
      <c r="RRL31" s="126"/>
      <c r="RRM31" s="158"/>
      <c r="RRN31" s="134"/>
      <c r="RRO31" s="158"/>
      <c r="RRP31" s="175"/>
      <c r="RRQ31" s="778"/>
      <c r="RRR31" s="778"/>
      <c r="RRS31" s="778"/>
      <c r="RRT31" s="778"/>
      <c r="RRU31" s="778"/>
      <c r="RRV31" s="778"/>
      <c r="RRW31" s="778"/>
      <c r="RRX31" s="778"/>
      <c r="RRY31" s="778"/>
      <c r="RRZ31" s="778"/>
      <c r="RSA31" s="778"/>
      <c r="RSB31" s="778"/>
      <c r="RSC31" s="73"/>
      <c r="RSD31" s="73"/>
      <c r="RSE31" s="612"/>
      <c r="RSF31" s="612"/>
      <c r="RSG31" s="778"/>
      <c r="RSH31" s="134"/>
      <c r="RSI31" s="172"/>
      <c r="RSJ31" s="126"/>
      <c r="RSK31" s="158"/>
      <c r="RSL31" s="134"/>
      <c r="RSM31" s="158"/>
      <c r="RSN31" s="175"/>
      <c r="RSO31" s="778"/>
      <c r="RSP31" s="778"/>
      <c r="RSQ31" s="778"/>
      <c r="RSR31" s="778"/>
      <c r="RSS31" s="778"/>
      <c r="RST31" s="778"/>
      <c r="RSU31" s="778"/>
      <c r="RSV31" s="778"/>
      <c r="RSW31" s="778"/>
      <c r="RSX31" s="778"/>
      <c r="RSY31" s="778"/>
      <c r="RSZ31" s="778"/>
      <c r="RTA31" s="73"/>
      <c r="RTB31" s="73"/>
      <c r="RTC31" s="612"/>
      <c r="RTD31" s="612"/>
      <c r="RTE31" s="778"/>
      <c r="RTF31" s="134"/>
      <c r="RTG31" s="172"/>
      <c r="RTH31" s="126"/>
      <c r="RTI31" s="158"/>
      <c r="RTJ31" s="134"/>
      <c r="RTK31" s="158"/>
      <c r="RTL31" s="175"/>
      <c r="RTM31" s="778"/>
      <c r="RTN31" s="778"/>
      <c r="RTO31" s="778"/>
      <c r="RTP31" s="778"/>
      <c r="RTQ31" s="778"/>
      <c r="RTR31" s="778"/>
      <c r="RTS31" s="778"/>
      <c r="RTT31" s="778"/>
      <c r="RTU31" s="778"/>
      <c r="RTV31" s="778"/>
      <c r="RTW31" s="778"/>
      <c r="RTX31" s="778"/>
      <c r="RTY31" s="73"/>
      <c r="RTZ31" s="73"/>
      <c r="RUA31" s="612"/>
      <c r="RUB31" s="612"/>
      <c r="RUC31" s="778"/>
      <c r="RUD31" s="134"/>
      <c r="RUE31" s="172"/>
      <c r="RUF31" s="126"/>
      <c r="RUG31" s="158"/>
      <c r="RUH31" s="134"/>
      <c r="RUI31" s="158"/>
      <c r="RUJ31" s="175"/>
      <c r="RUK31" s="778"/>
      <c r="RUL31" s="778"/>
      <c r="RUM31" s="778"/>
      <c r="RUN31" s="778"/>
      <c r="RUO31" s="778"/>
      <c r="RUP31" s="778"/>
      <c r="RUQ31" s="778"/>
      <c r="RUR31" s="778"/>
      <c r="RUS31" s="778"/>
      <c r="RUT31" s="778"/>
      <c r="RUU31" s="778"/>
      <c r="RUV31" s="778"/>
      <c r="RUW31" s="73"/>
      <c r="RUX31" s="73"/>
      <c r="RUY31" s="612"/>
      <c r="RUZ31" s="612"/>
      <c r="RVA31" s="778"/>
      <c r="RVB31" s="134"/>
      <c r="RVC31" s="172"/>
      <c r="RVD31" s="126"/>
      <c r="RVE31" s="158"/>
      <c r="RVF31" s="134"/>
      <c r="RVG31" s="158"/>
      <c r="RVH31" s="175"/>
      <c r="RVI31" s="778"/>
      <c r="RVJ31" s="778"/>
      <c r="RVK31" s="778"/>
      <c r="RVL31" s="778"/>
      <c r="RVM31" s="778"/>
      <c r="RVN31" s="778"/>
      <c r="RVO31" s="778"/>
      <c r="RVP31" s="778"/>
      <c r="RVQ31" s="778"/>
      <c r="RVR31" s="778"/>
      <c r="RVS31" s="778"/>
      <c r="RVT31" s="778"/>
      <c r="RVU31" s="73"/>
      <c r="RVV31" s="73"/>
      <c r="RVW31" s="612"/>
      <c r="RVX31" s="612"/>
      <c r="RVY31" s="778"/>
      <c r="RVZ31" s="134"/>
      <c r="RWA31" s="172"/>
      <c r="RWB31" s="126"/>
      <c r="RWC31" s="158"/>
      <c r="RWD31" s="134"/>
      <c r="RWE31" s="158"/>
      <c r="RWF31" s="175"/>
      <c r="RWG31" s="778"/>
      <c r="RWH31" s="778"/>
      <c r="RWI31" s="778"/>
      <c r="RWJ31" s="778"/>
      <c r="RWK31" s="778"/>
      <c r="RWL31" s="778"/>
      <c r="RWM31" s="778"/>
      <c r="RWN31" s="778"/>
      <c r="RWO31" s="778"/>
      <c r="RWP31" s="778"/>
      <c r="RWQ31" s="778"/>
      <c r="RWR31" s="778"/>
      <c r="RWS31" s="73"/>
      <c r="RWT31" s="73"/>
      <c r="RWU31" s="612"/>
      <c r="RWV31" s="612"/>
      <c r="RWW31" s="778"/>
      <c r="RWX31" s="134"/>
      <c r="RWY31" s="172"/>
      <c r="RWZ31" s="126"/>
      <c r="RXA31" s="158"/>
      <c r="RXB31" s="134"/>
      <c r="RXC31" s="158"/>
      <c r="RXD31" s="175"/>
      <c r="RXE31" s="778"/>
      <c r="RXF31" s="778"/>
      <c r="RXG31" s="778"/>
      <c r="RXH31" s="778"/>
      <c r="RXI31" s="778"/>
      <c r="RXJ31" s="778"/>
      <c r="RXK31" s="778"/>
      <c r="RXL31" s="778"/>
      <c r="RXM31" s="778"/>
      <c r="RXN31" s="778"/>
      <c r="RXO31" s="778"/>
      <c r="RXP31" s="778"/>
      <c r="RXQ31" s="73"/>
      <c r="RXR31" s="73"/>
      <c r="RXS31" s="612"/>
      <c r="RXT31" s="612"/>
      <c r="RXU31" s="778"/>
      <c r="RXV31" s="134"/>
      <c r="RXW31" s="172"/>
      <c r="RXX31" s="126"/>
      <c r="RXY31" s="158"/>
      <c r="RXZ31" s="134"/>
      <c r="RYA31" s="158"/>
      <c r="RYB31" s="175"/>
      <c r="RYC31" s="778"/>
      <c r="RYD31" s="778"/>
      <c r="RYE31" s="778"/>
      <c r="RYF31" s="778"/>
      <c r="RYG31" s="778"/>
      <c r="RYH31" s="778"/>
      <c r="RYI31" s="778"/>
      <c r="RYJ31" s="778"/>
      <c r="RYK31" s="778"/>
      <c r="RYL31" s="778"/>
      <c r="RYM31" s="778"/>
      <c r="RYN31" s="778"/>
      <c r="RYO31" s="73"/>
      <c r="RYP31" s="73"/>
      <c r="RYQ31" s="612"/>
      <c r="RYR31" s="612"/>
      <c r="RYS31" s="778"/>
      <c r="RYT31" s="134"/>
      <c r="RYU31" s="172"/>
      <c r="RYV31" s="126"/>
      <c r="RYW31" s="158"/>
      <c r="RYX31" s="134"/>
      <c r="RYY31" s="158"/>
      <c r="RYZ31" s="175"/>
      <c r="RZA31" s="778"/>
      <c r="RZB31" s="778"/>
      <c r="RZC31" s="778"/>
      <c r="RZD31" s="778"/>
      <c r="RZE31" s="778"/>
      <c r="RZF31" s="778"/>
      <c r="RZG31" s="778"/>
      <c r="RZH31" s="778"/>
      <c r="RZI31" s="778"/>
      <c r="RZJ31" s="778"/>
      <c r="RZK31" s="778"/>
      <c r="RZL31" s="778"/>
      <c r="RZM31" s="73"/>
      <c r="RZN31" s="73"/>
      <c r="RZO31" s="612"/>
      <c r="RZP31" s="612"/>
      <c r="RZQ31" s="778"/>
      <c r="RZR31" s="134"/>
      <c r="RZS31" s="172"/>
      <c r="RZT31" s="126"/>
      <c r="RZU31" s="158"/>
      <c r="RZV31" s="134"/>
      <c r="RZW31" s="158"/>
      <c r="RZX31" s="175"/>
      <c r="RZY31" s="778"/>
      <c r="RZZ31" s="778"/>
      <c r="SAA31" s="778"/>
      <c r="SAB31" s="778"/>
      <c r="SAC31" s="778"/>
      <c r="SAD31" s="778"/>
      <c r="SAE31" s="778"/>
      <c r="SAF31" s="778"/>
      <c r="SAG31" s="778"/>
      <c r="SAH31" s="778"/>
      <c r="SAI31" s="778"/>
      <c r="SAJ31" s="778"/>
      <c r="SAK31" s="73"/>
      <c r="SAL31" s="73"/>
      <c r="SAM31" s="612"/>
      <c r="SAN31" s="612"/>
      <c r="SAO31" s="778"/>
      <c r="SAP31" s="134"/>
      <c r="SAQ31" s="172"/>
      <c r="SAR31" s="126"/>
      <c r="SAS31" s="158"/>
      <c r="SAT31" s="134"/>
      <c r="SAU31" s="158"/>
      <c r="SAV31" s="175"/>
      <c r="SAW31" s="778"/>
      <c r="SAX31" s="778"/>
      <c r="SAY31" s="778"/>
      <c r="SAZ31" s="778"/>
      <c r="SBA31" s="778"/>
      <c r="SBB31" s="778"/>
      <c r="SBC31" s="778"/>
      <c r="SBD31" s="778"/>
      <c r="SBE31" s="778"/>
      <c r="SBF31" s="778"/>
      <c r="SBG31" s="778"/>
      <c r="SBH31" s="778"/>
      <c r="SBI31" s="73"/>
      <c r="SBJ31" s="73"/>
      <c r="SBK31" s="612"/>
      <c r="SBL31" s="612"/>
      <c r="SBM31" s="778"/>
      <c r="SBN31" s="134"/>
      <c r="SBO31" s="172"/>
      <c r="SBP31" s="126"/>
      <c r="SBQ31" s="158"/>
      <c r="SBR31" s="134"/>
      <c r="SBS31" s="158"/>
      <c r="SBT31" s="175"/>
      <c r="SBU31" s="778"/>
      <c r="SBV31" s="778"/>
      <c r="SBW31" s="778"/>
      <c r="SBX31" s="778"/>
      <c r="SBY31" s="778"/>
      <c r="SBZ31" s="778"/>
      <c r="SCA31" s="778"/>
      <c r="SCB31" s="778"/>
      <c r="SCC31" s="778"/>
      <c r="SCD31" s="778"/>
      <c r="SCE31" s="778"/>
      <c r="SCF31" s="778"/>
      <c r="SCG31" s="73"/>
      <c r="SCH31" s="73"/>
      <c r="SCI31" s="612"/>
      <c r="SCJ31" s="612"/>
      <c r="SCK31" s="778"/>
      <c r="SCL31" s="134"/>
      <c r="SCM31" s="172"/>
      <c r="SCN31" s="126"/>
      <c r="SCO31" s="158"/>
      <c r="SCP31" s="134"/>
      <c r="SCQ31" s="158"/>
      <c r="SCR31" s="175"/>
      <c r="SCS31" s="778"/>
      <c r="SCT31" s="778"/>
      <c r="SCU31" s="778"/>
      <c r="SCV31" s="778"/>
      <c r="SCW31" s="778"/>
      <c r="SCX31" s="778"/>
      <c r="SCY31" s="778"/>
      <c r="SCZ31" s="778"/>
      <c r="SDA31" s="778"/>
      <c r="SDB31" s="778"/>
      <c r="SDC31" s="778"/>
      <c r="SDD31" s="778"/>
      <c r="SDE31" s="73"/>
      <c r="SDF31" s="73"/>
      <c r="SDG31" s="612"/>
      <c r="SDH31" s="612"/>
      <c r="SDI31" s="778"/>
      <c r="SDJ31" s="134"/>
      <c r="SDK31" s="172"/>
      <c r="SDL31" s="126"/>
      <c r="SDM31" s="158"/>
      <c r="SDN31" s="134"/>
      <c r="SDO31" s="158"/>
      <c r="SDP31" s="175"/>
      <c r="SDQ31" s="778"/>
      <c r="SDR31" s="778"/>
      <c r="SDS31" s="778"/>
      <c r="SDT31" s="778"/>
      <c r="SDU31" s="778"/>
      <c r="SDV31" s="778"/>
      <c r="SDW31" s="778"/>
      <c r="SDX31" s="778"/>
      <c r="SDY31" s="778"/>
      <c r="SDZ31" s="778"/>
      <c r="SEA31" s="778"/>
      <c r="SEB31" s="778"/>
      <c r="SEC31" s="73"/>
      <c r="SED31" s="73"/>
      <c r="SEE31" s="612"/>
      <c r="SEF31" s="612"/>
      <c r="SEG31" s="778"/>
      <c r="SEH31" s="134"/>
      <c r="SEI31" s="172"/>
      <c r="SEJ31" s="126"/>
      <c r="SEK31" s="158"/>
      <c r="SEL31" s="134"/>
      <c r="SEM31" s="158"/>
      <c r="SEN31" s="175"/>
      <c r="SEO31" s="778"/>
      <c r="SEP31" s="778"/>
      <c r="SEQ31" s="778"/>
      <c r="SER31" s="778"/>
      <c r="SES31" s="778"/>
      <c r="SET31" s="778"/>
      <c r="SEU31" s="778"/>
      <c r="SEV31" s="778"/>
      <c r="SEW31" s="778"/>
      <c r="SEX31" s="778"/>
      <c r="SEY31" s="778"/>
      <c r="SEZ31" s="778"/>
      <c r="SFA31" s="73"/>
      <c r="SFB31" s="73"/>
      <c r="SFC31" s="612"/>
      <c r="SFD31" s="612"/>
      <c r="SFE31" s="778"/>
      <c r="SFF31" s="134"/>
      <c r="SFG31" s="172"/>
      <c r="SFH31" s="126"/>
      <c r="SFI31" s="158"/>
      <c r="SFJ31" s="134"/>
      <c r="SFK31" s="158"/>
      <c r="SFL31" s="175"/>
      <c r="SFM31" s="778"/>
      <c r="SFN31" s="778"/>
      <c r="SFO31" s="778"/>
      <c r="SFP31" s="778"/>
      <c r="SFQ31" s="778"/>
      <c r="SFR31" s="778"/>
      <c r="SFS31" s="778"/>
      <c r="SFT31" s="778"/>
      <c r="SFU31" s="778"/>
      <c r="SFV31" s="778"/>
      <c r="SFW31" s="778"/>
      <c r="SFX31" s="778"/>
      <c r="SFY31" s="73"/>
      <c r="SFZ31" s="73"/>
      <c r="SGA31" s="612"/>
      <c r="SGB31" s="612"/>
      <c r="SGC31" s="778"/>
      <c r="SGD31" s="134"/>
      <c r="SGE31" s="172"/>
      <c r="SGF31" s="126"/>
      <c r="SGG31" s="158"/>
      <c r="SGH31" s="134"/>
      <c r="SGI31" s="158"/>
      <c r="SGJ31" s="175"/>
      <c r="SGK31" s="778"/>
      <c r="SGL31" s="778"/>
      <c r="SGM31" s="778"/>
      <c r="SGN31" s="778"/>
      <c r="SGO31" s="778"/>
      <c r="SGP31" s="778"/>
      <c r="SGQ31" s="778"/>
      <c r="SGR31" s="778"/>
      <c r="SGS31" s="778"/>
      <c r="SGT31" s="778"/>
      <c r="SGU31" s="778"/>
      <c r="SGV31" s="778"/>
      <c r="SGW31" s="73"/>
      <c r="SGX31" s="73"/>
      <c r="SGY31" s="612"/>
      <c r="SGZ31" s="612"/>
      <c r="SHA31" s="778"/>
      <c r="SHB31" s="134"/>
      <c r="SHC31" s="172"/>
      <c r="SHD31" s="126"/>
      <c r="SHE31" s="158"/>
      <c r="SHF31" s="134"/>
      <c r="SHG31" s="158"/>
      <c r="SHH31" s="175"/>
      <c r="SHI31" s="778"/>
      <c r="SHJ31" s="778"/>
      <c r="SHK31" s="778"/>
      <c r="SHL31" s="778"/>
      <c r="SHM31" s="778"/>
      <c r="SHN31" s="778"/>
      <c r="SHO31" s="778"/>
      <c r="SHP31" s="778"/>
      <c r="SHQ31" s="778"/>
      <c r="SHR31" s="778"/>
      <c r="SHS31" s="778"/>
      <c r="SHT31" s="778"/>
      <c r="SHU31" s="73"/>
      <c r="SHV31" s="73"/>
      <c r="SHW31" s="612"/>
      <c r="SHX31" s="612"/>
      <c r="SHY31" s="778"/>
      <c r="SHZ31" s="134"/>
      <c r="SIA31" s="172"/>
      <c r="SIB31" s="126"/>
      <c r="SIC31" s="158"/>
      <c r="SID31" s="134"/>
      <c r="SIE31" s="158"/>
      <c r="SIF31" s="175"/>
      <c r="SIG31" s="778"/>
      <c r="SIH31" s="778"/>
      <c r="SII31" s="778"/>
      <c r="SIJ31" s="778"/>
      <c r="SIK31" s="778"/>
      <c r="SIL31" s="778"/>
      <c r="SIM31" s="778"/>
      <c r="SIN31" s="778"/>
      <c r="SIO31" s="778"/>
      <c r="SIP31" s="778"/>
      <c r="SIQ31" s="778"/>
      <c r="SIR31" s="778"/>
      <c r="SIS31" s="73"/>
      <c r="SIT31" s="73"/>
      <c r="SIU31" s="612"/>
      <c r="SIV31" s="612"/>
      <c r="SIW31" s="778"/>
      <c r="SIX31" s="134"/>
      <c r="SIY31" s="172"/>
      <c r="SIZ31" s="126"/>
      <c r="SJA31" s="158"/>
      <c r="SJB31" s="134"/>
      <c r="SJC31" s="158"/>
      <c r="SJD31" s="175"/>
      <c r="SJE31" s="778"/>
      <c r="SJF31" s="778"/>
      <c r="SJG31" s="778"/>
      <c r="SJH31" s="778"/>
      <c r="SJI31" s="778"/>
      <c r="SJJ31" s="778"/>
      <c r="SJK31" s="778"/>
      <c r="SJL31" s="778"/>
      <c r="SJM31" s="778"/>
      <c r="SJN31" s="778"/>
      <c r="SJO31" s="778"/>
      <c r="SJP31" s="778"/>
      <c r="SJQ31" s="73"/>
      <c r="SJR31" s="73"/>
      <c r="SJS31" s="612"/>
      <c r="SJT31" s="612"/>
      <c r="SJU31" s="778"/>
      <c r="SJV31" s="134"/>
      <c r="SJW31" s="172"/>
      <c r="SJX31" s="126"/>
      <c r="SJY31" s="158"/>
      <c r="SJZ31" s="134"/>
      <c r="SKA31" s="158"/>
      <c r="SKB31" s="175"/>
      <c r="SKC31" s="778"/>
      <c r="SKD31" s="778"/>
      <c r="SKE31" s="778"/>
      <c r="SKF31" s="778"/>
      <c r="SKG31" s="778"/>
      <c r="SKH31" s="778"/>
      <c r="SKI31" s="778"/>
      <c r="SKJ31" s="778"/>
      <c r="SKK31" s="778"/>
      <c r="SKL31" s="778"/>
      <c r="SKM31" s="778"/>
      <c r="SKN31" s="778"/>
      <c r="SKO31" s="73"/>
      <c r="SKP31" s="73"/>
      <c r="SKQ31" s="612"/>
      <c r="SKR31" s="612"/>
      <c r="SKS31" s="778"/>
      <c r="SKT31" s="134"/>
      <c r="SKU31" s="172"/>
      <c r="SKV31" s="126"/>
      <c r="SKW31" s="158"/>
      <c r="SKX31" s="134"/>
      <c r="SKY31" s="158"/>
      <c r="SKZ31" s="175"/>
      <c r="SLA31" s="778"/>
      <c r="SLB31" s="778"/>
      <c r="SLC31" s="778"/>
      <c r="SLD31" s="778"/>
      <c r="SLE31" s="778"/>
      <c r="SLF31" s="778"/>
      <c r="SLG31" s="778"/>
      <c r="SLH31" s="778"/>
      <c r="SLI31" s="778"/>
      <c r="SLJ31" s="778"/>
      <c r="SLK31" s="778"/>
      <c r="SLL31" s="778"/>
      <c r="SLM31" s="73"/>
      <c r="SLN31" s="73"/>
      <c r="SLO31" s="612"/>
      <c r="SLP31" s="612"/>
      <c r="SLQ31" s="778"/>
      <c r="SLR31" s="134"/>
      <c r="SLS31" s="172"/>
      <c r="SLT31" s="126"/>
      <c r="SLU31" s="158"/>
      <c r="SLV31" s="134"/>
      <c r="SLW31" s="158"/>
      <c r="SLX31" s="175"/>
      <c r="SLY31" s="778"/>
      <c r="SLZ31" s="778"/>
      <c r="SMA31" s="778"/>
      <c r="SMB31" s="778"/>
      <c r="SMC31" s="778"/>
      <c r="SMD31" s="778"/>
      <c r="SME31" s="778"/>
      <c r="SMF31" s="778"/>
      <c r="SMG31" s="778"/>
      <c r="SMH31" s="778"/>
      <c r="SMI31" s="778"/>
      <c r="SMJ31" s="778"/>
      <c r="SMK31" s="73"/>
      <c r="SML31" s="73"/>
      <c r="SMM31" s="612"/>
      <c r="SMN31" s="612"/>
      <c r="SMO31" s="778"/>
      <c r="SMP31" s="134"/>
      <c r="SMQ31" s="172"/>
      <c r="SMR31" s="126"/>
      <c r="SMS31" s="158"/>
      <c r="SMT31" s="134"/>
      <c r="SMU31" s="158"/>
      <c r="SMV31" s="175"/>
      <c r="SMW31" s="778"/>
      <c r="SMX31" s="778"/>
      <c r="SMY31" s="778"/>
      <c r="SMZ31" s="778"/>
      <c r="SNA31" s="778"/>
      <c r="SNB31" s="778"/>
      <c r="SNC31" s="778"/>
      <c r="SND31" s="778"/>
      <c r="SNE31" s="778"/>
      <c r="SNF31" s="778"/>
      <c r="SNG31" s="778"/>
      <c r="SNH31" s="778"/>
      <c r="SNI31" s="73"/>
      <c r="SNJ31" s="73"/>
      <c r="SNK31" s="612"/>
      <c r="SNL31" s="612"/>
      <c r="SNM31" s="778"/>
      <c r="SNN31" s="134"/>
      <c r="SNO31" s="172"/>
      <c r="SNP31" s="126"/>
      <c r="SNQ31" s="158"/>
      <c r="SNR31" s="134"/>
      <c r="SNS31" s="158"/>
      <c r="SNT31" s="175"/>
      <c r="SNU31" s="778"/>
      <c r="SNV31" s="778"/>
      <c r="SNW31" s="778"/>
      <c r="SNX31" s="778"/>
      <c r="SNY31" s="778"/>
      <c r="SNZ31" s="778"/>
      <c r="SOA31" s="778"/>
      <c r="SOB31" s="778"/>
      <c r="SOC31" s="778"/>
      <c r="SOD31" s="778"/>
      <c r="SOE31" s="778"/>
      <c r="SOF31" s="778"/>
      <c r="SOG31" s="73"/>
      <c r="SOH31" s="73"/>
      <c r="SOI31" s="612"/>
      <c r="SOJ31" s="612"/>
      <c r="SOK31" s="778"/>
      <c r="SOL31" s="134"/>
      <c r="SOM31" s="172"/>
      <c r="SON31" s="126"/>
      <c r="SOO31" s="158"/>
      <c r="SOP31" s="134"/>
      <c r="SOQ31" s="158"/>
      <c r="SOR31" s="175"/>
      <c r="SOS31" s="778"/>
      <c r="SOT31" s="778"/>
      <c r="SOU31" s="778"/>
      <c r="SOV31" s="778"/>
      <c r="SOW31" s="778"/>
      <c r="SOX31" s="778"/>
      <c r="SOY31" s="778"/>
      <c r="SOZ31" s="778"/>
      <c r="SPA31" s="778"/>
      <c r="SPB31" s="778"/>
      <c r="SPC31" s="778"/>
      <c r="SPD31" s="778"/>
      <c r="SPE31" s="73"/>
      <c r="SPF31" s="73"/>
      <c r="SPG31" s="612"/>
      <c r="SPH31" s="612"/>
      <c r="SPI31" s="778"/>
      <c r="SPJ31" s="134"/>
      <c r="SPK31" s="172"/>
      <c r="SPL31" s="126"/>
      <c r="SPM31" s="158"/>
      <c r="SPN31" s="134"/>
      <c r="SPO31" s="158"/>
      <c r="SPP31" s="175"/>
      <c r="SPQ31" s="778"/>
      <c r="SPR31" s="778"/>
      <c r="SPS31" s="778"/>
      <c r="SPT31" s="778"/>
      <c r="SPU31" s="778"/>
      <c r="SPV31" s="778"/>
      <c r="SPW31" s="778"/>
      <c r="SPX31" s="778"/>
      <c r="SPY31" s="778"/>
      <c r="SPZ31" s="778"/>
      <c r="SQA31" s="778"/>
      <c r="SQB31" s="778"/>
      <c r="SQC31" s="73"/>
      <c r="SQD31" s="73"/>
      <c r="SQE31" s="612"/>
      <c r="SQF31" s="612"/>
      <c r="SQG31" s="778"/>
      <c r="SQH31" s="134"/>
      <c r="SQI31" s="172"/>
      <c r="SQJ31" s="126"/>
      <c r="SQK31" s="158"/>
      <c r="SQL31" s="134"/>
      <c r="SQM31" s="158"/>
      <c r="SQN31" s="175"/>
      <c r="SQO31" s="778"/>
      <c r="SQP31" s="778"/>
      <c r="SQQ31" s="778"/>
      <c r="SQR31" s="778"/>
      <c r="SQS31" s="778"/>
      <c r="SQT31" s="778"/>
      <c r="SQU31" s="778"/>
      <c r="SQV31" s="778"/>
      <c r="SQW31" s="778"/>
      <c r="SQX31" s="778"/>
      <c r="SQY31" s="778"/>
      <c r="SQZ31" s="778"/>
      <c r="SRA31" s="73"/>
      <c r="SRB31" s="73"/>
      <c r="SRC31" s="612"/>
      <c r="SRD31" s="612"/>
      <c r="SRE31" s="778"/>
      <c r="SRF31" s="134"/>
      <c r="SRG31" s="172"/>
      <c r="SRH31" s="126"/>
      <c r="SRI31" s="158"/>
      <c r="SRJ31" s="134"/>
      <c r="SRK31" s="158"/>
      <c r="SRL31" s="175"/>
      <c r="SRM31" s="778"/>
      <c r="SRN31" s="778"/>
      <c r="SRO31" s="778"/>
      <c r="SRP31" s="778"/>
      <c r="SRQ31" s="778"/>
      <c r="SRR31" s="778"/>
      <c r="SRS31" s="778"/>
      <c r="SRT31" s="778"/>
      <c r="SRU31" s="778"/>
      <c r="SRV31" s="778"/>
      <c r="SRW31" s="778"/>
      <c r="SRX31" s="778"/>
      <c r="SRY31" s="73"/>
      <c r="SRZ31" s="73"/>
      <c r="SSA31" s="612"/>
      <c r="SSB31" s="612"/>
      <c r="SSC31" s="778"/>
      <c r="SSD31" s="134"/>
      <c r="SSE31" s="172"/>
      <c r="SSF31" s="126"/>
      <c r="SSG31" s="158"/>
      <c r="SSH31" s="134"/>
      <c r="SSI31" s="158"/>
      <c r="SSJ31" s="175"/>
      <c r="SSK31" s="778"/>
      <c r="SSL31" s="778"/>
      <c r="SSM31" s="778"/>
      <c r="SSN31" s="778"/>
      <c r="SSO31" s="778"/>
      <c r="SSP31" s="778"/>
      <c r="SSQ31" s="778"/>
      <c r="SSR31" s="778"/>
      <c r="SSS31" s="778"/>
      <c r="SST31" s="778"/>
      <c r="SSU31" s="778"/>
      <c r="SSV31" s="778"/>
      <c r="SSW31" s="73"/>
      <c r="SSX31" s="73"/>
      <c r="SSY31" s="612"/>
      <c r="SSZ31" s="612"/>
      <c r="STA31" s="778"/>
      <c r="STB31" s="134"/>
      <c r="STC31" s="172"/>
      <c r="STD31" s="126"/>
      <c r="STE31" s="158"/>
      <c r="STF31" s="134"/>
      <c r="STG31" s="158"/>
      <c r="STH31" s="175"/>
      <c r="STI31" s="778"/>
      <c r="STJ31" s="778"/>
      <c r="STK31" s="778"/>
      <c r="STL31" s="778"/>
      <c r="STM31" s="778"/>
      <c r="STN31" s="778"/>
      <c r="STO31" s="778"/>
      <c r="STP31" s="778"/>
      <c r="STQ31" s="778"/>
      <c r="STR31" s="778"/>
      <c r="STS31" s="778"/>
      <c r="STT31" s="778"/>
      <c r="STU31" s="73"/>
      <c r="STV31" s="73"/>
      <c r="STW31" s="612"/>
      <c r="STX31" s="612"/>
      <c r="STY31" s="778"/>
      <c r="STZ31" s="134"/>
      <c r="SUA31" s="172"/>
      <c r="SUB31" s="126"/>
      <c r="SUC31" s="158"/>
      <c r="SUD31" s="134"/>
      <c r="SUE31" s="158"/>
      <c r="SUF31" s="175"/>
      <c r="SUG31" s="778"/>
      <c r="SUH31" s="778"/>
      <c r="SUI31" s="778"/>
      <c r="SUJ31" s="778"/>
      <c r="SUK31" s="778"/>
      <c r="SUL31" s="778"/>
      <c r="SUM31" s="778"/>
      <c r="SUN31" s="778"/>
      <c r="SUO31" s="778"/>
      <c r="SUP31" s="778"/>
      <c r="SUQ31" s="778"/>
      <c r="SUR31" s="778"/>
      <c r="SUS31" s="73"/>
      <c r="SUT31" s="73"/>
      <c r="SUU31" s="612"/>
      <c r="SUV31" s="612"/>
      <c r="SUW31" s="778"/>
      <c r="SUX31" s="134"/>
      <c r="SUY31" s="172"/>
      <c r="SUZ31" s="126"/>
      <c r="SVA31" s="158"/>
      <c r="SVB31" s="134"/>
      <c r="SVC31" s="158"/>
      <c r="SVD31" s="175"/>
      <c r="SVE31" s="778"/>
      <c r="SVF31" s="778"/>
      <c r="SVG31" s="778"/>
      <c r="SVH31" s="778"/>
      <c r="SVI31" s="778"/>
      <c r="SVJ31" s="778"/>
      <c r="SVK31" s="778"/>
      <c r="SVL31" s="778"/>
      <c r="SVM31" s="778"/>
      <c r="SVN31" s="778"/>
      <c r="SVO31" s="778"/>
      <c r="SVP31" s="778"/>
      <c r="SVQ31" s="73"/>
      <c r="SVR31" s="73"/>
      <c r="SVS31" s="612"/>
      <c r="SVT31" s="612"/>
      <c r="SVU31" s="778"/>
      <c r="SVV31" s="134"/>
      <c r="SVW31" s="172"/>
      <c r="SVX31" s="126"/>
      <c r="SVY31" s="158"/>
      <c r="SVZ31" s="134"/>
      <c r="SWA31" s="158"/>
      <c r="SWB31" s="175"/>
      <c r="SWC31" s="778"/>
      <c r="SWD31" s="778"/>
      <c r="SWE31" s="778"/>
      <c r="SWF31" s="778"/>
      <c r="SWG31" s="778"/>
      <c r="SWH31" s="778"/>
      <c r="SWI31" s="778"/>
      <c r="SWJ31" s="778"/>
      <c r="SWK31" s="778"/>
      <c r="SWL31" s="778"/>
      <c r="SWM31" s="778"/>
      <c r="SWN31" s="778"/>
      <c r="SWO31" s="73"/>
      <c r="SWP31" s="73"/>
      <c r="SWQ31" s="612"/>
      <c r="SWR31" s="612"/>
      <c r="SWS31" s="778"/>
      <c r="SWT31" s="134"/>
      <c r="SWU31" s="172"/>
      <c r="SWV31" s="126"/>
      <c r="SWW31" s="158"/>
      <c r="SWX31" s="134"/>
      <c r="SWY31" s="158"/>
      <c r="SWZ31" s="175"/>
      <c r="SXA31" s="778"/>
      <c r="SXB31" s="778"/>
      <c r="SXC31" s="778"/>
      <c r="SXD31" s="778"/>
      <c r="SXE31" s="778"/>
      <c r="SXF31" s="778"/>
      <c r="SXG31" s="778"/>
      <c r="SXH31" s="778"/>
      <c r="SXI31" s="778"/>
      <c r="SXJ31" s="778"/>
      <c r="SXK31" s="778"/>
      <c r="SXL31" s="778"/>
      <c r="SXM31" s="73"/>
      <c r="SXN31" s="73"/>
      <c r="SXO31" s="612"/>
      <c r="SXP31" s="612"/>
      <c r="SXQ31" s="778"/>
      <c r="SXR31" s="134"/>
      <c r="SXS31" s="172"/>
      <c r="SXT31" s="126"/>
      <c r="SXU31" s="158"/>
      <c r="SXV31" s="134"/>
      <c r="SXW31" s="158"/>
      <c r="SXX31" s="175"/>
      <c r="SXY31" s="778"/>
      <c r="SXZ31" s="778"/>
      <c r="SYA31" s="778"/>
      <c r="SYB31" s="778"/>
      <c r="SYC31" s="778"/>
      <c r="SYD31" s="778"/>
      <c r="SYE31" s="778"/>
      <c r="SYF31" s="778"/>
      <c r="SYG31" s="778"/>
      <c r="SYH31" s="778"/>
      <c r="SYI31" s="778"/>
      <c r="SYJ31" s="778"/>
      <c r="SYK31" s="73"/>
      <c r="SYL31" s="73"/>
      <c r="SYM31" s="612"/>
      <c r="SYN31" s="612"/>
      <c r="SYO31" s="778"/>
      <c r="SYP31" s="134"/>
      <c r="SYQ31" s="172"/>
      <c r="SYR31" s="126"/>
      <c r="SYS31" s="158"/>
      <c r="SYT31" s="134"/>
      <c r="SYU31" s="158"/>
      <c r="SYV31" s="175"/>
      <c r="SYW31" s="778"/>
      <c r="SYX31" s="778"/>
      <c r="SYY31" s="778"/>
      <c r="SYZ31" s="778"/>
      <c r="SZA31" s="778"/>
      <c r="SZB31" s="778"/>
      <c r="SZC31" s="778"/>
      <c r="SZD31" s="778"/>
      <c r="SZE31" s="778"/>
      <c r="SZF31" s="778"/>
      <c r="SZG31" s="778"/>
      <c r="SZH31" s="778"/>
      <c r="SZI31" s="73"/>
      <c r="SZJ31" s="73"/>
      <c r="SZK31" s="612"/>
      <c r="SZL31" s="612"/>
      <c r="SZM31" s="778"/>
      <c r="SZN31" s="134"/>
      <c r="SZO31" s="172"/>
      <c r="SZP31" s="126"/>
      <c r="SZQ31" s="158"/>
      <c r="SZR31" s="134"/>
      <c r="SZS31" s="158"/>
      <c r="SZT31" s="175"/>
      <c r="SZU31" s="778"/>
      <c r="SZV31" s="778"/>
      <c r="SZW31" s="778"/>
      <c r="SZX31" s="778"/>
      <c r="SZY31" s="778"/>
      <c r="SZZ31" s="778"/>
      <c r="TAA31" s="778"/>
      <c r="TAB31" s="778"/>
      <c r="TAC31" s="778"/>
      <c r="TAD31" s="778"/>
      <c r="TAE31" s="778"/>
      <c r="TAF31" s="778"/>
      <c r="TAG31" s="73"/>
      <c r="TAH31" s="73"/>
      <c r="TAI31" s="612"/>
      <c r="TAJ31" s="612"/>
      <c r="TAK31" s="778"/>
      <c r="TAL31" s="134"/>
      <c r="TAM31" s="172"/>
      <c r="TAN31" s="126"/>
      <c r="TAO31" s="158"/>
      <c r="TAP31" s="134"/>
      <c r="TAQ31" s="158"/>
      <c r="TAR31" s="175"/>
      <c r="TAS31" s="778"/>
      <c r="TAT31" s="778"/>
      <c r="TAU31" s="778"/>
      <c r="TAV31" s="778"/>
      <c r="TAW31" s="778"/>
      <c r="TAX31" s="778"/>
      <c r="TAY31" s="778"/>
      <c r="TAZ31" s="778"/>
      <c r="TBA31" s="778"/>
      <c r="TBB31" s="778"/>
      <c r="TBC31" s="778"/>
      <c r="TBD31" s="778"/>
      <c r="TBE31" s="73"/>
      <c r="TBF31" s="73"/>
      <c r="TBG31" s="612"/>
      <c r="TBH31" s="612"/>
      <c r="TBI31" s="778"/>
      <c r="TBJ31" s="134"/>
      <c r="TBK31" s="172"/>
      <c r="TBL31" s="126"/>
      <c r="TBM31" s="158"/>
      <c r="TBN31" s="134"/>
      <c r="TBO31" s="158"/>
      <c r="TBP31" s="175"/>
      <c r="TBQ31" s="778"/>
      <c r="TBR31" s="778"/>
      <c r="TBS31" s="778"/>
      <c r="TBT31" s="778"/>
      <c r="TBU31" s="778"/>
      <c r="TBV31" s="778"/>
      <c r="TBW31" s="778"/>
      <c r="TBX31" s="778"/>
      <c r="TBY31" s="778"/>
      <c r="TBZ31" s="778"/>
      <c r="TCA31" s="778"/>
      <c r="TCB31" s="778"/>
      <c r="TCC31" s="73"/>
      <c r="TCD31" s="73"/>
      <c r="TCE31" s="612"/>
      <c r="TCF31" s="612"/>
      <c r="TCG31" s="778"/>
      <c r="TCH31" s="134"/>
      <c r="TCI31" s="172"/>
      <c r="TCJ31" s="126"/>
      <c r="TCK31" s="158"/>
      <c r="TCL31" s="134"/>
      <c r="TCM31" s="158"/>
      <c r="TCN31" s="175"/>
      <c r="TCO31" s="778"/>
      <c r="TCP31" s="778"/>
      <c r="TCQ31" s="778"/>
      <c r="TCR31" s="778"/>
      <c r="TCS31" s="778"/>
      <c r="TCT31" s="778"/>
      <c r="TCU31" s="778"/>
      <c r="TCV31" s="778"/>
      <c r="TCW31" s="778"/>
      <c r="TCX31" s="778"/>
      <c r="TCY31" s="778"/>
      <c r="TCZ31" s="778"/>
      <c r="TDA31" s="73"/>
      <c r="TDB31" s="73"/>
      <c r="TDC31" s="612"/>
      <c r="TDD31" s="612"/>
      <c r="TDE31" s="778"/>
      <c r="TDF31" s="134"/>
      <c r="TDG31" s="172"/>
      <c r="TDH31" s="126"/>
      <c r="TDI31" s="158"/>
      <c r="TDJ31" s="134"/>
      <c r="TDK31" s="158"/>
      <c r="TDL31" s="175"/>
      <c r="TDM31" s="778"/>
      <c r="TDN31" s="778"/>
      <c r="TDO31" s="778"/>
      <c r="TDP31" s="778"/>
      <c r="TDQ31" s="778"/>
      <c r="TDR31" s="778"/>
      <c r="TDS31" s="778"/>
      <c r="TDT31" s="778"/>
      <c r="TDU31" s="778"/>
      <c r="TDV31" s="778"/>
      <c r="TDW31" s="778"/>
      <c r="TDX31" s="778"/>
      <c r="TDY31" s="73"/>
      <c r="TDZ31" s="73"/>
      <c r="TEA31" s="612"/>
      <c r="TEB31" s="612"/>
      <c r="TEC31" s="778"/>
      <c r="TED31" s="134"/>
      <c r="TEE31" s="172"/>
      <c r="TEF31" s="126"/>
      <c r="TEG31" s="158"/>
      <c r="TEH31" s="134"/>
      <c r="TEI31" s="158"/>
      <c r="TEJ31" s="175"/>
      <c r="TEK31" s="778"/>
      <c r="TEL31" s="778"/>
      <c r="TEM31" s="778"/>
      <c r="TEN31" s="778"/>
      <c r="TEO31" s="778"/>
      <c r="TEP31" s="778"/>
      <c r="TEQ31" s="778"/>
      <c r="TER31" s="778"/>
      <c r="TES31" s="778"/>
      <c r="TET31" s="778"/>
      <c r="TEU31" s="778"/>
      <c r="TEV31" s="778"/>
      <c r="TEW31" s="73"/>
      <c r="TEX31" s="73"/>
      <c r="TEY31" s="612"/>
      <c r="TEZ31" s="612"/>
      <c r="TFA31" s="778"/>
      <c r="TFB31" s="134"/>
      <c r="TFC31" s="172"/>
      <c r="TFD31" s="126"/>
      <c r="TFE31" s="158"/>
      <c r="TFF31" s="134"/>
      <c r="TFG31" s="158"/>
      <c r="TFH31" s="175"/>
      <c r="TFI31" s="778"/>
      <c r="TFJ31" s="778"/>
      <c r="TFK31" s="778"/>
      <c r="TFL31" s="778"/>
      <c r="TFM31" s="778"/>
      <c r="TFN31" s="778"/>
      <c r="TFO31" s="778"/>
      <c r="TFP31" s="778"/>
      <c r="TFQ31" s="778"/>
      <c r="TFR31" s="778"/>
      <c r="TFS31" s="778"/>
      <c r="TFT31" s="778"/>
      <c r="TFU31" s="73"/>
      <c r="TFV31" s="73"/>
      <c r="TFW31" s="612"/>
      <c r="TFX31" s="612"/>
      <c r="TFY31" s="778"/>
      <c r="TFZ31" s="134"/>
      <c r="TGA31" s="172"/>
      <c r="TGB31" s="126"/>
      <c r="TGC31" s="158"/>
      <c r="TGD31" s="134"/>
      <c r="TGE31" s="158"/>
      <c r="TGF31" s="175"/>
      <c r="TGG31" s="778"/>
      <c r="TGH31" s="778"/>
      <c r="TGI31" s="778"/>
      <c r="TGJ31" s="778"/>
      <c r="TGK31" s="778"/>
      <c r="TGL31" s="778"/>
      <c r="TGM31" s="778"/>
      <c r="TGN31" s="778"/>
      <c r="TGO31" s="778"/>
      <c r="TGP31" s="778"/>
      <c r="TGQ31" s="778"/>
      <c r="TGR31" s="778"/>
      <c r="TGS31" s="73"/>
      <c r="TGT31" s="73"/>
      <c r="TGU31" s="612"/>
      <c r="TGV31" s="612"/>
      <c r="TGW31" s="778"/>
      <c r="TGX31" s="134"/>
      <c r="TGY31" s="172"/>
      <c r="TGZ31" s="126"/>
      <c r="THA31" s="158"/>
      <c r="THB31" s="134"/>
      <c r="THC31" s="158"/>
      <c r="THD31" s="175"/>
      <c r="THE31" s="778"/>
      <c r="THF31" s="778"/>
      <c r="THG31" s="778"/>
      <c r="THH31" s="778"/>
      <c r="THI31" s="778"/>
      <c r="THJ31" s="778"/>
      <c r="THK31" s="778"/>
      <c r="THL31" s="778"/>
      <c r="THM31" s="778"/>
      <c r="THN31" s="778"/>
      <c r="THO31" s="778"/>
      <c r="THP31" s="778"/>
      <c r="THQ31" s="73"/>
      <c r="THR31" s="73"/>
      <c r="THS31" s="612"/>
      <c r="THT31" s="612"/>
      <c r="THU31" s="778"/>
      <c r="THV31" s="134"/>
      <c r="THW31" s="172"/>
      <c r="THX31" s="126"/>
      <c r="THY31" s="158"/>
      <c r="THZ31" s="134"/>
      <c r="TIA31" s="158"/>
      <c r="TIB31" s="175"/>
      <c r="TIC31" s="778"/>
      <c r="TID31" s="778"/>
      <c r="TIE31" s="778"/>
      <c r="TIF31" s="778"/>
      <c r="TIG31" s="778"/>
      <c r="TIH31" s="778"/>
      <c r="TII31" s="778"/>
      <c r="TIJ31" s="778"/>
      <c r="TIK31" s="778"/>
      <c r="TIL31" s="778"/>
      <c r="TIM31" s="778"/>
      <c r="TIN31" s="778"/>
      <c r="TIO31" s="73"/>
      <c r="TIP31" s="73"/>
      <c r="TIQ31" s="612"/>
      <c r="TIR31" s="612"/>
      <c r="TIS31" s="778"/>
      <c r="TIT31" s="134"/>
      <c r="TIU31" s="172"/>
      <c r="TIV31" s="126"/>
      <c r="TIW31" s="158"/>
      <c r="TIX31" s="134"/>
      <c r="TIY31" s="158"/>
      <c r="TIZ31" s="175"/>
      <c r="TJA31" s="778"/>
      <c r="TJB31" s="778"/>
      <c r="TJC31" s="778"/>
      <c r="TJD31" s="778"/>
      <c r="TJE31" s="778"/>
      <c r="TJF31" s="778"/>
      <c r="TJG31" s="778"/>
      <c r="TJH31" s="778"/>
      <c r="TJI31" s="778"/>
      <c r="TJJ31" s="778"/>
      <c r="TJK31" s="778"/>
      <c r="TJL31" s="778"/>
      <c r="TJM31" s="73"/>
      <c r="TJN31" s="73"/>
      <c r="TJO31" s="612"/>
      <c r="TJP31" s="612"/>
      <c r="TJQ31" s="778"/>
      <c r="TJR31" s="134"/>
      <c r="TJS31" s="172"/>
      <c r="TJT31" s="126"/>
      <c r="TJU31" s="158"/>
      <c r="TJV31" s="134"/>
      <c r="TJW31" s="158"/>
      <c r="TJX31" s="175"/>
      <c r="TJY31" s="778"/>
      <c r="TJZ31" s="778"/>
      <c r="TKA31" s="778"/>
      <c r="TKB31" s="778"/>
      <c r="TKC31" s="778"/>
      <c r="TKD31" s="778"/>
      <c r="TKE31" s="778"/>
      <c r="TKF31" s="778"/>
      <c r="TKG31" s="778"/>
      <c r="TKH31" s="778"/>
      <c r="TKI31" s="778"/>
      <c r="TKJ31" s="778"/>
      <c r="TKK31" s="73"/>
      <c r="TKL31" s="73"/>
      <c r="TKM31" s="612"/>
      <c r="TKN31" s="612"/>
      <c r="TKO31" s="778"/>
      <c r="TKP31" s="134"/>
      <c r="TKQ31" s="172"/>
      <c r="TKR31" s="126"/>
      <c r="TKS31" s="158"/>
      <c r="TKT31" s="134"/>
      <c r="TKU31" s="158"/>
      <c r="TKV31" s="175"/>
      <c r="TKW31" s="778"/>
      <c r="TKX31" s="778"/>
      <c r="TKY31" s="778"/>
      <c r="TKZ31" s="778"/>
      <c r="TLA31" s="778"/>
      <c r="TLB31" s="778"/>
      <c r="TLC31" s="778"/>
      <c r="TLD31" s="778"/>
      <c r="TLE31" s="778"/>
      <c r="TLF31" s="778"/>
      <c r="TLG31" s="778"/>
      <c r="TLH31" s="778"/>
      <c r="TLI31" s="73"/>
      <c r="TLJ31" s="73"/>
      <c r="TLK31" s="612"/>
      <c r="TLL31" s="612"/>
      <c r="TLM31" s="778"/>
      <c r="TLN31" s="134"/>
      <c r="TLO31" s="172"/>
      <c r="TLP31" s="126"/>
      <c r="TLQ31" s="158"/>
      <c r="TLR31" s="134"/>
      <c r="TLS31" s="158"/>
      <c r="TLT31" s="175"/>
      <c r="TLU31" s="778"/>
      <c r="TLV31" s="778"/>
      <c r="TLW31" s="778"/>
      <c r="TLX31" s="778"/>
      <c r="TLY31" s="778"/>
      <c r="TLZ31" s="778"/>
      <c r="TMA31" s="778"/>
      <c r="TMB31" s="778"/>
      <c r="TMC31" s="778"/>
      <c r="TMD31" s="778"/>
      <c r="TME31" s="778"/>
      <c r="TMF31" s="778"/>
      <c r="TMG31" s="73"/>
      <c r="TMH31" s="73"/>
      <c r="TMI31" s="612"/>
      <c r="TMJ31" s="612"/>
      <c r="TMK31" s="778"/>
      <c r="TML31" s="134"/>
      <c r="TMM31" s="172"/>
      <c r="TMN31" s="126"/>
      <c r="TMO31" s="158"/>
      <c r="TMP31" s="134"/>
      <c r="TMQ31" s="158"/>
      <c r="TMR31" s="175"/>
      <c r="TMS31" s="778"/>
      <c r="TMT31" s="778"/>
      <c r="TMU31" s="778"/>
      <c r="TMV31" s="778"/>
      <c r="TMW31" s="778"/>
      <c r="TMX31" s="778"/>
      <c r="TMY31" s="778"/>
      <c r="TMZ31" s="778"/>
      <c r="TNA31" s="778"/>
      <c r="TNB31" s="778"/>
      <c r="TNC31" s="778"/>
      <c r="TND31" s="778"/>
      <c r="TNE31" s="73"/>
      <c r="TNF31" s="73"/>
      <c r="TNG31" s="612"/>
      <c r="TNH31" s="612"/>
      <c r="TNI31" s="778"/>
      <c r="TNJ31" s="134"/>
      <c r="TNK31" s="172"/>
      <c r="TNL31" s="126"/>
      <c r="TNM31" s="158"/>
      <c r="TNN31" s="134"/>
      <c r="TNO31" s="158"/>
      <c r="TNP31" s="175"/>
      <c r="TNQ31" s="778"/>
      <c r="TNR31" s="778"/>
      <c r="TNS31" s="778"/>
      <c r="TNT31" s="778"/>
      <c r="TNU31" s="778"/>
      <c r="TNV31" s="778"/>
      <c r="TNW31" s="778"/>
      <c r="TNX31" s="778"/>
      <c r="TNY31" s="778"/>
      <c r="TNZ31" s="778"/>
      <c r="TOA31" s="778"/>
      <c r="TOB31" s="778"/>
      <c r="TOC31" s="73"/>
      <c r="TOD31" s="73"/>
      <c r="TOE31" s="612"/>
      <c r="TOF31" s="612"/>
      <c r="TOG31" s="778"/>
      <c r="TOH31" s="134"/>
      <c r="TOI31" s="172"/>
      <c r="TOJ31" s="126"/>
      <c r="TOK31" s="158"/>
      <c r="TOL31" s="134"/>
      <c r="TOM31" s="158"/>
      <c r="TON31" s="175"/>
      <c r="TOO31" s="778"/>
      <c r="TOP31" s="778"/>
      <c r="TOQ31" s="778"/>
      <c r="TOR31" s="778"/>
      <c r="TOS31" s="778"/>
      <c r="TOT31" s="778"/>
      <c r="TOU31" s="778"/>
      <c r="TOV31" s="778"/>
      <c r="TOW31" s="778"/>
      <c r="TOX31" s="778"/>
      <c r="TOY31" s="778"/>
      <c r="TOZ31" s="778"/>
      <c r="TPA31" s="73"/>
      <c r="TPB31" s="73"/>
      <c r="TPC31" s="612"/>
      <c r="TPD31" s="612"/>
      <c r="TPE31" s="778"/>
      <c r="TPF31" s="134"/>
      <c r="TPG31" s="172"/>
      <c r="TPH31" s="126"/>
      <c r="TPI31" s="158"/>
      <c r="TPJ31" s="134"/>
      <c r="TPK31" s="158"/>
      <c r="TPL31" s="175"/>
      <c r="TPM31" s="778"/>
      <c r="TPN31" s="778"/>
      <c r="TPO31" s="778"/>
      <c r="TPP31" s="778"/>
      <c r="TPQ31" s="778"/>
      <c r="TPR31" s="778"/>
      <c r="TPS31" s="778"/>
      <c r="TPT31" s="778"/>
      <c r="TPU31" s="778"/>
      <c r="TPV31" s="778"/>
      <c r="TPW31" s="778"/>
      <c r="TPX31" s="778"/>
      <c r="TPY31" s="73"/>
      <c r="TPZ31" s="73"/>
      <c r="TQA31" s="612"/>
      <c r="TQB31" s="612"/>
      <c r="TQC31" s="778"/>
      <c r="TQD31" s="134"/>
      <c r="TQE31" s="172"/>
      <c r="TQF31" s="126"/>
      <c r="TQG31" s="158"/>
      <c r="TQH31" s="134"/>
      <c r="TQI31" s="158"/>
      <c r="TQJ31" s="175"/>
      <c r="TQK31" s="778"/>
      <c r="TQL31" s="778"/>
      <c r="TQM31" s="778"/>
      <c r="TQN31" s="778"/>
      <c r="TQO31" s="778"/>
      <c r="TQP31" s="778"/>
      <c r="TQQ31" s="778"/>
      <c r="TQR31" s="778"/>
      <c r="TQS31" s="778"/>
      <c r="TQT31" s="778"/>
      <c r="TQU31" s="778"/>
      <c r="TQV31" s="778"/>
      <c r="TQW31" s="73"/>
      <c r="TQX31" s="73"/>
      <c r="TQY31" s="612"/>
      <c r="TQZ31" s="612"/>
      <c r="TRA31" s="778"/>
      <c r="TRB31" s="134"/>
      <c r="TRC31" s="172"/>
      <c r="TRD31" s="126"/>
      <c r="TRE31" s="158"/>
      <c r="TRF31" s="134"/>
      <c r="TRG31" s="158"/>
      <c r="TRH31" s="175"/>
      <c r="TRI31" s="778"/>
      <c r="TRJ31" s="778"/>
      <c r="TRK31" s="778"/>
      <c r="TRL31" s="778"/>
      <c r="TRM31" s="778"/>
      <c r="TRN31" s="778"/>
      <c r="TRO31" s="778"/>
      <c r="TRP31" s="778"/>
      <c r="TRQ31" s="778"/>
      <c r="TRR31" s="778"/>
      <c r="TRS31" s="778"/>
      <c r="TRT31" s="778"/>
      <c r="TRU31" s="73"/>
      <c r="TRV31" s="73"/>
      <c r="TRW31" s="612"/>
      <c r="TRX31" s="612"/>
      <c r="TRY31" s="778"/>
      <c r="TRZ31" s="134"/>
      <c r="TSA31" s="172"/>
      <c r="TSB31" s="126"/>
      <c r="TSC31" s="158"/>
      <c r="TSD31" s="134"/>
      <c r="TSE31" s="158"/>
      <c r="TSF31" s="175"/>
      <c r="TSG31" s="778"/>
      <c r="TSH31" s="778"/>
      <c r="TSI31" s="778"/>
      <c r="TSJ31" s="778"/>
      <c r="TSK31" s="778"/>
      <c r="TSL31" s="778"/>
      <c r="TSM31" s="778"/>
      <c r="TSN31" s="778"/>
      <c r="TSO31" s="778"/>
      <c r="TSP31" s="778"/>
      <c r="TSQ31" s="778"/>
      <c r="TSR31" s="778"/>
      <c r="TSS31" s="73"/>
      <c r="TST31" s="73"/>
      <c r="TSU31" s="612"/>
      <c r="TSV31" s="612"/>
      <c r="TSW31" s="778"/>
      <c r="TSX31" s="134"/>
      <c r="TSY31" s="172"/>
      <c r="TSZ31" s="126"/>
      <c r="TTA31" s="158"/>
      <c r="TTB31" s="134"/>
      <c r="TTC31" s="158"/>
      <c r="TTD31" s="175"/>
      <c r="TTE31" s="778"/>
      <c r="TTF31" s="778"/>
      <c r="TTG31" s="778"/>
      <c r="TTH31" s="778"/>
      <c r="TTI31" s="778"/>
      <c r="TTJ31" s="778"/>
      <c r="TTK31" s="778"/>
      <c r="TTL31" s="778"/>
      <c r="TTM31" s="778"/>
      <c r="TTN31" s="778"/>
      <c r="TTO31" s="778"/>
      <c r="TTP31" s="778"/>
      <c r="TTQ31" s="73"/>
      <c r="TTR31" s="73"/>
      <c r="TTS31" s="612"/>
      <c r="TTT31" s="612"/>
      <c r="TTU31" s="778"/>
      <c r="TTV31" s="134"/>
      <c r="TTW31" s="172"/>
      <c r="TTX31" s="126"/>
      <c r="TTY31" s="158"/>
      <c r="TTZ31" s="134"/>
      <c r="TUA31" s="158"/>
      <c r="TUB31" s="175"/>
      <c r="TUC31" s="778"/>
      <c r="TUD31" s="778"/>
      <c r="TUE31" s="778"/>
      <c r="TUF31" s="778"/>
      <c r="TUG31" s="778"/>
      <c r="TUH31" s="778"/>
      <c r="TUI31" s="778"/>
      <c r="TUJ31" s="778"/>
      <c r="TUK31" s="778"/>
      <c r="TUL31" s="778"/>
      <c r="TUM31" s="778"/>
      <c r="TUN31" s="778"/>
      <c r="TUO31" s="73"/>
      <c r="TUP31" s="73"/>
      <c r="TUQ31" s="612"/>
      <c r="TUR31" s="612"/>
      <c r="TUS31" s="778"/>
      <c r="TUT31" s="134"/>
      <c r="TUU31" s="172"/>
      <c r="TUV31" s="126"/>
      <c r="TUW31" s="158"/>
      <c r="TUX31" s="134"/>
      <c r="TUY31" s="158"/>
      <c r="TUZ31" s="175"/>
      <c r="TVA31" s="778"/>
      <c r="TVB31" s="778"/>
      <c r="TVC31" s="778"/>
      <c r="TVD31" s="778"/>
      <c r="TVE31" s="778"/>
      <c r="TVF31" s="778"/>
      <c r="TVG31" s="778"/>
      <c r="TVH31" s="778"/>
      <c r="TVI31" s="778"/>
      <c r="TVJ31" s="778"/>
      <c r="TVK31" s="778"/>
      <c r="TVL31" s="778"/>
      <c r="TVM31" s="73"/>
      <c r="TVN31" s="73"/>
      <c r="TVO31" s="612"/>
      <c r="TVP31" s="612"/>
      <c r="TVQ31" s="778"/>
      <c r="TVR31" s="134"/>
      <c r="TVS31" s="172"/>
      <c r="TVT31" s="126"/>
      <c r="TVU31" s="158"/>
      <c r="TVV31" s="134"/>
      <c r="TVW31" s="158"/>
      <c r="TVX31" s="175"/>
      <c r="TVY31" s="778"/>
      <c r="TVZ31" s="778"/>
      <c r="TWA31" s="778"/>
      <c r="TWB31" s="778"/>
      <c r="TWC31" s="778"/>
      <c r="TWD31" s="778"/>
      <c r="TWE31" s="778"/>
      <c r="TWF31" s="778"/>
      <c r="TWG31" s="778"/>
      <c r="TWH31" s="778"/>
      <c r="TWI31" s="778"/>
      <c r="TWJ31" s="778"/>
      <c r="TWK31" s="73"/>
      <c r="TWL31" s="73"/>
      <c r="TWM31" s="612"/>
      <c r="TWN31" s="612"/>
      <c r="TWO31" s="778"/>
      <c r="TWP31" s="134"/>
      <c r="TWQ31" s="172"/>
      <c r="TWR31" s="126"/>
      <c r="TWS31" s="158"/>
      <c r="TWT31" s="134"/>
      <c r="TWU31" s="158"/>
      <c r="TWV31" s="175"/>
      <c r="TWW31" s="778"/>
      <c r="TWX31" s="778"/>
      <c r="TWY31" s="778"/>
      <c r="TWZ31" s="778"/>
      <c r="TXA31" s="778"/>
      <c r="TXB31" s="778"/>
      <c r="TXC31" s="778"/>
      <c r="TXD31" s="778"/>
      <c r="TXE31" s="778"/>
      <c r="TXF31" s="778"/>
      <c r="TXG31" s="778"/>
      <c r="TXH31" s="778"/>
      <c r="TXI31" s="73"/>
      <c r="TXJ31" s="73"/>
      <c r="TXK31" s="612"/>
      <c r="TXL31" s="612"/>
      <c r="TXM31" s="778"/>
      <c r="TXN31" s="134"/>
      <c r="TXO31" s="172"/>
      <c r="TXP31" s="126"/>
      <c r="TXQ31" s="158"/>
      <c r="TXR31" s="134"/>
      <c r="TXS31" s="158"/>
      <c r="TXT31" s="175"/>
      <c r="TXU31" s="778"/>
      <c r="TXV31" s="778"/>
      <c r="TXW31" s="778"/>
      <c r="TXX31" s="778"/>
      <c r="TXY31" s="778"/>
      <c r="TXZ31" s="778"/>
      <c r="TYA31" s="778"/>
      <c r="TYB31" s="778"/>
      <c r="TYC31" s="778"/>
      <c r="TYD31" s="778"/>
      <c r="TYE31" s="778"/>
      <c r="TYF31" s="778"/>
      <c r="TYG31" s="73"/>
      <c r="TYH31" s="73"/>
      <c r="TYI31" s="612"/>
      <c r="TYJ31" s="612"/>
      <c r="TYK31" s="778"/>
      <c r="TYL31" s="134"/>
      <c r="TYM31" s="172"/>
      <c r="TYN31" s="126"/>
      <c r="TYO31" s="158"/>
      <c r="TYP31" s="134"/>
      <c r="TYQ31" s="158"/>
      <c r="TYR31" s="175"/>
      <c r="TYS31" s="778"/>
      <c r="TYT31" s="778"/>
      <c r="TYU31" s="778"/>
      <c r="TYV31" s="778"/>
      <c r="TYW31" s="778"/>
      <c r="TYX31" s="778"/>
      <c r="TYY31" s="778"/>
      <c r="TYZ31" s="778"/>
      <c r="TZA31" s="778"/>
      <c r="TZB31" s="778"/>
      <c r="TZC31" s="778"/>
      <c r="TZD31" s="778"/>
      <c r="TZE31" s="73"/>
      <c r="TZF31" s="73"/>
      <c r="TZG31" s="612"/>
      <c r="TZH31" s="612"/>
      <c r="TZI31" s="778"/>
      <c r="TZJ31" s="134"/>
      <c r="TZK31" s="172"/>
      <c r="TZL31" s="126"/>
      <c r="TZM31" s="158"/>
      <c r="TZN31" s="134"/>
      <c r="TZO31" s="158"/>
      <c r="TZP31" s="175"/>
      <c r="TZQ31" s="778"/>
      <c r="TZR31" s="778"/>
      <c r="TZS31" s="778"/>
      <c r="TZT31" s="778"/>
      <c r="TZU31" s="778"/>
      <c r="TZV31" s="778"/>
      <c r="TZW31" s="778"/>
      <c r="TZX31" s="778"/>
      <c r="TZY31" s="778"/>
      <c r="TZZ31" s="778"/>
      <c r="UAA31" s="778"/>
      <c r="UAB31" s="778"/>
      <c r="UAC31" s="73"/>
      <c r="UAD31" s="73"/>
      <c r="UAE31" s="612"/>
      <c r="UAF31" s="612"/>
      <c r="UAG31" s="778"/>
      <c r="UAH31" s="134"/>
      <c r="UAI31" s="172"/>
      <c r="UAJ31" s="126"/>
      <c r="UAK31" s="158"/>
      <c r="UAL31" s="134"/>
      <c r="UAM31" s="158"/>
      <c r="UAN31" s="175"/>
      <c r="UAO31" s="778"/>
      <c r="UAP31" s="778"/>
      <c r="UAQ31" s="778"/>
      <c r="UAR31" s="778"/>
      <c r="UAS31" s="778"/>
      <c r="UAT31" s="778"/>
      <c r="UAU31" s="778"/>
      <c r="UAV31" s="778"/>
      <c r="UAW31" s="778"/>
      <c r="UAX31" s="778"/>
      <c r="UAY31" s="778"/>
      <c r="UAZ31" s="778"/>
      <c r="UBA31" s="73"/>
      <c r="UBB31" s="73"/>
      <c r="UBC31" s="612"/>
      <c r="UBD31" s="612"/>
      <c r="UBE31" s="778"/>
      <c r="UBF31" s="134"/>
      <c r="UBG31" s="172"/>
      <c r="UBH31" s="126"/>
      <c r="UBI31" s="158"/>
      <c r="UBJ31" s="134"/>
      <c r="UBK31" s="158"/>
      <c r="UBL31" s="175"/>
      <c r="UBM31" s="778"/>
      <c r="UBN31" s="778"/>
      <c r="UBO31" s="778"/>
      <c r="UBP31" s="778"/>
      <c r="UBQ31" s="778"/>
      <c r="UBR31" s="778"/>
      <c r="UBS31" s="778"/>
      <c r="UBT31" s="778"/>
      <c r="UBU31" s="778"/>
      <c r="UBV31" s="778"/>
      <c r="UBW31" s="778"/>
      <c r="UBX31" s="778"/>
      <c r="UBY31" s="73"/>
      <c r="UBZ31" s="73"/>
      <c r="UCA31" s="612"/>
      <c r="UCB31" s="612"/>
      <c r="UCC31" s="778"/>
      <c r="UCD31" s="134"/>
      <c r="UCE31" s="172"/>
      <c r="UCF31" s="126"/>
      <c r="UCG31" s="158"/>
      <c r="UCH31" s="134"/>
      <c r="UCI31" s="158"/>
      <c r="UCJ31" s="175"/>
      <c r="UCK31" s="778"/>
      <c r="UCL31" s="778"/>
      <c r="UCM31" s="778"/>
      <c r="UCN31" s="778"/>
      <c r="UCO31" s="778"/>
      <c r="UCP31" s="778"/>
      <c r="UCQ31" s="778"/>
      <c r="UCR31" s="778"/>
      <c r="UCS31" s="778"/>
      <c r="UCT31" s="778"/>
      <c r="UCU31" s="778"/>
      <c r="UCV31" s="778"/>
      <c r="UCW31" s="73"/>
      <c r="UCX31" s="73"/>
      <c r="UCY31" s="612"/>
      <c r="UCZ31" s="612"/>
      <c r="UDA31" s="778"/>
      <c r="UDB31" s="134"/>
      <c r="UDC31" s="172"/>
      <c r="UDD31" s="126"/>
      <c r="UDE31" s="158"/>
      <c r="UDF31" s="134"/>
      <c r="UDG31" s="158"/>
      <c r="UDH31" s="175"/>
      <c r="UDI31" s="778"/>
      <c r="UDJ31" s="778"/>
      <c r="UDK31" s="778"/>
      <c r="UDL31" s="778"/>
      <c r="UDM31" s="778"/>
      <c r="UDN31" s="778"/>
      <c r="UDO31" s="778"/>
      <c r="UDP31" s="778"/>
      <c r="UDQ31" s="778"/>
      <c r="UDR31" s="778"/>
      <c r="UDS31" s="778"/>
      <c r="UDT31" s="778"/>
      <c r="UDU31" s="73"/>
      <c r="UDV31" s="73"/>
      <c r="UDW31" s="612"/>
      <c r="UDX31" s="612"/>
      <c r="UDY31" s="778"/>
      <c r="UDZ31" s="134"/>
      <c r="UEA31" s="172"/>
      <c r="UEB31" s="126"/>
      <c r="UEC31" s="158"/>
      <c r="UED31" s="134"/>
      <c r="UEE31" s="158"/>
      <c r="UEF31" s="175"/>
      <c r="UEG31" s="778"/>
      <c r="UEH31" s="778"/>
      <c r="UEI31" s="778"/>
      <c r="UEJ31" s="778"/>
      <c r="UEK31" s="778"/>
      <c r="UEL31" s="778"/>
      <c r="UEM31" s="778"/>
      <c r="UEN31" s="778"/>
      <c r="UEO31" s="778"/>
      <c r="UEP31" s="778"/>
      <c r="UEQ31" s="778"/>
      <c r="UER31" s="778"/>
      <c r="UES31" s="73"/>
      <c r="UET31" s="73"/>
      <c r="UEU31" s="612"/>
      <c r="UEV31" s="612"/>
      <c r="UEW31" s="778"/>
      <c r="UEX31" s="134"/>
      <c r="UEY31" s="172"/>
      <c r="UEZ31" s="126"/>
      <c r="UFA31" s="158"/>
      <c r="UFB31" s="134"/>
      <c r="UFC31" s="158"/>
      <c r="UFD31" s="175"/>
      <c r="UFE31" s="778"/>
      <c r="UFF31" s="778"/>
      <c r="UFG31" s="778"/>
      <c r="UFH31" s="778"/>
      <c r="UFI31" s="778"/>
      <c r="UFJ31" s="778"/>
      <c r="UFK31" s="778"/>
      <c r="UFL31" s="778"/>
      <c r="UFM31" s="778"/>
      <c r="UFN31" s="778"/>
      <c r="UFO31" s="778"/>
      <c r="UFP31" s="778"/>
      <c r="UFQ31" s="73"/>
      <c r="UFR31" s="73"/>
      <c r="UFS31" s="612"/>
      <c r="UFT31" s="612"/>
      <c r="UFU31" s="778"/>
      <c r="UFV31" s="134"/>
      <c r="UFW31" s="172"/>
      <c r="UFX31" s="126"/>
      <c r="UFY31" s="158"/>
      <c r="UFZ31" s="134"/>
      <c r="UGA31" s="158"/>
      <c r="UGB31" s="175"/>
      <c r="UGC31" s="778"/>
      <c r="UGD31" s="778"/>
      <c r="UGE31" s="778"/>
      <c r="UGF31" s="778"/>
      <c r="UGG31" s="778"/>
      <c r="UGH31" s="778"/>
      <c r="UGI31" s="778"/>
      <c r="UGJ31" s="778"/>
      <c r="UGK31" s="778"/>
      <c r="UGL31" s="778"/>
      <c r="UGM31" s="778"/>
      <c r="UGN31" s="778"/>
      <c r="UGO31" s="73"/>
      <c r="UGP31" s="73"/>
      <c r="UGQ31" s="612"/>
      <c r="UGR31" s="612"/>
      <c r="UGS31" s="778"/>
      <c r="UGT31" s="134"/>
      <c r="UGU31" s="172"/>
      <c r="UGV31" s="126"/>
      <c r="UGW31" s="158"/>
      <c r="UGX31" s="134"/>
      <c r="UGY31" s="158"/>
      <c r="UGZ31" s="175"/>
      <c r="UHA31" s="778"/>
      <c r="UHB31" s="778"/>
      <c r="UHC31" s="778"/>
      <c r="UHD31" s="778"/>
      <c r="UHE31" s="778"/>
      <c r="UHF31" s="778"/>
      <c r="UHG31" s="778"/>
      <c r="UHH31" s="778"/>
      <c r="UHI31" s="778"/>
      <c r="UHJ31" s="778"/>
      <c r="UHK31" s="778"/>
      <c r="UHL31" s="778"/>
      <c r="UHM31" s="73"/>
      <c r="UHN31" s="73"/>
      <c r="UHO31" s="612"/>
      <c r="UHP31" s="612"/>
      <c r="UHQ31" s="778"/>
      <c r="UHR31" s="134"/>
      <c r="UHS31" s="172"/>
      <c r="UHT31" s="126"/>
      <c r="UHU31" s="158"/>
      <c r="UHV31" s="134"/>
      <c r="UHW31" s="158"/>
      <c r="UHX31" s="175"/>
      <c r="UHY31" s="778"/>
      <c r="UHZ31" s="778"/>
      <c r="UIA31" s="778"/>
      <c r="UIB31" s="778"/>
      <c r="UIC31" s="778"/>
      <c r="UID31" s="778"/>
      <c r="UIE31" s="778"/>
      <c r="UIF31" s="778"/>
      <c r="UIG31" s="778"/>
      <c r="UIH31" s="778"/>
      <c r="UII31" s="778"/>
      <c r="UIJ31" s="778"/>
      <c r="UIK31" s="73"/>
      <c r="UIL31" s="73"/>
      <c r="UIM31" s="612"/>
      <c r="UIN31" s="612"/>
      <c r="UIO31" s="778"/>
      <c r="UIP31" s="134"/>
      <c r="UIQ31" s="172"/>
      <c r="UIR31" s="126"/>
      <c r="UIS31" s="158"/>
      <c r="UIT31" s="134"/>
      <c r="UIU31" s="158"/>
      <c r="UIV31" s="175"/>
      <c r="UIW31" s="778"/>
      <c r="UIX31" s="778"/>
      <c r="UIY31" s="778"/>
      <c r="UIZ31" s="778"/>
      <c r="UJA31" s="778"/>
      <c r="UJB31" s="778"/>
      <c r="UJC31" s="778"/>
      <c r="UJD31" s="778"/>
      <c r="UJE31" s="778"/>
      <c r="UJF31" s="778"/>
      <c r="UJG31" s="778"/>
      <c r="UJH31" s="778"/>
      <c r="UJI31" s="73"/>
      <c r="UJJ31" s="73"/>
      <c r="UJK31" s="612"/>
      <c r="UJL31" s="612"/>
      <c r="UJM31" s="778"/>
      <c r="UJN31" s="134"/>
      <c r="UJO31" s="172"/>
      <c r="UJP31" s="126"/>
      <c r="UJQ31" s="158"/>
      <c r="UJR31" s="134"/>
      <c r="UJS31" s="158"/>
      <c r="UJT31" s="175"/>
      <c r="UJU31" s="778"/>
      <c r="UJV31" s="778"/>
      <c r="UJW31" s="778"/>
      <c r="UJX31" s="778"/>
      <c r="UJY31" s="778"/>
      <c r="UJZ31" s="778"/>
      <c r="UKA31" s="778"/>
      <c r="UKB31" s="778"/>
      <c r="UKC31" s="778"/>
      <c r="UKD31" s="778"/>
      <c r="UKE31" s="778"/>
      <c r="UKF31" s="778"/>
      <c r="UKG31" s="73"/>
      <c r="UKH31" s="73"/>
      <c r="UKI31" s="612"/>
      <c r="UKJ31" s="612"/>
      <c r="UKK31" s="778"/>
      <c r="UKL31" s="134"/>
      <c r="UKM31" s="172"/>
      <c r="UKN31" s="126"/>
      <c r="UKO31" s="158"/>
      <c r="UKP31" s="134"/>
      <c r="UKQ31" s="158"/>
      <c r="UKR31" s="175"/>
      <c r="UKS31" s="778"/>
      <c r="UKT31" s="778"/>
      <c r="UKU31" s="778"/>
      <c r="UKV31" s="778"/>
      <c r="UKW31" s="778"/>
      <c r="UKX31" s="778"/>
      <c r="UKY31" s="778"/>
      <c r="UKZ31" s="778"/>
      <c r="ULA31" s="778"/>
      <c r="ULB31" s="778"/>
      <c r="ULC31" s="778"/>
      <c r="ULD31" s="778"/>
      <c r="ULE31" s="73"/>
      <c r="ULF31" s="73"/>
      <c r="ULG31" s="612"/>
      <c r="ULH31" s="612"/>
      <c r="ULI31" s="778"/>
      <c r="ULJ31" s="134"/>
      <c r="ULK31" s="172"/>
      <c r="ULL31" s="126"/>
      <c r="ULM31" s="158"/>
      <c r="ULN31" s="134"/>
      <c r="ULO31" s="158"/>
      <c r="ULP31" s="175"/>
      <c r="ULQ31" s="778"/>
      <c r="ULR31" s="778"/>
      <c r="ULS31" s="778"/>
      <c r="ULT31" s="778"/>
      <c r="ULU31" s="778"/>
      <c r="ULV31" s="778"/>
      <c r="ULW31" s="778"/>
      <c r="ULX31" s="778"/>
      <c r="ULY31" s="778"/>
      <c r="ULZ31" s="778"/>
      <c r="UMA31" s="778"/>
      <c r="UMB31" s="778"/>
      <c r="UMC31" s="73"/>
      <c r="UMD31" s="73"/>
      <c r="UME31" s="612"/>
      <c r="UMF31" s="612"/>
      <c r="UMG31" s="778"/>
      <c r="UMH31" s="134"/>
      <c r="UMI31" s="172"/>
      <c r="UMJ31" s="126"/>
      <c r="UMK31" s="158"/>
      <c r="UML31" s="134"/>
      <c r="UMM31" s="158"/>
      <c r="UMN31" s="175"/>
      <c r="UMO31" s="778"/>
      <c r="UMP31" s="778"/>
      <c r="UMQ31" s="778"/>
      <c r="UMR31" s="778"/>
      <c r="UMS31" s="778"/>
      <c r="UMT31" s="778"/>
      <c r="UMU31" s="778"/>
      <c r="UMV31" s="778"/>
      <c r="UMW31" s="778"/>
      <c r="UMX31" s="778"/>
      <c r="UMY31" s="778"/>
      <c r="UMZ31" s="778"/>
      <c r="UNA31" s="73"/>
      <c r="UNB31" s="73"/>
      <c r="UNC31" s="612"/>
      <c r="UND31" s="612"/>
      <c r="UNE31" s="778"/>
      <c r="UNF31" s="134"/>
      <c r="UNG31" s="172"/>
      <c r="UNH31" s="126"/>
      <c r="UNI31" s="158"/>
      <c r="UNJ31" s="134"/>
      <c r="UNK31" s="158"/>
      <c r="UNL31" s="175"/>
      <c r="UNM31" s="778"/>
      <c r="UNN31" s="778"/>
      <c r="UNO31" s="778"/>
      <c r="UNP31" s="778"/>
      <c r="UNQ31" s="778"/>
      <c r="UNR31" s="778"/>
      <c r="UNS31" s="778"/>
      <c r="UNT31" s="778"/>
      <c r="UNU31" s="778"/>
      <c r="UNV31" s="778"/>
      <c r="UNW31" s="778"/>
      <c r="UNX31" s="778"/>
      <c r="UNY31" s="73"/>
      <c r="UNZ31" s="73"/>
      <c r="UOA31" s="612"/>
      <c r="UOB31" s="612"/>
      <c r="UOC31" s="778"/>
      <c r="UOD31" s="134"/>
      <c r="UOE31" s="172"/>
      <c r="UOF31" s="126"/>
      <c r="UOG31" s="158"/>
      <c r="UOH31" s="134"/>
      <c r="UOI31" s="158"/>
      <c r="UOJ31" s="175"/>
      <c r="UOK31" s="778"/>
      <c r="UOL31" s="778"/>
      <c r="UOM31" s="778"/>
      <c r="UON31" s="778"/>
      <c r="UOO31" s="778"/>
      <c r="UOP31" s="778"/>
      <c r="UOQ31" s="778"/>
      <c r="UOR31" s="778"/>
      <c r="UOS31" s="778"/>
      <c r="UOT31" s="778"/>
      <c r="UOU31" s="778"/>
      <c r="UOV31" s="778"/>
      <c r="UOW31" s="73"/>
      <c r="UOX31" s="73"/>
      <c r="UOY31" s="612"/>
      <c r="UOZ31" s="612"/>
      <c r="UPA31" s="778"/>
      <c r="UPB31" s="134"/>
      <c r="UPC31" s="172"/>
      <c r="UPD31" s="126"/>
      <c r="UPE31" s="158"/>
      <c r="UPF31" s="134"/>
      <c r="UPG31" s="158"/>
      <c r="UPH31" s="175"/>
      <c r="UPI31" s="778"/>
      <c r="UPJ31" s="778"/>
      <c r="UPK31" s="778"/>
      <c r="UPL31" s="778"/>
      <c r="UPM31" s="778"/>
      <c r="UPN31" s="778"/>
      <c r="UPO31" s="778"/>
      <c r="UPP31" s="778"/>
      <c r="UPQ31" s="778"/>
      <c r="UPR31" s="778"/>
      <c r="UPS31" s="778"/>
      <c r="UPT31" s="778"/>
      <c r="UPU31" s="73"/>
      <c r="UPV31" s="73"/>
      <c r="UPW31" s="612"/>
      <c r="UPX31" s="612"/>
      <c r="UPY31" s="778"/>
      <c r="UPZ31" s="134"/>
      <c r="UQA31" s="172"/>
      <c r="UQB31" s="126"/>
      <c r="UQC31" s="158"/>
      <c r="UQD31" s="134"/>
      <c r="UQE31" s="158"/>
      <c r="UQF31" s="175"/>
      <c r="UQG31" s="778"/>
      <c r="UQH31" s="778"/>
      <c r="UQI31" s="778"/>
      <c r="UQJ31" s="778"/>
      <c r="UQK31" s="778"/>
      <c r="UQL31" s="778"/>
      <c r="UQM31" s="778"/>
      <c r="UQN31" s="778"/>
      <c r="UQO31" s="778"/>
      <c r="UQP31" s="778"/>
      <c r="UQQ31" s="778"/>
      <c r="UQR31" s="778"/>
      <c r="UQS31" s="73"/>
      <c r="UQT31" s="73"/>
      <c r="UQU31" s="612"/>
      <c r="UQV31" s="612"/>
      <c r="UQW31" s="778"/>
      <c r="UQX31" s="134"/>
      <c r="UQY31" s="172"/>
      <c r="UQZ31" s="126"/>
      <c r="URA31" s="158"/>
      <c r="URB31" s="134"/>
      <c r="URC31" s="158"/>
      <c r="URD31" s="175"/>
      <c r="URE31" s="778"/>
      <c r="URF31" s="778"/>
      <c r="URG31" s="778"/>
      <c r="URH31" s="778"/>
      <c r="URI31" s="778"/>
      <c r="URJ31" s="778"/>
      <c r="URK31" s="778"/>
      <c r="URL31" s="778"/>
      <c r="URM31" s="778"/>
      <c r="URN31" s="778"/>
      <c r="URO31" s="778"/>
      <c r="URP31" s="778"/>
      <c r="URQ31" s="73"/>
      <c r="URR31" s="73"/>
      <c r="URS31" s="612"/>
      <c r="URT31" s="612"/>
      <c r="URU31" s="778"/>
      <c r="URV31" s="134"/>
      <c r="URW31" s="172"/>
      <c r="URX31" s="126"/>
      <c r="URY31" s="158"/>
      <c r="URZ31" s="134"/>
      <c r="USA31" s="158"/>
      <c r="USB31" s="175"/>
      <c r="USC31" s="778"/>
      <c r="USD31" s="778"/>
      <c r="USE31" s="778"/>
      <c r="USF31" s="778"/>
      <c r="USG31" s="778"/>
      <c r="USH31" s="778"/>
      <c r="USI31" s="778"/>
      <c r="USJ31" s="778"/>
      <c r="USK31" s="778"/>
      <c r="USL31" s="778"/>
      <c r="USM31" s="778"/>
      <c r="USN31" s="778"/>
      <c r="USO31" s="73"/>
      <c r="USP31" s="73"/>
      <c r="USQ31" s="612"/>
      <c r="USR31" s="612"/>
      <c r="USS31" s="778"/>
      <c r="UST31" s="134"/>
      <c r="USU31" s="172"/>
      <c r="USV31" s="126"/>
      <c r="USW31" s="158"/>
      <c r="USX31" s="134"/>
      <c r="USY31" s="158"/>
      <c r="USZ31" s="175"/>
      <c r="UTA31" s="778"/>
      <c r="UTB31" s="778"/>
      <c r="UTC31" s="778"/>
      <c r="UTD31" s="778"/>
      <c r="UTE31" s="778"/>
      <c r="UTF31" s="778"/>
      <c r="UTG31" s="778"/>
      <c r="UTH31" s="778"/>
      <c r="UTI31" s="778"/>
      <c r="UTJ31" s="778"/>
      <c r="UTK31" s="778"/>
      <c r="UTL31" s="778"/>
      <c r="UTM31" s="73"/>
      <c r="UTN31" s="73"/>
      <c r="UTO31" s="612"/>
      <c r="UTP31" s="612"/>
      <c r="UTQ31" s="778"/>
      <c r="UTR31" s="134"/>
      <c r="UTS31" s="172"/>
      <c r="UTT31" s="126"/>
      <c r="UTU31" s="158"/>
      <c r="UTV31" s="134"/>
      <c r="UTW31" s="158"/>
      <c r="UTX31" s="175"/>
      <c r="UTY31" s="778"/>
      <c r="UTZ31" s="778"/>
      <c r="UUA31" s="778"/>
      <c r="UUB31" s="778"/>
      <c r="UUC31" s="778"/>
      <c r="UUD31" s="778"/>
      <c r="UUE31" s="778"/>
      <c r="UUF31" s="778"/>
      <c r="UUG31" s="778"/>
      <c r="UUH31" s="778"/>
      <c r="UUI31" s="778"/>
      <c r="UUJ31" s="778"/>
      <c r="UUK31" s="73"/>
      <c r="UUL31" s="73"/>
      <c r="UUM31" s="612"/>
      <c r="UUN31" s="612"/>
      <c r="UUO31" s="778"/>
      <c r="UUP31" s="134"/>
      <c r="UUQ31" s="172"/>
      <c r="UUR31" s="126"/>
      <c r="UUS31" s="158"/>
      <c r="UUT31" s="134"/>
      <c r="UUU31" s="158"/>
      <c r="UUV31" s="175"/>
      <c r="UUW31" s="778"/>
      <c r="UUX31" s="778"/>
      <c r="UUY31" s="778"/>
      <c r="UUZ31" s="778"/>
      <c r="UVA31" s="778"/>
      <c r="UVB31" s="778"/>
      <c r="UVC31" s="778"/>
      <c r="UVD31" s="778"/>
      <c r="UVE31" s="778"/>
      <c r="UVF31" s="778"/>
      <c r="UVG31" s="778"/>
      <c r="UVH31" s="778"/>
      <c r="UVI31" s="73"/>
      <c r="UVJ31" s="73"/>
      <c r="UVK31" s="612"/>
      <c r="UVL31" s="612"/>
      <c r="UVM31" s="778"/>
      <c r="UVN31" s="134"/>
      <c r="UVO31" s="172"/>
      <c r="UVP31" s="126"/>
      <c r="UVQ31" s="158"/>
      <c r="UVR31" s="134"/>
      <c r="UVS31" s="158"/>
      <c r="UVT31" s="175"/>
      <c r="UVU31" s="778"/>
      <c r="UVV31" s="778"/>
      <c r="UVW31" s="778"/>
      <c r="UVX31" s="778"/>
      <c r="UVY31" s="778"/>
      <c r="UVZ31" s="778"/>
      <c r="UWA31" s="778"/>
      <c r="UWB31" s="778"/>
      <c r="UWC31" s="778"/>
      <c r="UWD31" s="778"/>
      <c r="UWE31" s="778"/>
      <c r="UWF31" s="778"/>
      <c r="UWG31" s="73"/>
      <c r="UWH31" s="73"/>
      <c r="UWI31" s="612"/>
      <c r="UWJ31" s="612"/>
      <c r="UWK31" s="778"/>
      <c r="UWL31" s="134"/>
      <c r="UWM31" s="172"/>
      <c r="UWN31" s="126"/>
      <c r="UWO31" s="158"/>
      <c r="UWP31" s="134"/>
      <c r="UWQ31" s="158"/>
      <c r="UWR31" s="175"/>
      <c r="UWS31" s="778"/>
      <c r="UWT31" s="778"/>
      <c r="UWU31" s="778"/>
      <c r="UWV31" s="778"/>
      <c r="UWW31" s="778"/>
      <c r="UWX31" s="778"/>
      <c r="UWY31" s="778"/>
      <c r="UWZ31" s="778"/>
      <c r="UXA31" s="778"/>
      <c r="UXB31" s="778"/>
      <c r="UXC31" s="778"/>
      <c r="UXD31" s="778"/>
      <c r="UXE31" s="73"/>
      <c r="UXF31" s="73"/>
      <c r="UXG31" s="612"/>
      <c r="UXH31" s="612"/>
      <c r="UXI31" s="778"/>
      <c r="UXJ31" s="134"/>
      <c r="UXK31" s="172"/>
      <c r="UXL31" s="126"/>
      <c r="UXM31" s="158"/>
      <c r="UXN31" s="134"/>
      <c r="UXO31" s="158"/>
      <c r="UXP31" s="175"/>
      <c r="UXQ31" s="778"/>
      <c r="UXR31" s="778"/>
      <c r="UXS31" s="778"/>
      <c r="UXT31" s="778"/>
      <c r="UXU31" s="778"/>
      <c r="UXV31" s="778"/>
      <c r="UXW31" s="778"/>
      <c r="UXX31" s="778"/>
      <c r="UXY31" s="778"/>
      <c r="UXZ31" s="778"/>
      <c r="UYA31" s="778"/>
      <c r="UYB31" s="778"/>
      <c r="UYC31" s="73"/>
      <c r="UYD31" s="73"/>
      <c r="UYE31" s="612"/>
      <c r="UYF31" s="612"/>
      <c r="UYG31" s="778"/>
      <c r="UYH31" s="134"/>
      <c r="UYI31" s="172"/>
      <c r="UYJ31" s="126"/>
      <c r="UYK31" s="158"/>
      <c r="UYL31" s="134"/>
      <c r="UYM31" s="158"/>
      <c r="UYN31" s="175"/>
      <c r="UYO31" s="778"/>
      <c r="UYP31" s="778"/>
      <c r="UYQ31" s="778"/>
      <c r="UYR31" s="778"/>
      <c r="UYS31" s="778"/>
      <c r="UYT31" s="778"/>
      <c r="UYU31" s="778"/>
      <c r="UYV31" s="778"/>
      <c r="UYW31" s="778"/>
      <c r="UYX31" s="778"/>
      <c r="UYY31" s="778"/>
      <c r="UYZ31" s="778"/>
      <c r="UZA31" s="73"/>
      <c r="UZB31" s="73"/>
      <c r="UZC31" s="612"/>
      <c r="UZD31" s="612"/>
      <c r="UZE31" s="778"/>
      <c r="UZF31" s="134"/>
      <c r="UZG31" s="172"/>
      <c r="UZH31" s="126"/>
      <c r="UZI31" s="158"/>
      <c r="UZJ31" s="134"/>
      <c r="UZK31" s="158"/>
      <c r="UZL31" s="175"/>
      <c r="UZM31" s="778"/>
      <c r="UZN31" s="778"/>
      <c r="UZO31" s="778"/>
      <c r="UZP31" s="778"/>
      <c r="UZQ31" s="778"/>
      <c r="UZR31" s="778"/>
      <c r="UZS31" s="778"/>
      <c r="UZT31" s="778"/>
      <c r="UZU31" s="778"/>
      <c r="UZV31" s="778"/>
      <c r="UZW31" s="778"/>
      <c r="UZX31" s="778"/>
      <c r="UZY31" s="73"/>
      <c r="UZZ31" s="73"/>
      <c r="VAA31" s="612"/>
      <c r="VAB31" s="612"/>
      <c r="VAC31" s="778"/>
      <c r="VAD31" s="134"/>
      <c r="VAE31" s="172"/>
      <c r="VAF31" s="126"/>
      <c r="VAG31" s="158"/>
      <c r="VAH31" s="134"/>
      <c r="VAI31" s="158"/>
      <c r="VAJ31" s="175"/>
      <c r="VAK31" s="778"/>
      <c r="VAL31" s="778"/>
      <c r="VAM31" s="778"/>
      <c r="VAN31" s="778"/>
      <c r="VAO31" s="778"/>
      <c r="VAP31" s="778"/>
      <c r="VAQ31" s="778"/>
      <c r="VAR31" s="778"/>
      <c r="VAS31" s="778"/>
      <c r="VAT31" s="778"/>
      <c r="VAU31" s="778"/>
      <c r="VAV31" s="778"/>
      <c r="VAW31" s="73"/>
      <c r="VAX31" s="73"/>
      <c r="VAY31" s="612"/>
      <c r="VAZ31" s="612"/>
      <c r="VBA31" s="778"/>
      <c r="VBB31" s="134"/>
      <c r="VBC31" s="172"/>
      <c r="VBD31" s="126"/>
      <c r="VBE31" s="158"/>
      <c r="VBF31" s="134"/>
      <c r="VBG31" s="158"/>
      <c r="VBH31" s="175"/>
      <c r="VBI31" s="778"/>
      <c r="VBJ31" s="778"/>
      <c r="VBK31" s="778"/>
      <c r="VBL31" s="778"/>
      <c r="VBM31" s="778"/>
      <c r="VBN31" s="778"/>
      <c r="VBO31" s="778"/>
      <c r="VBP31" s="778"/>
      <c r="VBQ31" s="778"/>
      <c r="VBR31" s="778"/>
      <c r="VBS31" s="778"/>
      <c r="VBT31" s="778"/>
      <c r="VBU31" s="73"/>
      <c r="VBV31" s="73"/>
      <c r="VBW31" s="612"/>
      <c r="VBX31" s="612"/>
      <c r="VBY31" s="778"/>
      <c r="VBZ31" s="134"/>
      <c r="VCA31" s="172"/>
      <c r="VCB31" s="126"/>
      <c r="VCC31" s="158"/>
      <c r="VCD31" s="134"/>
      <c r="VCE31" s="158"/>
      <c r="VCF31" s="175"/>
      <c r="VCG31" s="778"/>
      <c r="VCH31" s="778"/>
      <c r="VCI31" s="778"/>
      <c r="VCJ31" s="778"/>
      <c r="VCK31" s="778"/>
      <c r="VCL31" s="778"/>
      <c r="VCM31" s="778"/>
      <c r="VCN31" s="778"/>
      <c r="VCO31" s="778"/>
      <c r="VCP31" s="778"/>
      <c r="VCQ31" s="778"/>
      <c r="VCR31" s="778"/>
      <c r="VCS31" s="73"/>
      <c r="VCT31" s="73"/>
      <c r="VCU31" s="612"/>
      <c r="VCV31" s="612"/>
      <c r="VCW31" s="778"/>
      <c r="VCX31" s="134"/>
      <c r="VCY31" s="172"/>
      <c r="VCZ31" s="126"/>
      <c r="VDA31" s="158"/>
      <c r="VDB31" s="134"/>
      <c r="VDC31" s="158"/>
      <c r="VDD31" s="175"/>
      <c r="VDE31" s="778"/>
      <c r="VDF31" s="778"/>
      <c r="VDG31" s="778"/>
      <c r="VDH31" s="778"/>
      <c r="VDI31" s="778"/>
      <c r="VDJ31" s="778"/>
      <c r="VDK31" s="778"/>
      <c r="VDL31" s="778"/>
      <c r="VDM31" s="778"/>
      <c r="VDN31" s="778"/>
      <c r="VDO31" s="778"/>
      <c r="VDP31" s="778"/>
      <c r="VDQ31" s="73"/>
      <c r="VDR31" s="73"/>
      <c r="VDS31" s="612"/>
      <c r="VDT31" s="612"/>
      <c r="VDU31" s="778"/>
      <c r="VDV31" s="134"/>
      <c r="VDW31" s="172"/>
      <c r="VDX31" s="126"/>
      <c r="VDY31" s="158"/>
      <c r="VDZ31" s="134"/>
      <c r="VEA31" s="158"/>
      <c r="VEB31" s="175"/>
      <c r="VEC31" s="778"/>
      <c r="VED31" s="778"/>
      <c r="VEE31" s="778"/>
      <c r="VEF31" s="778"/>
      <c r="VEG31" s="778"/>
      <c r="VEH31" s="778"/>
      <c r="VEI31" s="778"/>
      <c r="VEJ31" s="778"/>
      <c r="VEK31" s="778"/>
      <c r="VEL31" s="778"/>
      <c r="VEM31" s="778"/>
      <c r="VEN31" s="778"/>
      <c r="VEO31" s="73"/>
      <c r="VEP31" s="73"/>
      <c r="VEQ31" s="612"/>
      <c r="VER31" s="612"/>
      <c r="VES31" s="778"/>
      <c r="VET31" s="134"/>
      <c r="VEU31" s="172"/>
      <c r="VEV31" s="126"/>
      <c r="VEW31" s="158"/>
      <c r="VEX31" s="134"/>
      <c r="VEY31" s="158"/>
      <c r="VEZ31" s="175"/>
      <c r="VFA31" s="778"/>
      <c r="VFB31" s="778"/>
      <c r="VFC31" s="778"/>
      <c r="VFD31" s="778"/>
      <c r="VFE31" s="778"/>
      <c r="VFF31" s="778"/>
      <c r="VFG31" s="778"/>
      <c r="VFH31" s="778"/>
      <c r="VFI31" s="778"/>
      <c r="VFJ31" s="778"/>
      <c r="VFK31" s="778"/>
      <c r="VFL31" s="778"/>
      <c r="VFM31" s="73"/>
      <c r="VFN31" s="73"/>
      <c r="VFO31" s="612"/>
      <c r="VFP31" s="612"/>
      <c r="VFQ31" s="778"/>
      <c r="VFR31" s="134"/>
      <c r="VFS31" s="172"/>
      <c r="VFT31" s="126"/>
      <c r="VFU31" s="158"/>
      <c r="VFV31" s="134"/>
      <c r="VFW31" s="158"/>
      <c r="VFX31" s="175"/>
      <c r="VFY31" s="778"/>
      <c r="VFZ31" s="778"/>
      <c r="VGA31" s="778"/>
      <c r="VGB31" s="778"/>
      <c r="VGC31" s="778"/>
      <c r="VGD31" s="778"/>
      <c r="VGE31" s="778"/>
      <c r="VGF31" s="778"/>
      <c r="VGG31" s="778"/>
      <c r="VGH31" s="778"/>
      <c r="VGI31" s="778"/>
      <c r="VGJ31" s="778"/>
      <c r="VGK31" s="73"/>
      <c r="VGL31" s="73"/>
      <c r="VGM31" s="612"/>
      <c r="VGN31" s="612"/>
      <c r="VGO31" s="778"/>
      <c r="VGP31" s="134"/>
      <c r="VGQ31" s="172"/>
      <c r="VGR31" s="126"/>
      <c r="VGS31" s="158"/>
      <c r="VGT31" s="134"/>
      <c r="VGU31" s="158"/>
      <c r="VGV31" s="175"/>
      <c r="VGW31" s="778"/>
      <c r="VGX31" s="778"/>
      <c r="VGY31" s="778"/>
      <c r="VGZ31" s="778"/>
      <c r="VHA31" s="778"/>
      <c r="VHB31" s="778"/>
      <c r="VHC31" s="778"/>
      <c r="VHD31" s="778"/>
      <c r="VHE31" s="778"/>
      <c r="VHF31" s="778"/>
      <c r="VHG31" s="778"/>
      <c r="VHH31" s="778"/>
      <c r="VHI31" s="73"/>
      <c r="VHJ31" s="73"/>
      <c r="VHK31" s="612"/>
      <c r="VHL31" s="612"/>
      <c r="VHM31" s="778"/>
      <c r="VHN31" s="134"/>
      <c r="VHO31" s="172"/>
      <c r="VHP31" s="126"/>
      <c r="VHQ31" s="158"/>
      <c r="VHR31" s="134"/>
      <c r="VHS31" s="158"/>
      <c r="VHT31" s="175"/>
      <c r="VHU31" s="778"/>
      <c r="VHV31" s="778"/>
      <c r="VHW31" s="778"/>
      <c r="VHX31" s="778"/>
      <c r="VHY31" s="778"/>
      <c r="VHZ31" s="778"/>
      <c r="VIA31" s="778"/>
      <c r="VIB31" s="778"/>
      <c r="VIC31" s="778"/>
      <c r="VID31" s="778"/>
      <c r="VIE31" s="778"/>
      <c r="VIF31" s="778"/>
      <c r="VIG31" s="73"/>
      <c r="VIH31" s="73"/>
      <c r="VII31" s="612"/>
      <c r="VIJ31" s="612"/>
      <c r="VIK31" s="778"/>
      <c r="VIL31" s="134"/>
      <c r="VIM31" s="172"/>
      <c r="VIN31" s="126"/>
      <c r="VIO31" s="158"/>
      <c r="VIP31" s="134"/>
      <c r="VIQ31" s="158"/>
      <c r="VIR31" s="175"/>
      <c r="VIS31" s="778"/>
      <c r="VIT31" s="778"/>
      <c r="VIU31" s="778"/>
      <c r="VIV31" s="778"/>
      <c r="VIW31" s="778"/>
      <c r="VIX31" s="778"/>
      <c r="VIY31" s="778"/>
      <c r="VIZ31" s="778"/>
      <c r="VJA31" s="778"/>
      <c r="VJB31" s="778"/>
      <c r="VJC31" s="778"/>
      <c r="VJD31" s="778"/>
      <c r="VJE31" s="73"/>
      <c r="VJF31" s="73"/>
      <c r="VJG31" s="612"/>
      <c r="VJH31" s="612"/>
      <c r="VJI31" s="778"/>
      <c r="VJJ31" s="134"/>
      <c r="VJK31" s="172"/>
      <c r="VJL31" s="126"/>
      <c r="VJM31" s="158"/>
      <c r="VJN31" s="134"/>
      <c r="VJO31" s="158"/>
      <c r="VJP31" s="175"/>
      <c r="VJQ31" s="778"/>
      <c r="VJR31" s="778"/>
      <c r="VJS31" s="778"/>
      <c r="VJT31" s="778"/>
      <c r="VJU31" s="778"/>
      <c r="VJV31" s="778"/>
      <c r="VJW31" s="778"/>
      <c r="VJX31" s="778"/>
      <c r="VJY31" s="778"/>
      <c r="VJZ31" s="778"/>
      <c r="VKA31" s="778"/>
      <c r="VKB31" s="778"/>
      <c r="VKC31" s="73"/>
      <c r="VKD31" s="73"/>
      <c r="VKE31" s="612"/>
      <c r="VKF31" s="612"/>
      <c r="VKG31" s="778"/>
      <c r="VKH31" s="134"/>
      <c r="VKI31" s="172"/>
      <c r="VKJ31" s="126"/>
      <c r="VKK31" s="158"/>
      <c r="VKL31" s="134"/>
      <c r="VKM31" s="158"/>
      <c r="VKN31" s="175"/>
      <c r="VKO31" s="778"/>
      <c r="VKP31" s="778"/>
      <c r="VKQ31" s="778"/>
      <c r="VKR31" s="778"/>
      <c r="VKS31" s="778"/>
      <c r="VKT31" s="778"/>
      <c r="VKU31" s="778"/>
      <c r="VKV31" s="778"/>
      <c r="VKW31" s="778"/>
      <c r="VKX31" s="778"/>
      <c r="VKY31" s="778"/>
      <c r="VKZ31" s="778"/>
      <c r="VLA31" s="73"/>
      <c r="VLB31" s="73"/>
      <c r="VLC31" s="612"/>
      <c r="VLD31" s="612"/>
      <c r="VLE31" s="778"/>
      <c r="VLF31" s="134"/>
      <c r="VLG31" s="172"/>
      <c r="VLH31" s="126"/>
      <c r="VLI31" s="158"/>
      <c r="VLJ31" s="134"/>
      <c r="VLK31" s="158"/>
      <c r="VLL31" s="175"/>
      <c r="VLM31" s="778"/>
      <c r="VLN31" s="778"/>
      <c r="VLO31" s="778"/>
      <c r="VLP31" s="778"/>
      <c r="VLQ31" s="778"/>
      <c r="VLR31" s="778"/>
      <c r="VLS31" s="778"/>
      <c r="VLT31" s="778"/>
      <c r="VLU31" s="778"/>
      <c r="VLV31" s="778"/>
      <c r="VLW31" s="778"/>
      <c r="VLX31" s="778"/>
      <c r="VLY31" s="73"/>
      <c r="VLZ31" s="73"/>
      <c r="VMA31" s="612"/>
      <c r="VMB31" s="612"/>
      <c r="VMC31" s="778"/>
      <c r="VMD31" s="134"/>
      <c r="VME31" s="172"/>
      <c r="VMF31" s="126"/>
      <c r="VMG31" s="158"/>
      <c r="VMH31" s="134"/>
      <c r="VMI31" s="158"/>
      <c r="VMJ31" s="175"/>
      <c r="VMK31" s="778"/>
      <c r="VML31" s="778"/>
      <c r="VMM31" s="778"/>
      <c r="VMN31" s="778"/>
      <c r="VMO31" s="778"/>
      <c r="VMP31" s="778"/>
      <c r="VMQ31" s="778"/>
      <c r="VMR31" s="778"/>
      <c r="VMS31" s="778"/>
      <c r="VMT31" s="778"/>
      <c r="VMU31" s="778"/>
      <c r="VMV31" s="778"/>
      <c r="VMW31" s="73"/>
      <c r="VMX31" s="73"/>
      <c r="VMY31" s="612"/>
      <c r="VMZ31" s="612"/>
      <c r="VNA31" s="778"/>
      <c r="VNB31" s="134"/>
      <c r="VNC31" s="172"/>
      <c r="VND31" s="126"/>
      <c r="VNE31" s="158"/>
      <c r="VNF31" s="134"/>
      <c r="VNG31" s="158"/>
      <c r="VNH31" s="175"/>
      <c r="VNI31" s="778"/>
      <c r="VNJ31" s="778"/>
      <c r="VNK31" s="778"/>
      <c r="VNL31" s="778"/>
      <c r="VNM31" s="778"/>
      <c r="VNN31" s="778"/>
      <c r="VNO31" s="778"/>
      <c r="VNP31" s="778"/>
      <c r="VNQ31" s="778"/>
      <c r="VNR31" s="778"/>
      <c r="VNS31" s="778"/>
      <c r="VNT31" s="778"/>
      <c r="VNU31" s="73"/>
      <c r="VNV31" s="73"/>
      <c r="VNW31" s="612"/>
      <c r="VNX31" s="612"/>
      <c r="VNY31" s="778"/>
      <c r="VNZ31" s="134"/>
      <c r="VOA31" s="172"/>
      <c r="VOB31" s="126"/>
      <c r="VOC31" s="158"/>
      <c r="VOD31" s="134"/>
      <c r="VOE31" s="158"/>
      <c r="VOF31" s="175"/>
      <c r="VOG31" s="778"/>
      <c r="VOH31" s="778"/>
      <c r="VOI31" s="778"/>
      <c r="VOJ31" s="778"/>
      <c r="VOK31" s="778"/>
      <c r="VOL31" s="778"/>
      <c r="VOM31" s="778"/>
      <c r="VON31" s="778"/>
      <c r="VOO31" s="778"/>
      <c r="VOP31" s="778"/>
      <c r="VOQ31" s="778"/>
      <c r="VOR31" s="778"/>
      <c r="VOS31" s="73"/>
      <c r="VOT31" s="73"/>
      <c r="VOU31" s="612"/>
      <c r="VOV31" s="612"/>
      <c r="VOW31" s="778"/>
      <c r="VOX31" s="134"/>
      <c r="VOY31" s="172"/>
      <c r="VOZ31" s="126"/>
      <c r="VPA31" s="158"/>
      <c r="VPB31" s="134"/>
      <c r="VPC31" s="158"/>
      <c r="VPD31" s="175"/>
      <c r="VPE31" s="778"/>
      <c r="VPF31" s="778"/>
      <c r="VPG31" s="778"/>
      <c r="VPH31" s="778"/>
      <c r="VPI31" s="778"/>
      <c r="VPJ31" s="778"/>
      <c r="VPK31" s="778"/>
      <c r="VPL31" s="778"/>
      <c r="VPM31" s="778"/>
      <c r="VPN31" s="778"/>
      <c r="VPO31" s="778"/>
      <c r="VPP31" s="778"/>
      <c r="VPQ31" s="73"/>
      <c r="VPR31" s="73"/>
      <c r="VPS31" s="612"/>
      <c r="VPT31" s="612"/>
      <c r="VPU31" s="778"/>
      <c r="VPV31" s="134"/>
      <c r="VPW31" s="172"/>
      <c r="VPX31" s="126"/>
      <c r="VPY31" s="158"/>
      <c r="VPZ31" s="134"/>
      <c r="VQA31" s="158"/>
      <c r="VQB31" s="175"/>
      <c r="VQC31" s="778"/>
      <c r="VQD31" s="778"/>
      <c r="VQE31" s="778"/>
      <c r="VQF31" s="778"/>
      <c r="VQG31" s="778"/>
      <c r="VQH31" s="778"/>
      <c r="VQI31" s="778"/>
      <c r="VQJ31" s="778"/>
      <c r="VQK31" s="778"/>
      <c r="VQL31" s="778"/>
      <c r="VQM31" s="778"/>
      <c r="VQN31" s="778"/>
      <c r="VQO31" s="73"/>
      <c r="VQP31" s="73"/>
      <c r="VQQ31" s="612"/>
      <c r="VQR31" s="612"/>
      <c r="VQS31" s="778"/>
      <c r="VQT31" s="134"/>
      <c r="VQU31" s="172"/>
      <c r="VQV31" s="126"/>
      <c r="VQW31" s="158"/>
      <c r="VQX31" s="134"/>
      <c r="VQY31" s="158"/>
      <c r="VQZ31" s="175"/>
      <c r="VRA31" s="778"/>
      <c r="VRB31" s="778"/>
      <c r="VRC31" s="778"/>
      <c r="VRD31" s="778"/>
      <c r="VRE31" s="778"/>
      <c r="VRF31" s="778"/>
      <c r="VRG31" s="778"/>
      <c r="VRH31" s="778"/>
      <c r="VRI31" s="778"/>
      <c r="VRJ31" s="778"/>
      <c r="VRK31" s="778"/>
      <c r="VRL31" s="778"/>
      <c r="VRM31" s="73"/>
      <c r="VRN31" s="73"/>
      <c r="VRO31" s="612"/>
      <c r="VRP31" s="612"/>
      <c r="VRQ31" s="778"/>
      <c r="VRR31" s="134"/>
      <c r="VRS31" s="172"/>
      <c r="VRT31" s="126"/>
      <c r="VRU31" s="158"/>
      <c r="VRV31" s="134"/>
      <c r="VRW31" s="158"/>
      <c r="VRX31" s="175"/>
      <c r="VRY31" s="778"/>
      <c r="VRZ31" s="778"/>
      <c r="VSA31" s="778"/>
      <c r="VSB31" s="778"/>
      <c r="VSC31" s="778"/>
      <c r="VSD31" s="778"/>
      <c r="VSE31" s="778"/>
      <c r="VSF31" s="778"/>
      <c r="VSG31" s="778"/>
      <c r="VSH31" s="778"/>
      <c r="VSI31" s="778"/>
      <c r="VSJ31" s="778"/>
      <c r="VSK31" s="73"/>
      <c r="VSL31" s="73"/>
      <c r="VSM31" s="612"/>
      <c r="VSN31" s="612"/>
      <c r="VSO31" s="778"/>
      <c r="VSP31" s="134"/>
      <c r="VSQ31" s="172"/>
      <c r="VSR31" s="126"/>
      <c r="VSS31" s="158"/>
      <c r="VST31" s="134"/>
      <c r="VSU31" s="158"/>
      <c r="VSV31" s="175"/>
      <c r="VSW31" s="778"/>
      <c r="VSX31" s="778"/>
      <c r="VSY31" s="778"/>
      <c r="VSZ31" s="778"/>
      <c r="VTA31" s="778"/>
      <c r="VTB31" s="778"/>
      <c r="VTC31" s="778"/>
      <c r="VTD31" s="778"/>
      <c r="VTE31" s="778"/>
      <c r="VTF31" s="778"/>
      <c r="VTG31" s="778"/>
      <c r="VTH31" s="778"/>
      <c r="VTI31" s="73"/>
      <c r="VTJ31" s="73"/>
      <c r="VTK31" s="612"/>
      <c r="VTL31" s="612"/>
      <c r="VTM31" s="778"/>
      <c r="VTN31" s="134"/>
      <c r="VTO31" s="172"/>
      <c r="VTP31" s="126"/>
      <c r="VTQ31" s="158"/>
      <c r="VTR31" s="134"/>
      <c r="VTS31" s="158"/>
      <c r="VTT31" s="175"/>
      <c r="VTU31" s="778"/>
      <c r="VTV31" s="778"/>
      <c r="VTW31" s="778"/>
      <c r="VTX31" s="778"/>
      <c r="VTY31" s="778"/>
      <c r="VTZ31" s="778"/>
      <c r="VUA31" s="778"/>
      <c r="VUB31" s="778"/>
      <c r="VUC31" s="778"/>
      <c r="VUD31" s="778"/>
      <c r="VUE31" s="778"/>
      <c r="VUF31" s="778"/>
      <c r="VUG31" s="73"/>
      <c r="VUH31" s="73"/>
      <c r="VUI31" s="612"/>
      <c r="VUJ31" s="612"/>
      <c r="VUK31" s="778"/>
      <c r="VUL31" s="134"/>
      <c r="VUM31" s="172"/>
      <c r="VUN31" s="126"/>
      <c r="VUO31" s="158"/>
      <c r="VUP31" s="134"/>
      <c r="VUQ31" s="158"/>
      <c r="VUR31" s="175"/>
      <c r="VUS31" s="778"/>
      <c r="VUT31" s="778"/>
      <c r="VUU31" s="778"/>
      <c r="VUV31" s="778"/>
      <c r="VUW31" s="778"/>
      <c r="VUX31" s="778"/>
      <c r="VUY31" s="778"/>
      <c r="VUZ31" s="778"/>
      <c r="VVA31" s="778"/>
      <c r="VVB31" s="778"/>
      <c r="VVC31" s="778"/>
      <c r="VVD31" s="778"/>
      <c r="VVE31" s="73"/>
      <c r="VVF31" s="73"/>
      <c r="VVG31" s="612"/>
      <c r="VVH31" s="612"/>
      <c r="VVI31" s="778"/>
      <c r="VVJ31" s="134"/>
      <c r="VVK31" s="172"/>
      <c r="VVL31" s="126"/>
      <c r="VVM31" s="158"/>
      <c r="VVN31" s="134"/>
      <c r="VVO31" s="158"/>
      <c r="VVP31" s="175"/>
      <c r="VVQ31" s="778"/>
      <c r="VVR31" s="778"/>
      <c r="VVS31" s="778"/>
      <c r="VVT31" s="778"/>
      <c r="VVU31" s="778"/>
      <c r="VVV31" s="778"/>
      <c r="VVW31" s="778"/>
      <c r="VVX31" s="778"/>
      <c r="VVY31" s="778"/>
      <c r="VVZ31" s="778"/>
      <c r="VWA31" s="778"/>
      <c r="VWB31" s="778"/>
      <c r="VWC31" s="73"/>
      <c r="VWD31" s="73"/>
      <c r="VWE31" s="612"/>
      <c r="VWF31" s="612"/>
      <c r="VWG31" s="778"/>
      <c r="VWH31" s="134"/>
      <c r="VWI31" s="172"/>
      <c r="VWJ31" s="126"/>
      <c r="VWK31" s="158"/>
      <c r="VWL31" s="134"/>
      <c r="VWM31" s="158"/>
      <c r="VWN31" s="175"/>
      <c r="VWO31" s="778"/>
      <c r="VWP31" s="778"/>
      <c r="VWQ31" s="778"/>
      <c r="VWR31" s="778"/>
      <c r="VWS31" s="778"/>
      <c r="VWT31" s="778"/>
      <c r="VWU31" s="778"/>
      <c r="VWV31" s="778"/>
      <c r="VWW31" s="778"/>
      <c r="VWX31" s="778"/>
      <c r="VWY31" s="778"/>
      <c r="VWZ31" s="778"/>
      <c r="VXA31" s="73"/>
      <c r="VXB31" s="73"/>
      <c r="VXC31" s="612"/>
      <c r="VXD31" s="612"/>
      <c r="VXE31" s="778"/>
      <c r="VXF31" s="134"/>
      <c r="VXG31" s="172"/>
      <c r="VXH31" s="126"/>
      <c r="VXI31" s="158"/>
      <c r="VXJ31" s="134"/>
      <c r="VXK31" s="158"/>
      <c r="VXL31" s="175"/>
      <c r="VXM31" s="778"/>
      <c r="VXN31" s="778"/>
      <c r="VXO31" s="778"/>
      <c r="VXP31" s="778"/>
      <c r="VXQ31" s="778"/>
      <c r="VXR31" s="778"/>
      <c r="VXS31" s="778"/>
      <c r="VXT31" s="778"/>
      <c r="VXU31" s="778"/>
      <c r="VXV31" s="778"/>
      <c r="VXW31" s="778"/>
      <c r="VXX31" s="778"/>
      <c r="VXY31" s="73"/>
      <c r="VXZ31" s="73"/>
      <c r="VYA31" s="612"/>
      <c r="VYB31" s="612"/>
      <c r="VYC31" s="778"/>
      <c r="VYD31" s="134"/>
      <c r="VYE31" s="172"/>
      <c r="VYF31" s="126"/>
      <c r="VYG31" s="158"/>
      <c r="VYH31" s="134"/>
      <c r="VYI31" s="158"/>
      <c r="VYJ31" s="175"/>
      <c r="VYK31" s="778"/>
      <c r="VYL31" s="778"/>
      <c r="VYM31" s="778"/>
      <c r="VYN31" s="778"/>
      <c r="VYO31" s="778"/>
      <c r="VYP31" s="778"/>
      <c r="VYQ31" s="778"/>
      <c r="VYR31" s="778"/>
      <c r="VYS31" s="778"/>
      <c r="VYT31" s="778"/>
      <c r="VYU31" s="778"/>
      <c r="VYV31" s="778"/>
      <c r="VYW31" s="73"/>
      <c r="VYX31" s="73"/>
      <c r="VYY31" s="612"/>
      <c r="VYZ31" s="612"/>
      <c r="VZA31" s="778"/>
      <c r="VZB31" s="134"/>
      <c r="VZC31" s="172"/>
      <c r="VZD31" s="126"/>
      <c r="VZE31" s="158"/>
      <c r="VZF31" s="134"/>
      <c r="VZG31" s="158"/>
      <c r="VZH31" s="175"/>
      <c r="VZI31" s="778"/>
      <c r="VZJ31" s="778"/>
      <c r="VZK31" s="778"/>
      <c r="VZL31" s="778"/>
      <c r="VZM31" s="778"/>
      <c r="VZN31" s="778"/>
      <c r="VZO31" s="778"/>
      <c r="VZP31" s="778"/>
      <c r="VZQ31" s="778"/>
      <c r="VZR31" s="778"/>
      <c r="VZS31" s="778"/>
      <c r="VZT31" s="778"/>
      <c r="VZU31" s="73"/>
      <c r="VZV31" s="73"/>
      <c r="VZW31" s="612"/>
      <c r="VZX31" s="612"/>
      <c r="VZY31" s="778"/>
      <c r="VZZ31" s="134"/>
      <c r="WAA31" s="172"/>
      <c r="WAB31" s="126"/>
      <c r="WAC31" s="158"/>
      <c r="WAD31" s="134"/>
      <c r="WAE31" s="158"/>
      <c r="WAF31" s="175"/>
      <c r="WAG31" s="778"/>
      <c r="WAH31" s="778"/>
      <c r="WAI31" s="778"/>
      <c r="WAJ31" s="778"/>
      <c r="WAK31" s="778"/>
      <c r="WAL31" s="778"/>
      <c r="WAM31" s="778"/>
      <c r="WAN31" s="778"/>
      <c r="WAO31" s="778"/>
      <c r="WAP31" s="778"/>
      <c r="WAQ31" s="778"/>
      <c r="WAR31" s="778"/>
      <c r="WAS31" s="73"/>
      <c r="WAT31" s="73"/>
      <c r="WAU31" s="612"/>
      <c r="WAV31" s="612"/>
      <c r="WAW31" s="778"/>
      <c r="WAX31" s="134"/>
      <c r="WAY31" s="172"/>
      <c r="WAZ31" s="126"/>
      <c r="WBA31" s="158"/>
      <c r="WBB31" s="134"/>
      <c r="WBC31" s="158"/>
      <c r="WBD31" s="175"/>
      <c r="WBE31" s="778"/>
      <c r="WBF31" s="778"/>
      <c r="WBG31" s="778"/>
      <c r="WBH31" s="778"/>
      <c r="WBI31" s="778"/>
      <c r="WBJ31" s="778"/>
      <c r="WBK31" s="778"/>
      <c r="WBL31" s="778"/>
      <c r="WBM31" s="778"/>
      <c r="WBN31" s="778"/>
      <c r="WBO31" s="778"/>
      <c r="WBP31" s="778"/>
      <c r="WBQ31" s="73"/>
      <c r="WBR31" s="73"/>
      <c r="WBS31" s="612"/>
      <c r="WBT31" s="612"/>
      <c r="WBU31" s="778"/>
      <c r="WBV31" s="134"/>
      <c r="WBW31" s="172"/>
      <c r="WBX31" s="126"/>
      <c r="WBY31" s="158"/>
      <c r="WBZ31" s="134"/>
      <c r="WCA31" s="158"/>
      <c r="WCB31" s="175"/>
      <c r="WCC31" s="778"/>
      <c r="WCD31" s="778"/>
      <c r="WCE31" s="778"/>
      <c r="WCF31" s="778"/>
      <c r="WCG31" s="778"/>
      <c r="WCH31" s="778"/>
      <c r="WCI31" s="778"/>
      <c r="WCJ31" s="778"/>
      <c r="WCK31" s="778"/>
      <c r="WCL31" s="778"/>
      <c r="WCM31" s="778"/>
      <c r="WCN31" s="778"/>
      <c r="WCO31" s="73"/>
      <c r="WCP31" s="73"/>
      <c r="WCQ31" s="612"/>
      <c r="WCR31" s="612"/>
      <c r="WCS31" s="778"/>
      <c r="WCT31" s="134"/>
      <c r="WCU31" s="172"/>
      <c r="WCV31" s="126"/>
      <c r="WCW31" s="158"/>
      <c r="WCX31" s="134"/>
      <c r="WCY31" s="158"/>
      <c r="WCZ31" s="175"/>
      <c r="WDA31" s="778"/>
      <c r="WDB31" s="778"/>
      <c r="WDC31" s="778"/>
      <c r="WDD31" s="778"/>
      <c r="WDE31" s="778"/>
      <c r="WDF31" s="778"/>
      <c r="WDG31" s="778"/>
      <c r="WDH31" s="778"/>
      <c r="WDI31" s="778"/>
      <c r="WDJ31" s="778"/>
      <c r="WDK31" s="778"/>
      <c r="WDL31" s="778"/>
      <c r="WDM31" s="73"/>
      <c r="WDN31" s="73"/>
      <c r="WDO31" s="612"/>
      <c r="WDP31" s="612"/>
      <c r="WDQ31" s="778"/>
      <c r="WDR31" s="134"/>
      <c r="WDS31" s="172"/>
      <c r="WDT31" s="126"/>
      <c r="WDU31" s="158"/>
      <c r="WDV31" s="134"/>
      <c r="WDW31" s="158"/>
      <c r="WDX31" s="175"/>
      <c r="WDY31" s="778"/>
      <c r="WDZ31" s="778"/>
      <c r="WEA31" s="778"/>
      <c r="WEB31" s="778"/>
      <c r="WEC31" s="778"/>
      <c r="WED31" s="778"/>
      <c r="WEE31" s="778"/>
      <c r="WEF31" s="778"/>
      <c r="WEG31" s="778"/>
      <c r="WEH31" s="778"/>
      <c r="WEI31" s="778"/>
      <c r="WEJ31" s="778"/>
      <c r="WEK31" s="73"/>
      <c r="WEL31" s="73"/>
      <c r="WEM31" s="612"/>
      <c r="WEN31" s="612"/>
      <c r="WEO31" s="778"/>
      <c r="WEP31" s="134"/>
      <c r="WEQ31" s="172"/>
      <c r="WER31" s="126"/>
      <c r="WES31" s="158"/>
      <c r="WET31" s="134"/>
      <c r="WEU31" s="158"/>
      <c r="WEV31" s="175"/>
      <c r="WEW31" s="778"/>
      <c r="WEX31" s="778"/>
      <c r="WEY31" s="778"/>
      <c r="WEZ31" s="778"/>
      <c r="WFA31" s="778"/>
      <c r="WFB31" s="778"/>
      <c r="WFC31" s="778"/>
      <c r="WFD31" s="778"/>
      <c r="WFE31" s="778"/>
      <c r="WFF31" s="778"/>
      <c r="WFG31" s="778"/>
      <c r="WFH31" s="778"/>
      <c r="WFI31" s="73"/>
      <c r="WFJ31" s="73"/>
      <c r="WFK31" s="612"/>
      <c r="WFL31" s="612"/>
      <c r="WFM31" s="778"/>
      <c r="WFN31" s="134"/>
      <c r="WFO31" s="172"/>
      <c r="WFP31" s="126"/>
      <c r="WFQ31" s="158"/>
      <c r="WFR31" s="134"/>
      <c r="WFS31" s="158"/>
      <c r="WFT31" s="175"/>
      <c r="WFU31" s="778"/>
      <c r="WFV31" s="778"/>
      <c r="WFW31" s="778"/>
      <c r="WFX31" s="778"/>
      <c r="WFY31" s="778"/>
      <c r="WFZ31" s="778"/>
      <c r="WGA31" s="778"/>
      <c r="WGB31" s="778"/>
      <c r="WGC31" s="778"/>
      <c r="WGD31" s="778"/>
      <c r="WGE31" s="778"/>
      <c r="WGF31" s="778"/>
      <c r="WGG31" s="73"/>
      <c r="WGH31" s="73"/>
      <c r="WGI31" s="612"/>
      <c r="WGJ31" s="612"/>
      <c r="WGK31" s="778"/>
      <c r="WGL31" s="134"/>
      <c r="WGM31" s="172"/>
      <c r="WGN31" s="126"/>
      <c r="WGO31" s="158"/>
      <c r="WGP31" s="134"/>
      <c r="WGQ31" s="158"/>
      <c r="WGR31" s="175"/>
      <c r="WGS31" s="778"/>
      <c r="WGT31" s="778"/>
      <c r="WGU31" s="778"/>
      <c r="WGV31" s="778"/>
      <c r="WGW31" s="778"/>
      <c r="WGX31" s="778"/>
      <c r="WGY31" s="778"/>
      <c r="WGZ31" s="778"/>
      <c r="WHA31" s="778"/>
      <c r="WHB31" s="778"/>
      <c r="WHC31" s="778"/>
      <c r="WHD31" s="778"/>
      <c r="WHE31" s="73"/>
      <c r="WHF31" s="73"/>
      <c r="WHG31" s="612"/>
      <c r="WHH31" s="612"/>
      <c r="WHI31" s="778"/>
      <c r="WHJ31" s="134"/>
      <c r="WHK31" s="172"/>
      <c r="WHL31" s="126"/>
      <c r="WHM31" s="158"/>
      <c r="WHN31" s="134"/>
      <c r="WHO31" s="158"/>
      <c r="WHP31" s="175"/>
      <c r="WHQ31" s="778"/>
      <c r="WHR31" s="778"/>
      <c r="WHS31" s="778"/>
      <c r="WHT31" s="778"/>
      <c r="WHU31" s="778"/>
      <c r="WHV31" s="778"/>
      <c r="WHW31" s="778"/>
      <c r="WHX31" s="778"/>
      <c r="WHY31" s="778"/>
      <c r="WHZ31" s="778"/>
      <c r="WIA31" s="778"/>
      <c r="WIB31" s="778"/>
      <c r="WIC31" s="73"/>
      <c r="WID31" s="73"/>
      <c r="WIE31" s="612"/>
      <c r="WIF31" s="612"/>
      <c r="WIG31" s="778"/>
      <c r="WIH31" s="134"/>
      <c r="WII31" s="172"/>
      <c r="WIJ31" s="126"/>
      <c r="WIK31" s="158"/>
      <c r="WIL31" s="134"/>
      <c r="WIM31" s="158"/>
      <c r="WIN31" s="175"/>
      <c r="WIO31" s="778"/>
      <c r="WIP31" s="778"/>
      <c r="WIQ31" s="778"/>
      <c r="WIR31" s="778"/>
      <c r="WIS31" s="778"/>
      <c r="WIT31" s="778"/>
      <c r="WIU31" s="778"/>
      <c r="WIV31" s="778"/>
      <c r="WIW31" s="778"/>
      <c r="WIX31" s="778"/>
      <c r="WIY31" s="778"/>
      <c r="WIZ31" s="778"/>
      <c r="WJA31" s="73"/>
      <c r="WJB31" s="73"/>
      <c r="WJC31" s="612"/>
      <c r="WJD31" s="612"/>
      <c r="WJE31" s="778"/>
      <c r="WJF31" s="134"/>
      <c r="WJG31" s="172"/>
      <c r="WJH31" s="126"/>
      <c r="WJI31" s="158"/>
      <c r="WJJ31" s="134"/>
      <c r="WJK31" s="158"/>
      <c r="WJL31" s="175"/>
      <c r="WJM31" s="778"/>
      <c r="WJN31" s="778"/>
      <c r="WJO31" s="778"/>
      <c r="WJP31" s="778"/>
      <c r="WJQ31" s="778"/>
      <c r="WJR31" s="778"/>
      <c r="WJS31" s="778"/>
      <c r="WJT31" s="778"/>
      <c r="WJU31" s="778"/>
      <c r="WJV31" s="778"/>
      <c r="WJW31" s="778"/>
      <c r="WJX31" s="778"/>
      <c r="WJY31" s="73"/>
      <c r="WJZ31" s="73"/>
      <c r="WKA31" s="612"/>
      <c r="WKB31" s="612"/>
      <c r="WKC31" s="778"/>
      <c r="WKD31" s="134"/>
      <c r="WKE31" s="172"/>
      <c r="WKF31" s="126"/>
      <c r="WKG31" s="158"/>
      <c r="WKH31" s="134"/>
      <c r="WKI31" s="158"/>
      <c r="WKJ31" s="175"/>
      <c r="WKK31" s="778"/>
      <c r="WKL31" s="778"/>
      <c r="WKM31" s="778"/>
      <c r="WKN31" s="778"/>
      <c r="WKO31" s="778"/>
      <c r="WKP31" s="778"/>
      <c r="WKQ31" s="778"/>
      <c r="WKR31" s="778"/>
      <c r="WKS31" s="778"/>
      <c r="WKT31" s="778"/>
      <c r="WKU31" s="778"/>
      <c r="WKV31" s="778"/>
      <c r="WKW31" s="73"/>
      <c r="WKX31" s="73"/>
      <c r="WKY31" s="612"/>
      <c r="WKZ31" s="612"/>
      <c r="WLA31" s="778"/>
      <c r="WLB31" s="134"/>
      <c r="WLC31" s="172"/>
      <c r="WLD31" s="126"/>
      <c r="WLE31" s="158"/>
      <c r="WLF31" s="134"/>
      <c r="WLG31" s="158"/>
      <c r="WLH31" s="175"/>
      <c r="WLI31" s="778"/>
      <c r="WLJ31" s="778"/>
      <c r="WLK31" s="778"/>
      <c r="WLL31" s="778"/>
      <c r="WLM31" s="778"/>
      <c r="WLN31" s="778"/>
      <c r="WLO31" s="778"/>
      <c r="WLP31" s="778"/>
      <c r="WLQ31" s="778"/>
      <c r="WLR31" s="778"/>
      <c r="WLS31" s="778"/>
      <c r="WLT31" s="778"/>
      <c r="WLU31" s="73"/>
      <c r="WLV31" s="73"/>
      <c r="WLW31" s="612"/>
      <c r="WLX31" s="612"/>
      <c r="WLY31" s="778"/>
      <c r="WLZ31" s="134"/>
      <c r="WMA31" s="172"/>
      <c r="WMB31" s="126"/>
      <c r="WMC31" s="158"/>
      <c r="WMD31" s="134"/>
      <c r="WME31" s="158"/>
      <c r="WMF31" s="175"/>
      <c r="WMG31" s="778"/>
      <c r="WMH31" s="778"/>
      <c r="WMI31" s="778"/>
      <c r="WMJ31" s="778"/>
      <c r="WMK31" s="778"/>
      <c r="WML31" s="778"/>
      <c r="WMM31" s="778"/>
      <c r="WMN31" s="778"/>
      <c r="WMO31" s="778"/>
      <c r="WMP31" s="778"/>
      <c r="WMQ31" s="778"/>
      <c r="WMR31" s="778"/>
      <c r="WMS31" s="73"/>
      <c r="WMT31" s="73"/>
      <c r="WMU31" s="612"/>
      <c r="WMV31" s="612"/>
      <c r="WMW31" s="778"/>
      <c r="WMX31" s="134"/>
      <c r="WMY31" s="172"/>
      <c r="WMZ31" s="126"/>
      <c r="WNA31" s="158"/>
      <c r="WNB31" s="134"/>
      <c r="WNC31" s="158"/>
      <c r="WND31" s="175"/>
      <c r="WNE31" s="778"/>
      <c r="WNF31" s="778"/>
      <c r="WNG31" s="778"/>
      <c r="WNH31" s="778"/>
      <c r="WNI31" s="778"/>
      <c r="WNJ31" s="778"/>
      <c r="WNK31" s="778"/>
      <c r="WNL31" s="778"/>
      <c r="WNM31" s="778"/>
      <c r="WNN31" s="778"/>
      <c r="WNO31" s="778"/>
      <c r="WNP31" s="778"/>
      <c r="WNQ31" s="73"/>
      <c r="WNR31" s="73"/>
      <c r="WNS31" s="612"/>
      <c r="WNT31" s="612"/>
      <c r="WNU31" s="778"/>
      <c r="WNV31" s="134"/>
      <c r="WNW31" s="172"/>
      <c r="WNX31" s="126"/>
      <c r="WNY31" s="158"/>
      <c r="WNZ31" s="134"/>
      <c r="WOA31" s="158"/>
      <c r="WOB31" s="175"/>
      <c r="WOC31" s="778"/>
      <c r="WOD31" s="778"/>
      <c r="WOE31" s="778"/>
      <c r="WOF31" s="778"/>
      <c r="WOG31" s="778"/>
      <c r="WOH31" s="778"/>
      <c r="WOI31" s="778"/>
      <c r="WOJ31" s="778"/>
      <c r="WOK31" s="778"/>
      <c r="WOL31" s="778"/>
      <c r="WOM31" s="778"/>
      <c r="WON31" s="778"/>
      <c r="WOO31" s="73"/>
      <c r="WOP31" s="73"/>
      <c r="WOQ31" s="612"/>
      <c r="WOR31" s="612"/>
      <c r="WOS31" s="778"/>
      <c r="WOT31" s="134"/>
      <c r="WOU31" s="172"/>
      <c r="WOV31" s="126"/>
      <c r="WOW31" s="158"/>
      <c r="WOX31" s="134"/>
      <c r="WOY31" s="158"/>
      <c r="WOZ31" s="175"/>
      <c r="WPA31" s="778"/>
      <c r="WPB31" s="778"/>
      <c r="WPC31" s="778"/>
      <c r="WPD31" s="778"/>
      <c r="WPE31" s="778"/>
      <c r="WPF31" s="778"/>
      <c r="WPG31" s="778"/>
      <c r="WPH31" s="778"/>
      <c r="WPI31" s="778"/>
      <c r="WPJ31" s="778"/>
      <c r="WPK31" s="778"/>
      <c r="WPL31" s="778"/>
      <c r="WPM31" s="73"/>
      <c r="WPN31" s="73"/>
      <c r="WPO31" s="612"/>
      <c r="WPP31" s="612"/>
      <c r="WPQ31" s="778"/>
      <c r="WPR31" s="134"/>
      <c r="WPS31" s="172"/>
      <c r="WPT31" s="126"/>
      <c r="WPU31" s="158"/>
      <c r="WPV31" s="134"/>
      <c r="WPW31" s="158"/>
      <c r="WPX31" s="175"/>
      <c r="WPY31" s="778"/>
      <c r="WPZ31" s="778"/>
      <c r="WQA31" s="778"/>
      <c r="WQB31" s="778"/>
      <c r="WQC31" s="778"/>
      <c r="WQD31" s="778"/>
      <c r="WQE31" s="778"/>
      <c r="WQF31" s="778"/>
      <c r="WQG31" s="778"/>
      <c r="WQH31" s="778"/>
      <c r="WQI31" s="778"/>
      <c r="WQJ31" s="778"/>
      <c r="WQK31" s="73"/>
      <c r="WQL31" s="73"/>
      <c r="WQM31" s="612"/>
      <c r="WQN31" s="612"/>
      <c r="WQO31" s="778"/>
      <c r="WQP31" s="134"/>
      <c r="WQQ31" s="172"/>
      <c r="WQR31" s="126"/>
      <c r="WQS31" s="158"/>
      <c r="WQT31" s="134"/>
      <c r="WQU31" s="158"/>
      <c r="WQV31" s="175"/>
      <c r="WQW31" s="778"/>
      <c r="WQX31" s="778"/>
      <c r="WQY31" s="778"/>
      <c r="WQZ31" s="778"/>
      <c r="WRA31" s="778"/>
      <c r="WRB31" s="778"/>
      <c r="WRC31" s="778"/>
      <c r="WRD31" s="778"/>
      <c r="WRE31" s="778"/>
      <c r="WRF31" s="778"/>
      <c r="WRG31" s="778"/>
      <c r="WRH31" s="778"/>
      <c r="WRI31" s="73"/>
      <c r="WRJ31" s="73"/>
      <c r="WRK31" s="612"/>
      <c r="WRL31" s="612"/>
      <c r="WRM31" s="778"/>
      <c r="WRN31" s="134"/>
      <c r="WRO31" s="172"/>
      <c r="WRP31" s="126"/>
      <c r="WRQ31" s="158"/>
      <c r="WRR31" s="134"/>
      <c r="WRS31" s="158"/>
      <c r="WRT31" s="175"/>
      <c r="WRU31" s="778"/>
      <c r="WRV31" s="778"/>
      <c r="WRW31" s="778"/>
      <c r="WRX31" s="778"/>
      <c r="WRY31" s="778"/>
      <c r="WRZ31" s="778"/>
      <c r="WSA31" s="778"/>
      <c r="WSB31" s="778"/>
      <c r="WSC31" s="778"/>
      <c r="WSD31" s="778"/>
      <c r="WSE31" s="778"/>
      <c r="WSF31" s="778"/>
      <c r="WSG31" s="73"/>
      <c r="WSH31" s="73"/>
      <c r="WSI31" s="612"/>
      <c r="WSJ31" s="612"/>
      <c r="WSK31" s="778"/>
      <c r="WSL31" s="134"/>
      <c r="WSM31" s="172"/>
      <c r="WSN31" s="126"/>
      <c r="WSO31" s="158"/>
      <c r="WSP31" s="134"/>
      <c r="WSQ31" s="158"/>
      <c r="WSR31" s="175"/>
      <c r="WSS31" s="778"/>
      <c r="WST31" s="778"/>
      <c r="WSU31" s="778"/>
      <c r="WSV31" s="778"/>
      <c r="WSW31" s="778"/>
      <c r="WSX31" s="778"/>
      <c r="WSY31" s="778"/>
      <c r="WSZ31" s="778"/>
      <c r="WTA31" s="778"/>
      <c r="WTB31" s="778"/>
      <c r="WTC31" s="778"/>
      <c r="WTD31" s="778"/>
      <c r="WTE31" s="73"/>
      <c r="WTF31" s="73"/>
      <c r="WTG31" s="612"/>
      <c r="WTH31" s="612"/>
      <c r="WTI31" s="778"/>
      <c r="WTJ31" s="134"/>
      <c r="WTK31" s="172"/>
      <c r="WTL31" s="126"/>
      <c r="WTM31" s="158"/>
      <c r="WTN31" s="134"/>
      <c r="WTO31" s="158"/>
      <c r="WTP31" s="175"/>
      <c r="WTQ31" s="778"/>
      <c r="WTR31" s="778"/>
      <c r="WTS31" s="778"/>
      <c r="WTT31" s="778"/>
      <c r="WTU31" s="778"/>
      <c r="WTV31" s="778"/>
      <c r="WTW31" s="778"/>
      <c r="WTX31" s="778"/>
      <c r="WTY31" s="778"/>
      <c r="WTZ31" s="778"/>
      <c r="WUA31" s="778"/>
      <c r="WUB31" s="778"/>
      <c r="WUC31" s="73"/>
      <c r="WUD31" s="73"/>
      <c r="WUE31" s="612"/>
      <c r="WUF31" s="612"/>
      <c r="WUG31" s="778"/>
      <c r="WUH31" s="134"/>
      <c r="WUI31" s="172"/>
      <c r="WUJ31" s="126"/>
      <c r="WUK31" s="158"/>
      <c r="WUL31" s="134"/>
      <c r="WUM31" s="158"/>
      <c r="WUN31" s="175"/>
      <c r="WUO31" s="778"/>
      <c r="WUP31" s="778"/>
      <c r="WUQ31" s="778"/>
      <c r="WUR31" s="778"/>
      <c r="WUS31" s="778"/>
      <c r="WUT31" s="778"/>
      <c r="WUU31" s="778"/>
      <c r="WUV31" s="778"/>
      <c r="WUW31" s="778"/>
      <c r="WUX31" s="778"/>
      <c r="WUY31" s="778"/>
      <c r="WUZ31" s="778"/>
      <c r="WVA31" s="73"/>
      <c r="WVB31" s="73"/>
      <c r="WVC31" s="612"/>
      <c r="WVD31" s="612"/>
      <c r="WVE31" s="778"/>
      <c r="WVF31" s="134"/>
      <c r="WVG31" s="172"/>
      <c r="WVH31" s="126"/>
      <c r="WVI31" s="158"/>
      <c r="WVJ31" s="134"/>
      <c r="WVK31" s="158"/>
      <c r="WVL31" s="175"/>
      <c r="WVM31" s="778"/>
      <c r="WVN31" s="778"/>
      <c r="WVO31" s="778"/>
      <c r="WVP31" s="778"/>
      <c r="WVQ31" s="778"/>
      <c r="WVR31" s="778"/>
      <c r="WVS31" s="778"/>
      <c r="WVT31" s="778"/>
      <c r="WVU31" s="778"/>
      <c r="WVV31" s="778"/>
      <c r="WVW31" s="778"/>
      <c r="WVX31" s="778"/>
      <c r="WVY31" s="73"/>
      <c r="WVZ31" s="73"/>
      <c r="WWA31" s="612"/>
      <c r="WWB31" s="612"/>
      <c r="WWC31" s="778"/>
      <c r="WWD31" s="134"/>
      <c r="WWE31" s="172"/>
      <c r="WWF31" s="126"/>
      <c r="WWG31" s="158"/>
      <c r="WWH31" s="134"/>
      <c r="WWI31" s="158"/>
      <c r="WWJ31" s="175"/>
      <c r="WWK31" s="778"/>
      <c r="WWL31" s="778"/>
      <c r="WWM31" s="778"/>
      <c r="WWN31" s="778"/>
      <c r="WWO31" s="778"/>
      <c r="WWP31" s="778"/>
      <c r="WWQ31" s="778"/>
      <c r="WWR31" s="778"/>
      <c r="WWS31" s="778"/>
      <c r="WWT31" s="778"/>
      <c r="WWU31" s="778"/>
      <c r="WWV31" s="778"/>
      <c r="WWW31" s="73"/>
      <c r="WWX31" s="73"/>
      <c r="WWY31" s="612"/>
      <c r="WWZ31" s="612"/>
      <c r="WXA31" s="778"/>
      <c r="WXB31" s="134"/>
      <c r="WXC31" s="172"/>
      <c r="WXD31" s="126"/>
      <c r="WXE31" s="158"/>
      <c r="WXF31" s="134"/>
      <c r="WXG31" s="158"/>
      <c r="WXH31" s="175"/>
      <c r="WXI31" s="778"/>
      <c r="WXJ31" s="778"/>
      <c r="WXK31" s="778"/>
      <c r="WXL31" s="778"/>
      <c r="WXM31" s="778"/>
      <c r="WXN31" s="778"/>
      <c r="WXO31" s="778"/>
      <c r="WXP31" s="778"/>
      <c r="WXQ31" s="778"/>
      <c r="WXR31" s="778"/>
      <c r="WXS31" s="778"/>
      <c r="WXT31" s="778"/>
      <c r="WXU31" s="73"/>
      <c r="WXV31" s="73"/>
      <c r="WXW31" s="612"/>
      <c r="WXX31" s="612"/>
      <c r="WXY31" s="778"/>
      <c r="WXZ31" s="134"/>
      <c r="WYA31" s="172"/>
      <c r="WYB31" s="126"/>
      <c r="WYC31" s="158"/>
      <c r="WYD31" s="134"/>
      <c r="WYE31" s="158"/>
      <c r="WYF31" s="175"/>
      <c r="WYG31" s="778"/>
      <c r="WYH31" s="778"/>
      <c r="WYI31" s="778"/>
      <c r="WYJ31" s="778"/>
      <c r="WYK31" s="778"/>
      <c r="WYL31" s="778"/>
      <c r="WYM31" s="778"/>
      <c r="WYN31" s="778"/>
      <c r="WYO31" s="778"/>
      <c r="WYP31" s="778"/>
      <c r="WYQ31" s="778"/>
      <c r="WYR31" s="778"/>
      <c r="WYS31" s="73"/>
      <c r="WYT31" s="73"/>
      <c r="WYU31" s="612"/>
      <c r="WYV31" s="612"/>
      <c r="WYW31" s="778"/>
      <c r="WYX31" s="134"/>
      <c r="WYY31" s="172"/>
      <c r="WYZ31" s="126"/>
      <c r="WZA31" s="158"/>
      <c r="WZB31" s="134"/>
      <c r="WZC31" s="158"/>
      <c r="WZD31" s="175"/>
      <c r="WZE31" s="778"/>
      <c r="WZF31" s="778"/>
      <c r="WZG31" s="778"/>
      <c r="WZH31" s="778"/>
      <c r="WZI31" s="778"/>
      <c r="WZJ31" s="778"/>
      <c r="WZK31" s="778"/>
      <c r="WZL31" s="778"/>
      <c r="WZM31" s="778"/>
      <c r="WZN31" s="778"/>
      <c r="WZO31" s="778"/>
      <c r="WZP31" s="778"/>
      <c r="WZQ31" s="73"/>
      <c r="WZR31" s="73"/>
      <c r="WZS31" s="612"/>
      <c r="WZT31" s="612"/>
      <c r="WZU31" s="778"/>
      <c r="WZV31" s="134"/>
      <c r="WZW31" s="172"/>
      <c r="WZX31" s="126"/>
      <c r="WZY31" s="158"/>
      <c r="WZZ31" s="134"/>
      <c r="XAA31" s="158"/>
      <c r="XAB31" s="175"/>
      <c r="XAC31" s="778"/>
      <c r="XAD31" s="778"/>
      <c r="XAE31" s="778"/>
      <c r="XAF31" s="778"/>
      <c r="XAG31" s="778"/>
      <c r="XAH31" s="778"/>
      <c r="XAI31" s="778"/>
      <c r="XAJ31" s="778"/>
      <c r="XAK31" s="778"/>
      <c r="XAL31" s="778"/>
      <c r="XAM31" s="778"/>
      <c r="XAN31" s="778"/>
      <c r="XAO31" s="73"/>
      <c r="XAP31" s="73"/>
      <c r="XAQ31" s="612"/>
      <c r="XAR31" s="612"/>
      <c r="XAS31" s="778"/>
      <c r="XAT31" s="134"/>
      <c r="XAU31" s="172"/>
      <c r="XAV31" s="126"/>
      <c r="XAW31" s="158"/>
      <c r="XAX31" s="134"/>
      <c r="XAY31" s="158"/>
      <c r="XAZ31" s="175"/>
      <c r="XBA31" s="778"/>
      <c r="XBB31" s="778"/>
      <c r="XBC31" s="778"/>
      <c r="XBD31" s="778"/>
      <c r="XBE31" s="778"/>
      <c r="XBF31" s="778"/>
      <c r="XBG31" s="778"/>
      <c r="XBH31" s="778"/>
      <c r="XBI31" s="778"/>
      <c r="XBJ31" s="778"/>
      <c r="XBK31" s="778"/>
      <c r="XBL31" s="778"/>
      <c r="XBM31" s="73"/>
      <c r="XBN31" s="73"/>
      <c r="XBO31" s="612"/>
      <c r="XBP31" s="612"/>
      <c r="XBQ31" s="778"/>
      <c r="XBR31" s="134"/>
      <c r="XBS31" s="172"/>
      <c r="XBT31" s="126"/>
      <c r="XBU31" s="158"/>
      <c r="XBV31" s="134"/>
      <c r="XBW31" s="158"/>
      <c r="XBX31" s="175"/>
      <c r="XBY31" s="778"/>
      <c r="XBZ31" s="778"/>
      <c r="XCA31" s="778"/>
      <c r="XCB31" s="778"/>
      <c r="XCC31" s="778"/>
      <c r="XCD31" s="778"/>
      <c r="XCE31" s="778"/>
      <c r="XCF31" s="778"/>
      <c r="XCG31" s="778"/>
      <c r="XCH31" s="778"/>
      <c r="XCI31" s="778"/>
      <c r="XCJ31" s="778"/>
      <c r="XCK31" s="73"/>
      <c r="XCL31" s="73"/>
      <c r="XCM31" s="612"/>
      <c r="XCN31" s="612"/>
      <c r="XCO31" s="778"/>
      <c r="XCP31" s="134"/>
      <c r="XCQ31" s="172"/>
      <c r="XCR31" s="126"/>
      <c r="XCS31" s="158"/>
      <c r="XCT31" s="134"/>
      <c r="XCU31" s="158"/>
      <c r="XCV31" s="175"/>
      <c r="XCW31" s="778"/>
      <c r="XCX31" s="778"/>
      <c r="XCY31" s="778"/>
      <c r="XCZ31" s="778"/>
      <c r="XDA31" s="778"/>
      <c r="XDB31" s="778"/>
      <c r="XDC31" s="778"/>
      <c r="XDD31" s="778"/>
      <c r="XDE31" s="778"/>
      <c r="XDF31" s="778"/>
      <c r="XDG31" s="778"/>
      <c r="XDH31" s="778"/>
      <c r="XDI31" s="73"/>
      <c r="XDJ31" s="73"/>
      <c r="XDK31" s="612"/>
      <c r="XDL31" s="612"/>
      <c r="XDM31" s="778"/>
      <c r="XDN31" s="134"/>
      <c r="XDO31" s="172"/>
      <c r="XDP31" s="126"/>
      <c r="XDQ31" s="158"/>
      <c r="XDR31" s="134"/>
      <c r="XDS31" s="158"/>
      <c r="XDT31" s="175"/>
      <c r="XDU31" s="778"/>
      <c r="XDV31" s="778"/>
      <c r="XDW31" s="778"/>
      <c r="XDX31" s="778"/>
      <c r="XDY31" s="778"/>
      <c r="XDZ31" s="778"/>
      <c r="XEA31" s="778"/>
      <c r="XEB31" s="778"/>
      <c r="XEC31" s="778"/>
      <c r="XED31" s="778"/>
      <c r="XEE31" s="778"/>
      <c r="XEF31" s="778"/>
      <c r="XEG31" s="73"/>
      <c r="XEH31" s="73"/>
      <c r="XEI31" s="612"/>
      <c r="XEJ31" s="612"/>
      <c r="XEK31" s="778"/>
      <c r="XEL31" s="134"/>
      <c r="XEM31" s="172"/>
      <c r="XEN31" s="126"/>
      <c r="XEO31" s="158"/>
      <c r="XEP31" s="134"/>
      <c r="XEQ31" s="158"/>
      <c r="XER31" s="175"/>
      <c r="XES31" s="778"/>
      <c r="XET31" s="778"/>
      <c r="XEU31" s="778"/>
      <c r="XEV31" s="778"/>
      <c r="XEW31" s="778"/>
      <c r="XEX31" s="778"/>
      <c r="XEY31" s="778"/>
      <c r="XEZ31" s="778"/>
      <c r="XFA31" s="778"/>
    </row>
    <row r="32" spans="1:16381" s="1207" customFormat="1" ht="36.75" hidden="1" customHeight="1">
      <c r="A32" s="1216"/>
      <c r="B32" s="1283"/>
      <c r="C32" s="1283"/>
      <c r="D32" s="1284"/>
      <c r="E32" s="1283"/>
      <c r="F32" s="1284"/>
      <c r="G32" s="1284"/>
      <c r="H32" s="778"/>
      <c r="I32" s="778"/>
      <c r="J32" s="778"/>
      <c r="K32" s="778"/>
      <c r="L32" s="778"/>
      <c r="M32" s="778"/>
      <c r="N32" s="778"/>
      <c r="O32" s="778"/>
      <c r="P32" s="778"/>
      <c r="Q32" s="778"/>
      <c r="R32" s="778"/>
      <c r="S32" s="778"/>
      <c r="T32" s="73"/>
      <c r="U32" s="73"/>
      <c r="V32" s="746" t="s">
        <v>2347</v>
      </c>
      <c r="W32" s="1500"/>
      <c r="X32" s="778"/>
      <c r="Y32" s="134"/>
      <c r="Z32" s="172"/>
      <c r="AA32" s="126"/>
      <c r="AB32" s="175"/>
      <c r="AC32" s="778"/>
      <c r="AD32" s="778"/>
      <c r="AE32" s="778"/>
      <c r="AF32" s="778"/>
      <c r="AG32" s="778"/>
      <c r="AH32" s="778"/>
      <c r="AI32" s="778"/>
      <c r="AJ32" s="778"/>
      <c r="AK32" s="778"/>
      <c r="AL32" s="778"/>
      <c r="AM32" s="778"/>
      <c r="AN32" s="778"/>
      <c r="AO32" s="73"/>
      <c r="AP32" s="73"/>
      <c r="AQ32" s="612"/>
      <c r="AR32" s="612"/>
      <c r="AS32" s="778"/>
      <c r="AT32" s="134"/>
      <c r="AU32" s="172"/>
      <c r="AV32" s="126"/>
      <c r="AW32" s="158"/>
      <c r="AX32" s="134"/>
      <c r="AY32" s="158"/>
      <c r="AZ32" s="175"/>
      <c r="BA32" s="778"/>
      <c r="BB32" s="778"/>
      <c r="BC32" s="778"/>
      <c r="BD32" s="778"/>
      <c r="BE32" s="778"/>
      <c r="BF32" s="778"/>
      <c r="BG32" s="778"/>
      <c r="BH32" s="778"/>
      <c r="BI32" s="778"/>
      <c r="BJ32" s="778"/>
      <c r="BK32" s="778"/>
      <c r="BL32" s="778"/>
      <c r="BM32" s="73"/>
      <c r="BN32" s="73"/>
      <c r="BO32" s="612"/>
      <c r="BP32" s="612"/>
      <c r="BQ32" s="778"/>
      <c r="BR32" s="134"/>
      <c r="BS32" s="172"/>
      <c r="BT32" s="126"/>
      <c r="BU32" s="158"/>
      <c r="BV32" s="134"/>
      <c r="BW32" s="158"/>
      <c r="BX32" s="175"/>
      <c r="BY32" s="778"/>
      <c r="BZ32" s="778"/>
      <c r="CA32" s="778"/>
      <c r="CB32" s="778"/>
      <c r="CC32" s="778"/>
      <c r="CD32" s="778"/>
      <c r="CE32" s="778"/>
      <c r="CF32" s="778"/>
      <c r="CG32" s="778"/>
      <c r="CH32" s="778"/>
      <c r="CI32" s="778"/>
      <c r="CJ32" s="778"/>
      <c r="CK32" s="73"/>
      <c r="CL32" s="73"/>
      <c r="CM32" s="612"/>
      <c r="CN32" s="612"/>
      <c r="CO32" s="778"/>
      <c r="CP32" s="134"/>
      <c r="CQ32" s="172"/>
      <c r="CR32" s="126"/>
      <c r="CS32" s="158"/>
      <c r="CT32" s="134"/>
      <c r="CU32" s="158"/>
      <c r="CV32" s="175"/>
      <c r="CW32" s="778"/>
      <c r="CX32" s="778"/>
      <c r="CY32" s="778"/>
      <c r="CZ32" s="778"/>
      <c r="DA32" s="778"/>
      <c r="DB32" s="778"/>
      <c r="DC32" s="778"/>
      <c r="DD32" s="778"/>
      <c r="DE32" s="778"/>
      <c r="DF32" s="778"/>
      <c r="DG32" s="778"/>
      <c r="DH32" s="778"/>
      <c r="DI32" s="73"/>
      <c r="DJ32" s="73"/>
      <c r="DK32" s="612"/>
      <c r="DL32" s="612"/>
      <c r="DM32" s="778"/>
      <c r="DN32" s="134"/>
      <c r="DO32" s="172"/>
      <c r="DP32" s="126"/>
      <c r="DQ32" s="158"/>
      <c r="DR32" s="134"/>
      <c r="DS32" s="158"/>
      <c r="DT32" s="175"/>
      <c r="DU32" s="778"/>
      <c r="DV32" s="778"/>
      <c r="DW32" s="778"/>
      <c r="DX32" s="778"/>
      <c r="DY32" s="778"/>
      <c r="DZ32" s="778"/>
      <c r="EA32" s="778"/>
      <c r="EB32" s="778"/>
      <c r="EC32" s="778"/>
      <c r="ED32" s="778"/>
      <c r="EE32" s="778"/>
      <c r="EF32" s="778"/>
      <c r="EG32" s="73"/>
      <c r="EH32" s="73"/>
      <c r="EI32" s="612"/>
      <c r="EJ32" s="612"/>
      <c r="EK32" s="778"/>
      <c r="EL32" s="134"/>
      <c r="EM32" s="172"/>
      <c r="EN32" s="126"/>
      <c r="EO32" s="158"/>
      <c r="EP32" s="134"/>
      <c r="EQ32" s="158"/>
      <c r="ER32" s="175"/>
      <c r="ES32" s="778"/>
      <c r="ET32" s="778"/>
      <c r="EU32" s="778"/>
      <c r="EV32" s="778"/>
      <c r="EW32" s="778"/>
      <c r="EX32" s="778"/>
      <c r="EY32" s="778"/>
      <c r="EZ32" s="778"/>
      <c r="FA32" s="778"/>
      <c r="FB32" s="778"/>
      <c r="FC32" s="778"/>
      <c r="FD32" s="778"/>
      <c r="FE32" s="73"/>
      <c r="FF32" s="73"/>
      <c r="FG32" s="612"/>
      <c r="FH32" s="612"/>
      <c r="FI32" s="778"/>
      <c r="FJ32" s="134"/>
      <c r="FK32" s="172"/>
      <c r="FL32" s="126"/>
      <c r="FM32" s="158"/>
      <c r="FN32" s="134"/>
      <c r="FO32" s="158"/>
      <c r="FP32" s="175"/>
      <c r="FQ32" s="778"/>
      <c r="FR32" s="778"/>
      <c r="FS32" s="778"/>
      <c r="FT32" s="778"/>
      <c r="FU32" s="778"/>
      <c r="FV32" s="778"/>
      <c r="FW32" s="778"/>
      <c r="FX32" s="778"/>
      <c r="FY32" s="778"/>
      <c r="FZ32" s="778"/>
      <c r="GA32" s="778"/>
      <c r="GB32" s="778"/>
      <c r="GC32" s="73"/>
      <c r="GD32" s="73"/>
      <c r="GE32" s="612"/>
      <c r="GF32" s="612"/>
      <c r="GG32" s="778"/>
      <c r="GH32" s="134"/>
      <c r="GI32" s="172"/>
      <c r="GJ32" s="126"/>
      <c r="GK32" s="158"/>
      <c r="GL32" s="134"/>
      <c r="GM32" s="158"/>
      <c r="GN32" s="175"/>
      <c r="GO32" s="778"/>
      <c r="GP32" s="778"/>
      <c r="GQ32" s="778"/>
      <c r="GR32" s="778"/>
      <c r="GS32" s="778"/>
      <c r="GT32" s="778"/>
      <c r="GU32" s="778"/>
      <c r="GV32" s="778"/>
      <c r="GW32" s="778"/>
      <c r="GX32" s="778"/>
      <c r="GY32" s="778"/>
      <c r="GZ32" s="778"/>
      <c r="HA32" s="73"/>
      <c r="HB32" s="73"/>
      <c r="HC32" s="612"/>
      <c r="HD32" s="612"/>
      <c r="HE32" s="778"/>
      <c r="HF32" s="134"/>
      <c r="HG32" s="172"/>
      <c r="HH32" s="126"/>
      <c r="HI32" s="158"/>
      <c r="HJ32" s="134"/>
      <c r="HK32" s="158"/>
      <c r="HL32" s="175"/>
      <c r="HM32" s="778"/>
      <c r="HN32" s="778"/>
      <c r="HO32" s="778"/>
      <c r="HP32" s="778"/>
      <c r="HQ32" s="778"/>
      <c r="HR32" s="778"/>
      <c r="HS32" s="778"/>
      <c r="HT32" s="778"/>
      <c r="HU32" s="778"/>
      <c r="HV32" s="778"/>
      <c r="HW32" s="778"/>
      <c r="HX32" s="778"/>
      <c r="HY32" s="73"/>
      <c r="HZ32" s="73"/>
      <c r="IA32" s="612"/>
      <c r="IB32" s="612"/>
      <c r="IC32" s="778"/>
      <c r="ID32" s="134"/>
      <c r="IE32" s="172"/>
      <c r="IF32" s="126"/>
      <c r="IG32" s="158"/>
      <c r="IH32" s="134"/>
      <c r="II32" s="158"/>
      <c r="IJ32" s="175"/>
      <c r="IK32" s="778"/>
      <c r="IL32" s="778"/>
      <c r="IM32" s="778"/>
      <c r="IN32" s="778"/>
      <c r="IO32" s="778"/>
      <c r="IP32" s="778"/>
      <c r="IQ32" s="778"/>
      <c r="IR32" s="778"/>
      <c r="IS32" s="778"/>
      <c r="IT32" s="778"/>
      <c r="IU32" s="778"/>
      <c r="IV32" s="778"/>
      <c r="IW32" s="73"/>
      <c r="IX32" s="73"/>
      <c r="IY32" s="612"/>
      <c r="IZ32" s="612"/>
      <c r="JA32" s="778"/>
      <c r="JB32" s="134"/>
      <c r="JC32" s="172"/>
      <c r="JD32" s="126"/>
      <c r="JE32" s="158"/>
      <c r="JF32" s="134"/>
      <c r="JG32" s="158"/>
      <c r="JH32" s="175"/>
      <c r="JI32" s="778"/>
      <c r="JJ32" s="778"/>
      <c r="JK32" s="778"/>
      <c r="JL32" s="778"/>
      <c r="JM32" s="778"/>
      <c r="JN32" s="778"/>
      <c r="JO32" s="778"/>
      <c r="JP32" s="778"/>
      <c r="JQ32" s="778"/>
      <c r="JR32" s="778"/>
      <c r="JS32" s="778"/>
      <c r="JT32" s="778"/>
      <c r="JU32" s="73"/>
      <c r="JV32" s="73"/>
      <c r="JW32" s="612"/>
      <c r="JX32" s="612"/>
      <c r="JY32" s="778"/>
      <c r="JZ32" s="134"/>
      <c r="KA32" s="172"/>
      <c r="KB32" s="126"/>
      <c r="KC32" s="158"/>
      <c r="KD32" s="134"/>
      <c r="KE32" s="158"/>
      <c r="KF32" s="175"/>
      <c r="KG32" s="778"/>
      <c r="KH32" s="778"/>
      <c r="KI32" s="778"/>
      <c r="KJ32" s="778"/>
      <c r="KK32" s="778"/>
      <c r="KL32" s="778"/>
      <c r="KM32" s="778"/>
      <c r="KN32" s="778"/>
      <c r="KO32" s="778"/>
      <c r="KP32" s="778"/>
      <c r="KQ32" s="778"/>
      <c r="KR32" s="778"/>
      <c r="KS32" s="73"/>
      <c r="KT32" s="73"/>
      <c r="KU32" s="612"/>
      <c r="KV32" s="612"/>
      <c r="KW32" s="778"/>
      <c r="KX32" s="134"/>
      <c r="KY32" s="172"/>
      <c r="KZ32" s="126"/>
      <c r="LA32" s="158"/>
      <c r="LB32" s="134"/>
      <c r="LC32" s="158"/>
      <c r="LD32" s="175"/>
      <c r="LE32" s="778"/>
      <c r="LF32" s="778"/>
      <c r="LG32" s="778"/>
      <c r="LH32" s="778"/>
      <c r="LI32" s="778"/>
      <c r="LJ32" s="778"/>
      <c r="LK32" s="778"/>
      <c r="LL32" s="778"/>
      <c r="LM32" s="778"/>
      <c r="LN32" s="778"/>
      <c r="LO32" s="778"/>
      <c r="LP32" s="778"/>
      <c r="LQ32" s="73"/>
      <c r="LR32" s="73"/>
      <c r="LS32" s="612"/>
      <c r="LT32" s="612"/>
      <c r="LU32" s="778"/>
      <c r="LV32" s="134"/>
      <c r="LW32" s="172"/>
      <c r="LX32" s="126"/>
      <c r="LY32" s="158"/>
      <c r="LZ32" s="134"/>
      <c r="MA32" s="158"/>
      <c r="MB32" s="175"/>
      <c r="MC32" s="778"/>
      <c r="MD32" s="778"/>
      <c r="ME32" s="778"/>
      <c r="MF32" s="778"/>
      <c r="MG32" s="778"/>
      <c r="MH32" s="778"/>
      <c r="MI32" s="778"/>
      <c r="MJ32" s="778"/>
      <c r="MK32" s="778"/>
      <c r="ML32" s="778"/>
      <c r="MM32" s="778"/>
      <c r="MN32" s="778"/>
      <c r="MO32" s="73"/>
      <c r="MP32" s="73"/>
      <c r="MQ32" s="612"/>
      <c r="MR32" s="612"/>
      <c r="MS32" s="778"/>
      <c r="MT32" s="134"/>
      <c r="MU32" s="172"/>
      <c r="MV32" s="126"/>
      <c r="MW32" s="158"/>
      <c r="MX32" s="134"/>
      <c r="MY32" s="158"/>
      <c r="MZ32" s="175"/>
      <c r="NA32" s="778"/>
      <c r="NB32" s="778"/>
      <c r="NC32" s="778"/>
      <c r="ND32" s="778"/>
      <c r="NE32" s="778"/>
      <c r="NF32" s="778"/>
      <c r="NG32" s="778"/>
      <c r="NH32" s="778"/>
      <c r="NI32" s="778"/>
      <c r="NJ32" s="778"/>
      <c r="NK32" s="778"/>
      <c r="NL32" s="778"/>
      <c r="NM32" s="73"/>
      <c r="NN32" s="73"/>
      <c r="NO32" s="612"/>
      <c r="NP32" s="612"/>
      <c r="NQ32" s="778"/>
      <c r="NR32" s="134"/>
      <c r="NS32" s="172"/>
      <c r="NT32" s="126"/>
      <c r="NU32" s="158"/>
      <c r="NV32" s="134"/>
      <c r="NW32" s="158"/>
      <c r="NX32" s="175"/>
      <c r="NY32" s="778"/>
      <c r="NZ32" s="778"/>
      <c r="OA32" s="778"/>
      <c r="OB32" s="778"/>
      <c r="OC32" s="778"/>
      <c r="OD32" s="778"/>
      <c r="OE32" s="778"/>
      <c r="OF32" s="778"/>
      <c r="OG32" s="778"/>
      <c r="OH32" s="778"/>
      <c r="OI32" s="778"/>
      <c r="OJ32" s="778"/>
      <c r="OK32" s="73"/>
      <c r="OL32" s="73"/>
      <c r="OM32" s="612"/>
      <c r="ON32" s="612"/>
      <c r="OO32" s="778"/>
      <c r="OP32" s="134"/>
      <c r="OQ32" s="172"/>
      <c r="OR32" s="126"/>
      <c r="OS32" s="158"/>
      <c r="OT32" s="134"/>
      <c r="OU32" s="158"/>
      <c r="OV32" s="175"/>
      <c r="OW32" s="778"/>
      <c r="OX32" s="778"/>
      <c r="OY32" s="778"/>
      <c r="OZ32" s="778"/>
      <c r="PA32" s="778"/>
      <c r="PB32" s="778"/>
      <c r="PC32" s="778"/>
      <c r="PD32" s="778"/>
      <c r="PE32" s="778"/>
      <c r="PF32" s="778"/>
      <c r="PG32" s="778"/>
      <c r="PH32" s="778"/>
      <c r="PI32" s="73"/>
      <c r="PJ32" s="73"/>
      <c r="PK32" s="612"/>
      <c r="PL32" s="612"/>
      <c r="PM32" s="778"/>
      <c r="PN32" s="134"/>
      <c r="PO32" s="172"/>
      <c r="PP32" s="126"/>
      <c r="PQ32" s="158"/>
      <c r="PR32" s="134"/>
      <c r="PS32" s="158"/>
      <c r="PT32" s="175"/>
      <c r="PU32" s="778"/>
      <c r="PV32" s="778"/>
      <c r="PW32" s="778"/>
      <c r="PX32" s="778"/>
      <c r="PY32" s="778"/>
      <c r="PZ32" s="778"/>
      <c r="QA32" s="778"/>
      <c r="QB32" s="778"/>
      <c r="QC32" s="778"/>
      <c r="QD32" s="778"/>
      <c r="QE32" s="778"/>
      <c r="QF32" s="778"/>
      <c r="QG32" s="73"/>
      <c r="QH32" s="73"/>
      <c r="QI32" s="612"/>
      <c r="QJ32" s="612"/>
      <c r="QK32" s="778"/>
      <c r="QL32" s="134"/>
      <c r="QM32" s="172"/>
      <c r="QN32" s="126"/>
      <c r="QO32" s="158"/>
      <c r="QP32" s="134"/>
      <c r="QQ32" s="158"/>
      <c r="QR32" s="175"/>
      <c r="QS32" s="778"/>
      <c r="QT32" s="778"/>
      <c r="QU32" s="778"/>
      <c r="QV32" s="778"/>
      <c r="QW32" s="778"/>
      <c r="QX32" s="778"/>
      <c r="QY32" s="778"/>
      <c r="QZ32" s="778"/>
      <c r="RA32" s="778"/>
      <c r="RB32" s="778"/>
      <c r="RC32" s="778"/>
      <c r="RD32" s="778"/>
      <c r="RE32" s="73"/>
      <c r="RF32" s="73"/>
      <c r="RG32" s="612"/>
      <c r="RH32" s="612"/>
      <c r="RI32" s="778"/>
      <c r="RJ32" s="134"/>
      <c r="RK32" s="172"/>
      <c r="RL32" s="126"/>
      <c r="RM32" s="158"/>
      <c r="RN32" s="134"/>
      <c r="RO32" s="158"/>
      <c r="RP32" s="175"/>
      <c r="RQ32" s="778"/>
      <c r="RR32" s="778"/>
      <c r="RS32" s="778"/>
      <c r="RT32" s="778"/>
      <c r="RU32" s="778"/>
      <c r="RV32" s="778"/>
      <c r="RW32" s="778"/>
      <c r="RX32" s="778"/>
      <c r="RY32" s="778"/>
      <c r="RZ32" s="778"/>
      <c r="SA32" s="778"/>
      <c r="SB32" s="778"/>
      <c r="SC32" s="73"/>
      <c r="SD32" s="73"/>
      <c r="SE32" s="612"/>
      <c r="SF32" s="612"/>
      <c r="SG32" s="778"/>
      <c r="SH32" s="134"/>
      <c r="SI32" s="172"/>
      <c r="SJ32" s="126"/>
      <c r="SK32" s="158"/>
      <c r="SL32" s="134"/>
      <c r="SM32" s="158"/>
      <c r="SN32" s="175"/>
      <c r="SO32" s="778"/>
      <c r="SP32" s="778"/>
      <c r="SQ32" s="778"/>
      <c r="SR32" s="778"/>
      <c r="SS32" s="778"/>
      <c r="ST32" s="778"/>
      <c r="SU32" s="778"/>
      <c r="SV32" s="778"/>
      <c r="SW32" s="778"/>
      <c r="SX32" s="778"/>
      <c r="SY32" s="778"/>
      <c r="SZ32" s="778"/>
      <c r="TA32" s="73"/>
      <c r="TB32" s="73"/>
      <c r="TC32" s="612"/>
      <c r="TD32" s="612"/>
      <c r="TE32" s="778"/>
      <c r="TF32" s="134"/>
      <c r="TG32" s="172"/>
      <c r="TH32" s="126"/>
      <c r="TI32" s="158"/>
      <c r="TJ32" s="134"/>
      <c r="TK32" s="158"/>
      <c r="TL32" s="175"/>
      <c r="TM32" s="778"/>
      <c r="TN32" s="778"/>
      <c r="TO32" s="778"/>
      <c r="TP32" s="778"/>
      <c r="TQ32" s="778"/>
      <c r="TR32" s="778"/>
      <c r="TS32" s="778"/>
      <c r="TT32" s="778"/>
      <c r="TU32" s="778"/>
      <c r="TV32" s="778"/>
      <c r="TW32" s="778"/>
      <c r="TX32" s="778"/>
      <c r="TY32" s="73"/>
      <c r="TZ32" s="73"/>
      <c r="UA32" s="612"/>
      <c r="UB32" s="612"/>
      <c r="UC32" s="778"/>
      <c r="UD32" s="134"/>
      <c r="UE32" s="172"/>
      <c r="UF32" s="126"/>
      <c r="UG32" s="158"/>
      <c r="UH32" s="134"/>
      <c r="UI32" s="158"/>
      <c r="UJ32" s="175"/>
      <c r="UK32" s="778"/>
      <c r="UL32" s="778"/>
      <c r="UM32" s="778"/>
      <c r="UN32" s="778"/>
      <c r="UO32" s="778"/>
      <c r="UP32" s="778"/>
      <c r="UQ32" s="778"/>
      <c r="UR32" s="778"/>
      <c r="US32" s="778"/>
      <c r="UT32" s="778"/>
      <c r="UU32" s="778"/>
      <c r="UV32" s="778"/>
      <c r="UW32" s="73"/>
      <c r="UX32" s="73"/>
      <c r="UY32" s="612"/>
      <c r="UZ32" s="612"/>
      <c r="VA32" s="778"/>
      <c r="VB32" s="134"/>
      <c r="VC32" s="172"/>
      <c r="VD32" s="126"/>
      <c r="VE32" s="158"/>
      <c r="VF32" s="134"/>
      <c r="VG32" s="158"/>
      <c r="VH32" s="175"/>
      <c r="VI32" s="778"/>
      <c r="VJ32" s="778"/>
      <c r="VK32" s="778"/>
      <c r="VL32" s="778"/>
      <c r="VM32" s="778"/>
      <c r="VN32" s="778"/>
      <c r="VO32" s="778"/>
      <c r="VP32" s="778"/>
      <c r="VQ32" s="778"/>
      <c r="VR32" s="778"/>
      <c r="VS32" s="778"/>
      <c r="VT32" s="778"/>
      <c r="VU32" s="73"/>
      <c r="VV32" s="73"/>
      <c r="VW32" s="612"/>
      <c r="VX32" s="612"/>
      <c r="VY32" s="778"/>
      <c r="VZ32" s="134"/>
      <c r="WA32" s="172"/>
      <c r="WB32" s="126"/>
      <c r="WC32" s="158"/>
      <c r="WD32" s="134"/>
      <c r="WE32" s="158"/>
      <c r="WF32" s="175"/>
      <c r="WG32" s="778"/>
      <c r="WH32" s="778"/>
      <c r="WI32" s="778"/>
      <c r="WJ32" s="778"/>
      <c r="WK32" s="778"/>
      <c r="WL32" s="778"/>
      <c r="WM32" s="778"/>
      <c r="WN32" s="778"/>
      <c r="WO32" s="778"/>
      <c r="WP32" s="778"/>
      <c r="WQ32" s="778"/>
      <c r="WR32" s="778"/>
      <c r="WS32" s="73"/>
      <c r="WT32" s="73"/>
      <c r="WU32" s="612"/>
      <c r="WV32" s="612"/>
      <c r="WW32" s="778"/>
      <c r="WX32" s="134"/>
      <c r="WY32" s="172"/>
      <c r="WZ32" s="126"/>
      <c r="XA32" s="158"/>
      <c r="XB32" s="134"/>
      <c r="XC32" s="158"/>
      <c r="XD32" s="175"/>
      <c r="XE32" s="778"/>
      <c r="XF32" s="778"/>
      <c r="XG32" s="778"/>
      <c r="XH32" s="778"/>
      <c r="XI32" s="778"/>
      <c r="XJ32" s="778"/>
      <c r="XK32" s="778"/>
      <c r="XL32" s="778"/>
      <c r="XM32" s="778"/>
      <c r="XN32" s="778"/>
      <c r="XO32" s="778"/>
      <c r="XP32" s="778"/>
      <c r="XQ32" s="73"/>
      <c r="XR32" s="73"/>
      <c r="XS32" s="612"/>
      <c r="XT32" s="612"/>
      <c r="XU32" s="778"/>
      <c r="XV32" s="134"/>
      <c r="XW32" s="172"/>
      <c r="XX32" s="126"/>
      <c r="XY32" s="158"/>
      <c r="XZ32" s="134"/>
      <c r="YA32" s="158"/>
      <c r="YB32" s="175"/>
      <c r="YC32" s="778"/>
      <c r="YD32" s="778"/>
      <c r="YE32" s="778"/>
      <c r="YF32" s="778"/>
      <c r="YG32" s="778"/>
      <c r="YH32" s="778"/>
      <c r="YI32" s="778"/>
      <c r="YJ32" s="778"/>
      <c r="YK32" s="778"/>
      <c r="YL32" s="778"/>
      <c r="YM32" s="778"/>
      <c r="YN32" s="778"/>
      <c r="YO32" s="73"/>
      <c r="YP32" s="73"/>
      <c r="YQ32" s="612"/>
      <c r="YR32" s="612"/>
      <c r="YS32" s="778"/>
      <c r="YT32" s="134"/>
      <c r="YU32" s="172"/>
      <c r="YV32" s="126"/>
      <c r="YW32" s="158"/>
      <c r="YX32" s="134"/>
      <c r="YY32" s="158"/>
      <c r="YZ32" s="175"/>
      <c r="ZA32" s="778"/>
      <c r="ZB32" s="778"/>
      <c r="ZC32" s="778"/>
      <c r="ZD32" s="778"/>
      <c r="ZE32" s="778"/>
      <c r="ZF32" s="778"/>
      <c r="ZG32" s="778"/>
      <c r="ZH32" s="778"/>
      <c r="ZI32" s="778"/>
      <c r="ZJ32" s="778"/>
      <c r="ZK32" s="778"/>
      <c r="ZL32" s="778"/>
      <c r="ZM32" s="73"/>
      <c r="ZN32" s="73"/>
      <c r="ZO32" s="612"/>
      <c r="ZP32" s="612"/>
      <c r="ZQ32" s="778"/>
      <c r="ZR32" s="134"/>
      <c r="ZS32" s="172"/>
      <c r="ZT32" s="126"/>
      <c r="ZU32" s="158"/>
      <c r="ZV32" s="134"/>
      <c r="ZW32" s="158"/>
      <c r="ZX32" s="175"/>
      <c r="ZY32" s="778"/>
      <c r="ZZ32" s="778"/>
      <c r="AAA32" s="778"/>
      <c r="AAB32" s="778"/>
      <c r="AAC32" s="778"/>
      <c r="AAD32" s="778"/>
      <c r="AAE32" s="778"/>
      <c r="AAF32" s="778"/>
      <c r="AAG32" s="778"/>
      <c r="AAH32" s="778"/>
      <c r="AAI32" s="778"/>
      <c r="AAJ32" s="778"/>
      <c r="AAK32" s="73"/>
      <c r="AAL32" s="73"/>
      <c r="AAM32" s="612"/>
      <c r="AAN32" s="612"/>
      <c r="AAO32" s="778"/>
      <c r="AAP32" s="134"/>
      <c r="AAQ32" s="172"/>
      <c r="AAR32" s="126"/>
      <c r="AAS32" s="158"/>
      <c r="AAT32" s="134"/>
      <c r="AAU32" s="158"/>
      <c r="AAV32" s="175"/>
      <c r="AAW32" s="778"/>
      <c r="AAX32" s="778"/>
      <c r="AAY32" s="778"/>
      <c r="AAZ32" s="778"/>
      <c r="ABA32" s="778"/>
      <c r="ABB32" s="778"/>
      <c r="ABC32" s="778"/>
      <c r="ABD32" s="778"/>
      <c r="ABE32" s="778"/>
      <c r="ABF32" s="778"/>
      <c r="ABG32" s="778"/>
      <c r="ABH32" s="778"/>
      <c r="ABI32" s="73"/>
      <c r="ABJ32" s="73"/>
      <c r="ABK32" s="612"/>
      <c r="ABL32" s="612"/>
      <c r="ABM32" s="778"/>
      <c r="ABN32" s="134"/>
      <c r="ABO32" s="172"/>
      <c r="ABP32" s="126"/>
      <c r="ABQ32" s="158"/>
      <c r="ABR32" s="134"/>
      <c r="ABS32" s="158"/>
      <c r="ABT32" s="175"/>
      <c r="ABU32" s="778"/>
      <c r="ABV32" s="778"/>
      <c r="ABW32" s="778"/>
      <c r="ABX32" s="778"/>
      <c r="ABY32" s="778"/>
      <c r="ABZ32" s="778"/>
      <c r="ACA32" s="778"/>
      <c r="ACB32" s="778"/>
      <c r="ACC32" s="778"/>
      <c r="ACD32" s="778"/>
      <c r="ACE32" s="778"/>
      <c r="ACF32" s="778"/>
      <c r="ACG32" s="73"/>
      <c r="ACH32" s="73"/>
      <c r="ACI32" s="612"/>
      <c r="ACJ32" s="612"/>
      <c r="ACK32" s="778"/>
      <c r="ACL32" s="134"/>
      <c r="ACM32" s="172"/>
      <c r="ACN32" s="126"/>
      <c r="ACO32" s="158"/>
      <c r="ACP32" s="134"/>
      <c r="ACQ32" s="158"/>
      <c r="ACR32" s="175"/>
      <c r="ACS32" s="778"/>
      <c r="ACT32" s="778"/>
      <c r="ACU32" s="778"/>
      <c r="ACV32" s="778"/>
      <c r="ACW32" s="778"/>
      <c r="ACX32" s="778"/>
      <c r="ACY32" s="778"/>
      <c r="ACZ32" s="778"/>
      <c r="ADA32" s="778"/>
      <c r="ADB32" s="778"/>
      <c r="ADC32" s="778"/>
      <c r="ADD32" s="778"/>
      <c r="ADE32" s="73"/>
      <c r="ADF32" s="73"/>
      <c r="ADG32" s="612"/>
      <c r="ADH32" s="612"/>
      <c r="ADI32" s="778"/>
      <c r="ADJ32" s="134"/>
      <c r="ADK32" s="172"/>
      <c r="ADL32" s="126"/>
      <c r="ADM32" s="158"/>
      <c r="ADN32" s="134"/>
      <c r="ADO32" s="158"/>
      <c r="ADP32" s="175"/>
      <c r="ADQ32" s="778"/>
      <c r="ADR32" s="778"/>
      <c r="ADS32" s="778"/>
      <c r="ADT32" s="778"/>
      <c r="ADU32" s="778"/>
      <c r="ADV32" s="778"/>
      <c r="ADW32" s="778"/>
      <c r="ADX32" s="778"/>
      <c r="ADY32" s="778"/>
      <c r="ADZ32" s="778"/>
      <c r="AEA32" s="778"/>
      <c r="AEB32" s="778"/>
      <c r="AEC32" s="73"/>
      <c r="AED32" s="73"/>
      <c r="AEE32" s="612"/>
      <c r="AEF32" s="612"/>
      <c r="AEG32" s="778"/>
      <c r="AEH32" s="134"/>
      <c r="AEI32" s="172"/>
      <c r="AEJ32" s="126"/>
      <c r="AEK32" s="158"/>
      <c r="AEL32" s="134"/>
      <c r="AEM32" s="158"/>
      <c r="AEN32" s="175"/>
      <c r="AEO32" s="778"/>
      <c r="AEP32" s="778"/>
      <c r="AEQ32" s="778"/>
      <c r="AER32" s="778"/>
      <c r="AES32" s="778"/>
      <c r="AET32" s="778"/>
      <c r="AEU32" s="778"/>
      <c r="AEV32" s="778"/>
      <c r="AEW32" s="778"/>
      <c r="AEX32" s="778"/>
      <c r="AEY32" s="778"/>
      <c r="AEZ32" s="778"/>
      <c r="AFA32" s="73"/>
      <c r="AFB32" s="73"/>
      <c r="AFC32" s="612"/>
      <c r="AFD32" s="612"/>
      <c r="AFE32" s="778"/>
      <c r="AFF32" s="134"/>
      <c r="AFG32" s="172"/>
      <c r="AFH32" s="126"/>
      <c r="AFI32" s="158"/>
      <c r="AFJ32" s="134"/>
      <c r="AFK32" s="158"/>
      <c r="AFL32" s="175"/>
      <c r="AFM32" s="778"/>
      <c r="AFN32" s="778"/>
      <c r="AFO32" s="778"/>
      <c r="AFP32" s="778"/>
      <c r="AFQ32" s="778"/>
      <c r="AFR32" s="778"/>
      <c r="AFS32" s="778"/>
      <c r="AFT32" s="778"/>
      <c r="AFU32" s="778"/>
      <c r="AFV32" s="778"/>
      <c r="AFW32" s="778"/>
      <c r="AFX32" s="778"/>
      <c r="AFY32" s="73"/>
      <c r="AFZ32" s="73"/>
      <c r="AGA32" s="612"/>
      <c r="AGB32" s="612"/>
      <c r="AGC32" s="778"/>
      <c r="AGD32" s="134"/>
      <c r="AGE32" s="172"/>
      <c r="AGF32" s="126"/>
      <c r="AGG32" s="158"/>
      <c r="AGH32" s="134"/>
      <c r="AGI32" s="158"/>
      <c r="AGJ32" s="175"/>
      <c r="AGK32" s="778"/>
      <c r="AGL32" s="778"/>
      <c r="AGM32" s="778"/>
      <c r="AGN32" s="778"/>
      <c r="AGO32" s="778"/>
      <c r="AGP32" s="778"/>
      <c r="AGQ32" s="778"/>
      <c r="AGR32" s="778"/>
      <c r="AGS32" s="778"/>
      <c r="AGT32" s="778"/>
      <c r="AGU32" s="778"/>
      <c r="AGV32" s="778"/>
      <c r="AGW32" s="73"/>
      <c r="AGX32" s="73"/>
      <c r="AGY32" s="612"/>
      <c r="AGZ32" s="612"/>
      <c r="AHA32" s="778"/>
      <c r="AHB32" s="134"/>
      <c r="AHC32" s="172"/>
      <c r="AHD32" s="126"/>
      <c r="AHE32" s="158"/>
      <c r="AHF32" s="134"/>
      <c r="AHG32" s="158"/>
      <c r="AHH32" s="175"/>
      <c r="AHI32" s="778"/>
      <c r="AHJ32" s="778"/>
      <c r="AHK32" s="778"/>
      <c r="AHL32" s="778"/>
      <c r="AHM32" s="778"/>
      <c r="AHN32" s="778"/>
      <c r="AHO32" s="778"/>
      <c r="AHP32" s="778"/>
      <c r="AHQ32" s="778"/>
      <c r="AHR32" s="778"/>
      <c r="AHS32" s="778"/>
      <c r="AHT32" s="778"/>
      <c r="AHU32" s="73"/>
      <c r="AHV32" s="73"/>
      <c r="AHW32" s="612"/>
      <c r="AHX32" s="612"/>
      <c r="AHY32" s="778"/>
      <c r="AHZ32" s="134"/>
      <c r="AIA32" s="172"/>
      <c r="AIB32" s="126"/>
      <c r="AIC32" s="158"/>
      <c r="AID32" s="134"/>
      <c r="AIE32" s="158"/>
      <c r="AIF32" s="175"/>
      <c r="AIG32" s="778"/>
      <c r="AIH32" s="778"/>
      <c r="AII32" s="778"/>
      <c r="AIJ32" s="778"/>
      <c r="AIK32" s="778"/>
      <c r="AIL32" s="778"/>
      <c r="AIM32" s="778"/>
      <c r="AIN32" s="778"/>
      <c r="AIO32" s="778"/>
      <c r="AIP32" s="778"/>
      <c r="AIQ32" s="778"/>
      <c r="AIR32" s="778"/>
      <c r="AIS32" s="73"/>
      <c r="AIT32" s="73"/>
      <c r="AIU32" s="612"/>
      <c r="AIV32" s="612"/>
      <c r="AIW32" s="778"/>
      <c r="AIX32" s="134"/>
      <c r="AIY32" s="172"/>
      <c r="AIZ32" s="126"/>
      <c r="AJA32" s="158"/>
      <c r="AJB32" s="134"/>
      <c r="AJC32" s="158"/>
      <c r="AJD32" s="175"/>
      <c r="AJE32" s="778"/>
      <c r="AJF32" s="778"/>
      <c r="AJG32" s="778"/>
      <c r="AJH32" s="778"/>
      <c r="AJI32" s="778"/>
      <c r="AJJ32" s="778"/>
      <c r="AJK32" s="778"/>
      <c r="AJL32" s="778"/>
      <c r="AJM32" s="778"/>
      <c r="AJN32" s="778"/>
      <c r="AJO32" s="778"/>
      <c r="AJP32" s="778"/>
      <c r="AJQ32" s="73"/>
      <c r="AJR32" s="73"/>
      <c r="AJS32" s="612"/>
      <c r="AJT32" s="612"/>
      <c r="AJU32" s="778"/>
      <c r="AJV32" s="134"/>
      <c r="AJW32" s="172"/>
      <c r="AJX32" s="126"/>
      <c r="AJY32" s="158"/>
      <c r="AJZ32" s="134"/>
      <c r="AKA32" s="158"/>
      <c r="AKB32" s="175"/>
      <c r="AKC32" s="778"/>
      <c r="AKD32" s="778"/>
      <c r="AKE32" s="778"/>
      <c r="AKF32" s="778"/>
      <c r="AKG32" s="778"/>
      <c r="AKH32" s="778"/>
      <c r="AKI32" s="778"/>
      <c r="AKJ32" s="778"/>
      <c r="AKK32" s="778"/>
      <c r="AKL32" s="778"/>
      <c r="AKM32" s="778"/>
      <c r="AKN32" s="778"/>
      <c r="AKO32" s="73"/>
      <c r="AKP32" s="73"/>
      <c r="AKQ32" s="612"/>
      <c r="AKR32" s="612"/>
      <c r="AKS32" s="778"/>
      <c r="AKT32" s="134"/>
      <c r="AKU32" s="172"/>
      <c r="AKV32" s="126"/>
      <c r="AKW32" s="158"/>
      <c r="AKX32" s="134"/>
      <c r="AKY32" s="158"/>
      <c r="AKZ32" s="175"/>
      <c r="ALA32" s="778"/>
      <c r="ALB32" s="778"/>
      <c r="ALC32" s="778"/>
      <c r="ALD32" s="778"/>
      <c r="ALE32" s="778"/>
      <c r="ALF32" s="778"/>
      <c r="ALG32" s="778"/>
      <c r="ALH32" s="778"/>
      <c r="ALI32" s="778"/>
      <c r="ALJ32" s="778"/>
      <c r="ALK32" s="778"/>
      <c r="ALL32" s="778"/>
      <c r="ALM32" s="73"/>
      <c r="ALN32" s="73"/>
      <c r="ALO32" s="612"/>
      <c r="ALP32" s="612"/>
      <c r="ALQ32" s="778"/>
      <c r="ALR32" s="134"/>
      <c r="ALS32" s="172"/>
      <c r="ALT32" s="126"/>
      <c r="ALU32" s="158"/>
      <c r="ALV32" s="134"/>
      <c r="ALW32" s="158"/>
      <c r="ALX32" s="175"/>
      <c r="ALY32" s="778"/>
      <c r="ALZ32" s="778"/>
      <c r="AMA32" s="778"/>
      <c r="AMB32" s="778"/>
      <c r="AMC32" s="778"/>
      <c r="AMD32" s="778"/>
      <c r="AME32" s="778"/>
      <c r="AMF32" s="778"/>
      <c r="AMG32" s="778"/>
      <c r="AMH32" s="778"/>
      <c r="AMI32" s="778"/>
      <c r="AMJ32" s="778"/>
      <c r="AMK32" s="73"/>
      <c r="AML32" s="73"/>
      <c r="AMM32" s="612"/>
      <c r="AMN32" s="612"/>
      <c r="AMO32" s="778"/>
      <c r="AMP32" s="134"/>
      <c r="AMQ32" s="172"/>
      <c r="AMR32" s="126"/>
      <c r="AMS32" s="158"/>
      <c r="AMT32" s="134"/>
      <c r="AMU32" s="158"/>
      <c r="AMV32" s="175"/>
      <c r="AMW32" s="778"/>
      <c r="AMX32" s="778"/>
      <c r="AMY32" s="778"/>
      <c r="AMZ32" s="778"/>
      <c r="ANA32" s="778"/>
      <c r="ANB32" s="778"/>
      <c r="ANC32" s="778"/>
      <c r="AND32" s="778"/>
      <c r="ANE32" s="778"/>
      <c r="ANF32" s="778"/>
      <c r="ANG32" s="778"/>
      <c r="ANH32" s="778"/>
      <c r="ANI32" s="73"/>
      <c r="ANJ32" s="73"/>
      <c r="ANK32" s="612"/>
      <c r="ANL32" s="612"/>
      <c r="ANM32" s="778"/>
      <c r="ANN32" s="134"/>
      <c r="ANO32" s="172"/>
      <c r="ANP32" s="126"/>
      <c r="ANQ32" s="158"/>
      <c r="ANR32" s="134"/>
      <c r="ANS32" s="158"/>
      <c r="ANT32" s="175"/>
      <c r="ANU32" s="778"/>
      <c r="ANV32" s="778"/>
      <c r="ANW32" s="778"/>
      <c r="ANX32" s="778"/>
      <c r="ANY32" s="778"/>
      <c r="ANZ32" s="778"/>
      <c r="AOA32" s="778"/>
      <c r="AOB32" s="778"/>
      <c r="AOC32" s="778"/>
      <c r="AOD32" s="778"/>
      <c r="AOE32" s="778"/>
      <c r="AOF32" s="778"/>
      <c r="AOG32" s="73"/>
      <c r="AOH32" s="73"/>
      <c r="AOI32" s="612"/>
      <c r="AOJ32" s="612"/>
      <c r="AOK32" s="778"/>
      <c r="AOL32" s="134"/>
      <c r="AOM32" s="172"/>
      <c r="AON32" s="126"/>
      <c r="AOO32" s="158"/>
      <c r="AOP32" s="134"/>
      <c r="AOQ32" s="158"/>
      <c r="AOR32" s="175"/>
      <c r="AOS32" s="778"/>
      <c r="AOT32" s="778"/>
      <c r="AOU32" s="778"/>
      <c r="AOV32" s="778"/>
      <c r="AOW32" s="778"/>
      <c r="AOX32" s="778"/>
      <c r="AOY32" s="778"/>
      <c r="AOZ32" s="778"/>
      <c r="APA32" s="778"/>
      <c r="APB32" s="778"/>
      <c r="APC32" s="778"/>
      <c r="APD32" s="778"/>
      <c r="APE32" s="73"/>
      <c r="APF32" s="73"/>
      <c r="APG32" s="612"/>
      <c r="APH32" s="612"/>
      <c r="API32" s="778"/>
      <c r="APJ32" s="134"/>
      <c r="APK32" s="172"/>
      <c r="APL32" s="126"/>
      <c r="APM32" s="158"/>
      <c r="APN32" s="134"/>
      <c r="APO32" s="158"/>
      <c r="APP32" s="175"/>
      <c r="APQ32" s="778"/>
      <c r="APR32" s="778"/>
      <c r="APS32" s="778"/>
      <c r="APT32" s="778"/>
      <c r="APU32" s="778"/>
      <c r="APV32" s="778"/>
      <c r="APW32" s="778"/>
      <c r="APX32" s="778"/>
      <c r="APY32" s="778"/>
      <c r="APZ32" s="778"/>
      <c r="AQA32" s="778"/>
      <c r="AQB32" s="778"/>
      <c r="AQC32" s="73"/>
      <c r="AQD32" s="73"/>
      <c r="AQE32" s="612"/>
      <c r="AQF32" s="612"/>
      <c r="AQG32" s="778"/>
      <c r="AQH32" s="134"/>
      <c r="AQI32" s="172"/>
      <c r="AQJ32" s="126"/>
      <c r="AQK32" s="158"/>
      <c r="AQL32" s="134"/>
      <c r="AQM32" s="158"/>
      <c r="AQN32" s="175"/>
      <c r="AQO32" s="778"/>
      <c r="AQP32" s="778"/>
      <c r="AQQ32" s="778"/>
      <c r="AQR32" s="778"/>
      <c r="AQS32" s="778"/>
      <c r="AQT32" s="778"/>
      <c r="AQU32" s="778"/>
      <c r="AQV32" s="778"/>
      <c r="AQW32" s="778"/>
      <c r="AQX32" s="778"/>
      <c r="AQY32" s="778"/>
      <c r="AQZ32" s="778"/>
      <c r="ARA32" s="73"/>
      <c r="ARB32" s="73"/>
      <c r="ARC32" s="612"/>
      <c r="ARD32" s="612"/>
      <c r="ARE32" s="778"/>
      <c r="ARF32" s="134"/>
      <c r="ARG32" s="172"/>
      <c r="ARH32" s="126"/>
      <c r="ARI32" s="158"/>
      <c r="ARJ32" s="134"/>
      <c r="ARK32" s="158"/>
      <c r="ARL32" s="175"/>
      <c r="ARM32" s="778"/>
      <c r="ARN32" s="778"/>
      <c r="ARO32" s="778"/>
      <c r="ARP32" s="778"/>
      <c r="ARQ32" s="778"/>
      <c r="ARR32" s="778"/>
      <c r="ARS32" s="778"/>
      <c r="ART32" s="778"/>
      <c r="ARU32" s="778"/>
      <c r="ARV32" s="778"/>
      <c r="ARW32" s="778"/>
      <c r="ARX32" s="778"/>
      <c r="ARY32" s="73"/>
      <c r="ARZ32" s="73"/>
      <c r="ASA32" s="612"/>
      <c r="ASB32" s="612"/>
      <c r="ASC32" s="778"/>
      <c r="ASD32" s="134"/>
      <c r="ASE32" s="172"/>
      <c r="ASF32" s="126"/>
      <c r="ASG32" s="158"/>
      <c r="ASH32" s="134"/>
      <c r="ASI32" s="158"/>
      <c r="ASJ32" s="175"/>
      <c r="ASK32" s="778"/>
      <c r="ASL32" s="778"/>
      <c r="ASM32" s="778"/>
      <c r="ASN32" s="778"/>
      <c r="ASO32" s="778"/>
      <c r="ASP32" s="778"/>
      <c r="ASQ32" s="778"/>
      <c r="ASR32" s="778"/>
      <c r="ASS32" s="778"/>
      <c r="AST32" s="778"/>
      <c r="ASU32" s="778"/>
      <c r="ASV32" s="778"/>
      <c r="ASW32" s="73"/>
      <c r="ASX32" s="73"/>
      <c r="ASY32" s="612"/>
      <c r="ASZ32" s="612"/>
      <c r="ATA32" s="778"/>
      <c r="ATB32" s="134"/>
      <c r="ATC32" s="172"/>
      <c r="ATD32" s="126"/>
      <c r="ATE32" s="158"/>
      <c r="ATF32" s="134"/>
      <c r="ATG32" s="158"/>
      <c r="ATH32" s="175"/>
      <c r="ATI32" s="778"/>
      <c r="ATJ32" s="778"/>
      <c r="ATK32" s="778"/>
      <c r="ATL32" s="778"/>
      <c r="ATM32" s="778"/>
      <c r="ATN32" s="778"/>
      <c r="ATO32" s="778"/>
      <c r="ATP32" s="778"/>
      <c r="ATQ32" s="778"/>
      <c r="ATR32" s="778"/>
      <c r="ATS32" s="778"/>
      <c r="ATT32" s="778"/>
      <c r="ATU32" s="73"/>
      <c r="ATV32" s="73"/>
      <c r="ATW32" s="612"/>
      <c r="ATX32" s="612"/>
      <c r="ATY32" s="778"/>
      <c r="ATZ32" s="134"/>
      <c r="AUA32" s="172"/>
      <c r="AUB32" s="126"/>
      <c r="AUC32" s="158"/>
      <c r="AUD32" s="134"/>
      <c r="AUE32" s="158"/>
      <c r="AUF32" s="175"/>
      <c r="AUG32" s="778"/>
      <c r="AUH32" s="778"/>
      <c r="AUI32" s="778"/>
      <c r="AUJ32" s="778"/>
      <c r="AUK32" s="778"/>
      <c r="AUL32" s="778"/>
      <c r="AUM32" s="778"/>
      <c r="AUN32" s="778"/>
      <c r="AUO32" s="778"/>
      <c r="AUP32" s="778"/>
      <c r="AUQ32" s="778"/>
      <c r="AUR32" s="778"/>
      <c r="AUS32" s="73"/>
      <c r="AUT32" s="73"/>
      <c r="AUU32" s="612"/>
      <c r="AUV32" s="612"/>
      <c r="AUW32" s="778"/>
      <c r="AUX32" s="134"/>
      <c r="AUY32" s="172"/>
      <c r="AUZ32" s="126"/>
      <c r="AVA32" s="158"/>
      <c r="AVB32" s="134"/>
      <c r="AVC32" s="158"/>
      <c r="AVD32" s="175"/>
      <c r="AVE32" s="778"/>
      <c r="AVF32" s="778"/>
      <c r="AVG32" s="778"/>
      <c r="AVH32" s="778"/>
      <c r="AVI32" s="778"/>
      <c r="AVJ32" s="778"/>
      <c r="AVK32" s="778"/>
      <c r="AVL32" s="778"/>
      <c r="AVM32" s="778"/>
      <c r="AVN32" s="778"/>
      <c r="AVO32" s="778"/>
      <c r="AVP32" s="778"/>
      <c r="AVQ32" s="73"/>
      <c r="AVR32" s="73"/>
      <c r="AVS32" s="612"/>
      <c r="AVT32" s="612"/>
      <c r="AVU32" s="778"/>
      <c r="AVV32" s="134"/>
      <c r="AVW32" s="172"/>
      <c r="AVX32" s="126"/>
      <c r="AVY32" s="158"/>
      <c r="AVZ32" s="134"/>
      <c r="AWA32" s="158"/>
      <c r="AWB32" s="175"/>
      <c r="AWC32" s="778"/>
      <c r="AWD32" s="778"/>
      <c r="AWE32" s="778"/>
      <c r="AWF32" s="778"/>
      <c r="AWG32" s="778"/>
      <c r="AWH32" s="778"/>
      <c r="AWI32" s="778"/>
      <c r="AWJ32" s="778"/>
      <c r="AWK32" s="778"/>
      <c r="AWL32" s="778"/>
      <c r="AWM32" s="778"/>
      <c r="AWN32" s="778"/>
      <c r="AWO32" s="73"/>
      <c r="AWP32" s="73"/>
      <c r="AWQ32" s="612"/>
      <c r="AWR32" s="612"/>
      <c r="AWS32" s="778"/>
      <c r="AWT32" s="134"/>
      <c r="AWU32" s="172"/>
      <c r="AWV32" s="126"/>
      <c r="AWW32" s="158"/>
      <c r="AWX32" s="134"/>
      <c r="AWY32" s="158"/>
      <c r="AWZ32" s="175"/>
      <c r="AXA32" s="778"/>
      <c r="AXB32" s="778"/>
      <c r="AXC32" s="778"/>
      <c r="AXD32" s="778"/>
      <c r="AXE32" s="778"/>
      <c r="AXF32" s="778"/>
      <c r="AXG32" s="778"/>
      <c r="AXH32" s="778"/>
      <c r="AXI32" s="778"/>
      <c r="AXJ32" s="778"/>
      <c r="AXK32" s="778"/>
      <c r="AXL32" s="778"/>
      <c r="AXM32" s="73"/>
      <c r="AXN32" s="73"/>
      <c r="AXO32" s="612"/>
      <c r="AXP32" s="612"/>
      <c r="AXQ32" s="778"/>
      <c r="AXR32" s="134"/>
      <c r="AXS32" s="172"/>
      <c r="AXT32" s="126"/>
      <c r="AXU32" s="158"/>
      <c r="AXV32" s="134"/>
      <c r="AXW32" s="158"/>
      <c r="AXX32" s="175"/>
      <c r="AXY32" s="778"/>
      <c r="AXZ32" s="778"/>
      <c r="AYA32" s="778"/>
      <c r="AYB32" s="778"/>
      <c r="AYC32" s="778"/>
      <c r="AYD32" s="778"/>
      <c r="AYE32" s="778"/>
      <c r="AYF32" s="778"/>
      <c r="AYG32" s="778"/>
      <c r="AYH32" s="778"/>
      <c r="AYI32" s="778"/>
      <c r="AYJ32" s="778"/>
      <c r="AYK32" s="73"/>
      <c r="AYL32" s="73"/>
      <c r="AYM32" s="612"/>
      <c r="AYN32" s="612"/>
      <c r="AYO32" s="778"/>
      <c r="AYP32" s="134"/>
      <c r="AYQ32" s="172"/>
      <c r="AYR32" s="126"/>
      <c r="AYS32" s="158"/>
      <c r="AYT32" s="134"/>
      <c r="AYU32" s="158"/>
      <c r="AYV32" s="175"/>
      <c r="AYW32" s="778"/>
      <c r="AYX32" s="778"/>
      <c r="AYY32" s="778"/>
      <c r="AYZ32" s="778"/>
      <c r="AZA32" s="778"/>
      <c r="AZB32" s="778"/>
      <c r="AZC32" s="778"/>
      <c r="AZD32" s="778"/>
      <c r="AZE32" s="778"/>
      <c r="AZF32" s="778"/>
      <c r="AZG32" s="778"/>
      <c r="AZH32" s="778"/>
      <c r="AZI32" s="73"/>
      <c r="AZJ32" s="73"/>
      <c r="AZK32" s="612"/>
      <c r="AZL32" s="612"/>
      <c r="AZM32" s="778"/>
      <c r="AZN32" s="134"/>
      <c r="AZO32" s="172"/>
      <c r="AZP32" s="126"/>
      <c r="AZQ32" s="158"/>
      <c r="AZR32" s="134"/>
      <c r="AZS32" s="158"/>
      <c r="AZT32" s="175"/>
      <c r="AZU32" s="778"/>
      <c r="AZV32" s="778"/>
      <c r="AZW32" s="778"/>
      <c r="AZX32" s="778"/>
      <c r="AZY32" s="778"/>
      <c r="AZZ32" s="778"/>
      <c r="BAA32" s="778"/>
      <c r="BAB32" s="778"/>
      <c r="BAC32" s="778"/>
      <c r="BAD32" s="778"/>
      <c r="BAE32" s="778"/>
      <c r="BAF32" s="778"/>
      <c r="BAG32" s="73"/>
      <c r="BAH32" s="73"/>
      <c r="BAI32" s="612"/>
      <c r="BAJ32" s="612"/>
      <c r="BAK32" s="778"/>
      <c r="BAL32" s="134"/>
      <c r="BAM32" s="172"/>
      <c r="BAN32" s="126"/>
      <c r="BAO32" s="158"/>
      <c r="BAP32" s="134"/>
      <c r="BAQ32" s="158"/>
      <c r="BAR32" s="175"/>
      <c r="BAS32" s="778"/>
      <c r="BAT32" s="778"/>
      <c r="BAU32" s="778"/>
      <c r="BAV32" s="778"/>
      <c r="BAW32" s="778"/>
      <c r="BAX32" s="778"/>
      <c r="BAY32" s="778"/>
      <c r="BAZ32" s="778"/>
      <c r="BBA32" s="778"/>
      <c r="BBB32" s="778"/>
      <c r="BBC32" s="778"/>
      <c r="BBD32" s="778"/>
      <c r="BBE32" s="73"/>
      <c r="BBF32" s="73"/>
      <c r="BBG32" s="612"/>
      <c r="BBH32" s="612"/>
      <c r="BBI32" s="778"/>
      <c r="BBJ32" s="134"/>
      <c r="BBK32" s="172"/>
      <c r="BBL32" s="126"/>
      <c r="BBM32" s="158"/>
      <c r="BBN32" s="134"/>
      <c r="BBO32" s="158"/>
      <c r="BBP32" s="175"/>
      <c r="BBQ32" s="778"/>
      <c r="BBR32" s="778"/>
      <c r="BBS32" s="778"/>
      <c r="BBT32" s="778"/>
      <c r="BBU32" s="778"/>
      <c r="BBV32" s="778"/>
      <c r="BBW32" s="778"/>
      <c r="BBX32" s="778"/>
      <c r="BBY32" s="778"/>
      <c r="BBZ32" s="778"/>
      <c r="BCA32" s="778"/>
      <c r="BCB32" s="778"/>
      <c r="BCC32" s="73"/>
      <c r="BCD32" s="73"/>
      <c r="BCE32" s="612"/>
      <c r="BCF32" s="612"/>
      <c r="BCG32" s="778"/>
      <c r="BCH32" s="134"/>
      <c r="BCI32" s="172"/>
      <c r="BCJ32" s="126"/>
      <c r="BCK32" s="158"/>
      <c r="BCL32" s="134"/>
      <c r="BCM32" s="158"/>
      <c r="BCN32" s="175"/>
      <c r="BCO32" s="778"/>
      <c r="BCP32" s="778"/>
      <c r="BCQ32" s="778"/>
      <c r="BCR32" s="778"/>
      <c r="BCS32" s="778"/>
      <c r="BCT32" s="778"/>
      <c r="BCU32" s="778"/>
      <c r="BCV32" s="778"/>
      <c r="BCW32" s="778"/>
      <c r="BCX32" s="778"/>
      <c r="BCY32" s="778"/>
      <c r="BCZ32" s="778"/>
      <c r="BDA32" s="73"/>
      <c r="BDB32" s="73"/>
      <c r="BDC32" s="612"/>
      <c r="BDD32" s="612"/>
      <c r="BDE32" s="778"/>
      <c r="BDF32" s="134"/>
      <c r="BDG32" s="172"/>
      <c r="BDH32" s="126"/>
      <c r="BDI32" s="158"/>
      <c r="BDJ32" s="134"/>
      <c r="BDK32" s="158"/>
      <c r="BDL32" s="175"/>
      <c r="BDM32" s="778"/>
      <c r="BDN32" s="778"/>
      <c r="BDO32" s="778"/>
      <c r="BDP32" s="778"/>
      <c r="BDQ32" s="778"/>
      <c r="BDR32" s="778"/>
      <c r="BDS32" s="778"/>
      <c r="BDT32" s="778"/>
      <c r="BDU32" s="778"/>
      <c r="BDV32" s="778"/>
      <c r="BDW32" s="778"/>
      <c r="BDX32" s="778"/>
      <c r="BDY32" s="73"/>
      <c r="BDZ32" s="73"/>
      <c r="BEA32" s="612"/>
      <c r="BEB32" s="612"/>
      <c r="BEC32" s="778"/>
      <c r="BED32" s="134"/>
      <c r="BEE32" s="172"/>
      <c r="BEF32" s="126"/>
      <c r="BEG32" s="158"/>
      <c r="BEH32" s="134"/>
      <c r="BEI32" s="158"/>
      <c r="BEJ32" s="175"/>
      <c r="BEK32" s="778"/>
      <c r="BEL32" s="778"/>
      <c r="BEM32" s="778"/>
      <c r="BEN32" s="778"/>
      <c r="BEO32" s="778"/>
      <c r="BEP32" s="778"/>
      <c r="BEQ32" s="778"/>
      <c r="BER32" s="778"/>
      <c r="BES32" s="778"/>
      <c r="BET32" s="778"/>
      <c r="BEU32" s="778"/>
      <c r="BEV32" s="778"/>
      <c r="BEW32" s="73"/>
      <c r="BEX32" s="73"/>
      <c r="BEY32" s="612"/>
      <c r="BEZ32" s="612"/>
      <c r="BFA32" s="778"/>
      <c r="BFB32" s="134"/>
      <c r="BFC32" s="172"/>
      <c r="BFD32" s="126"/>
      <c r="BFE32" s="158"/>
      <c r="BFF32" s="134"/>
      <c r="BFG32" s="158"/>
      <c r="BFH32" s="175"/>
      <c r="BFI32" s="778"/>
      <c r="BFJ32" s="778"/>
      <c r="BFK32" s="778"/>
      <c r="BFL32" s="778"/>
      <c r="BFM32" s="778"/>
      <c r="BFN32" s="778"/>
      <c r="BFO32" s="778"/>
      <c r="BFP32" s="778"/>
      <c r="BFQ32" s="778"/>
      <c r="BFR32" s="778"/>
      <c r="BFS32" s="778"/>
      <c r="BFT32" s="778"/>
      <c r="BFU32" s="73"/>
      <c r="BFV32" s="73"/>
      <c r="BFW32" s="612"/>
      <c r="BFX32" s="612"/>
      <c r="BFY32" s="778"/>
      <c r="BFZ32" s="134"/>
      <c r="BGA32" s="172"/>
      <c r="BGB32" s="126"/>
      <c r="BGC32" s="158"/>
      <c r="BGD32" s="134"/>
      <c r="BGE32" s="158"/>
      <c r="BGF32" s="175"/>
      <c r="BGG32" s="778"/>
      <c r="BGH32" s="778"/>
      <c r="BGI32" s="778"/>
      <c r="BGJ32" s="778"/>
      <c r="BGK32" s="778"/>
      <c r="BGL32" s="778"/>
      <c r="BGM32" s="778"/>
      <c r="BGN32" s="778"/>
      <c r="BGO32" s="778"/>
      <c r="BGP32" s="778"/>
      <c r="BGQ32" s="778"/>
      <c r="BGR32" s="778"/>
      <c r="BGS32" s="73"/>
      <c r="BGT32" s="73"/>
      <c r="BGU32" s="612"/>
      <c r="BGV32" s="612"/>
      <c r="BGW32" s="778"/>
      <c r="BGX32" s="134"/>
      <c r="BGY32" s="172"/>
      <c r="BGZ32" s="126"/>
      <c r="BHA32" s="158"/>
      <c r="BHB32" s="134"/>
      <c r="BHC32" s="158"/>
      <c r="BHD32" s="175"/>
      <c r="BHE32" s="778"/>
      <c r="BHF32" s="778"/>
      <c r="BHG32" s="778"/>
      <c r="BHH32" s="778"/>
      <c r="BHI32" s="778"/>
      <c r="BHJ32" s="778"/>
      <c r="BHK32" s="778"/>
      <c r="BHL32" s="778"/>
      <c r="BHM32" s="778"/>
      <c r="BHN32" s="778"/>
      <c r="BHO32" s="778"/>
      <c r="BHP32" s="778"/>
      <c r="BHQ32" s="73"/>
      <c r="BHR32" s="73"/>
      <c r="BHS32" s="612"/>
      <c r="BHT32" s="612"/>
      <c r="BHU32" s="778"/>
      <c r="BHV32" s="134"/>
      <c r="BHW32" s="172"/>
      <c r="BHX32" s="126"/>
      <c r="BHY32" s="158"/>
      <c r="BHZ32" s="134"/>
      <c r="BIA32" s="158"/>
      <c r="BIB32" s="175"/>
      <c r="BIC32" s="778"/>
      <c r="BID32" s="778"/>
      <c r="BIE32" s="778"/>
      <c r="BIF32" s="778"/>
      <c r="BIG32" s="778"/>
      <c r="BIH32" s="778"/>
      <c r="BII32" s="778"/>
      <c r="BIJ32" s="778"/>
      <c r="BIK32" s="778"/>
      <c r="BIL32" s="778"/>
      <c r="BIM32" s="778"/>
      <c r="BIN32" s="778"/>
      <c r="BIO32" s="73"/>
      <c r="BIP32" s="73"/>
      <c r="BIQ32" s="612"/>
      <c r="BIR32" s="612"/>
      <c r="BIS32" s="778"/>
      <c r="BIT32" s="134"/>
      <c r="BIU32" s="172"/>
      <c r="BIV32" s="126"/>
      <c r="BIW32" s="158"/>
      <c r="BIX32" s="134"/>
      <c r="BIY32" s="158"/>
      <c r="BIZ32" s="175"/>
      <c r="BJA32" s="778"/>
      <c r="BJB32" s="778"/>
      <c r="BJC32" s="778"/>
      <c r="BJD32" s="778"/>
      <c r="BJE32" s="778"/>
      <c r="BJF32" s="778"/>
      <c r="BJG32" s="778"/>
      <c r="BJH32" s="778"/>
      <c r="BJI32" s="778"/>
      <c r="BJJ32" s="778"/>
      <c r="BJK32" s="778"/>
      <c r="BJL32" s="778"/>
      <c r="BJM32" s="73"/>
      <c r="BJN32" s="73"/>
      <c r="BJO32" s="612"/>
      <c r="BJP32" s="612"/>
      <c r="BJQ32" s="778"/>
      <c r="BJR32" s="134"/>
      <c r="BJS32" s="172"/>
      <c r="BJT32" s="126"/>
      <c r="BJU32" s="158"/>
      <c r="BJV32" s="134"/>
      <c r="BJW32" s="158"/>
      <c r="BJX32" s="175"/>
      <c r="BJY32" s="778"/>
      <c r="BJZ32" s="778"/>
      <c r="BKA32" s="778"/>
      <c r="BKB32" s="778"/>
      <c r="BKC32" s="778"/>
      <c r="BKD32" s="778"/>
      <c r="BKE32" s="778"/>
      <c r="BKF32" s="778"/>
      <c r="BKG32" s="778"/>
      <c r="BKH32" s="778"/>
      <c r="BKI32" s="778"/>
      <c r="BKJ32" s="778"/>
      <c r="BKK32" s="73"/>
      <c r="BKL32" s="73"/>
      <c r="BKM32" s="612"/>
      <c r="BKN32" s="612"/>
      <c r="BKO32" s="778"/>
      <c r="BKP32" s="134"/>
      <c r="BKQ32" s="172"/>
      <c r="BKR32" s="126"/>
      <c r="BKS32" s="158"/>
      <c r="BKT32" s="134"/>
      <c r="BKU32" s="158"/>
      <c r="BKV32" s="175"/>
      <c r="BKW32" s="778"/>
      <c r="BKX32" s="778"/>
      <c r="BKY32" s="778"/>
      <c r="BKZ32" s="778"/>
      <c r="BLA32" s="778"/>
      <c r="BLB32" s="778"/>
      <c r="BLC32" s="778"/>
      <c r="BLD32" s="778"/>
      <c r="BLE32" s="778"/>
      <c r="BLF32" s="778"/>
      <c r="BLG32" s="778"/>
      <c r="BLH32" s="778"/>
      <c r="BLI32" s="73"/>
      <c r="BLJ32" s="73"/>
      <c r="BLK32" s="612"/>
      <c r="BLL32" s="612"/>
      <c r="BLM32" s="778"/>
      <c r="BLN32" s="134"/>
      <c r="BLO32" s="172"/>
      <c r="BLP32" s="126"/>
      <c r="BLQ32" s="158"/>
      <c r="BLR32" s="134"/>
      <c r="BLS32" s="158"/>
      <c r="BLT32" s="175"/>
      <c r="BLU32" s="778"/>
      <c r="BLV32" s="778"/>
      <c r="BLW32" s="778"/>
      <c r="BLX32" s="778"/>
      <c r="BLY32" s="778"/>
      <c r="BLZ32" s="778"/>
      <c r="BMA32" s="778"/>
      <c r="BMB32" s="778"/>
      <c r="BMC32" s="778"/>
      <c r="BMD32" s="778"/>
      <c r="BME32" s="778"/>
      <c r="BMF32" s="778"/>
      <c r="BMG32" s="73"/>
      <c r="BMH32" s="73"/>
      <c r="BMI32" s="612"/>
      <c r="BMJ32" s="612"/>
      <c r="BMK32" s="778"/>
      <c r="BML32" s="134"/>
      <c r="BMM32" s="172"/>
      <c r="BMN32" s="126"/>
      <c r="BMO32" s="158"/>
      <c r="BMP32" s="134"/>
      <c r="BMQ32" s="158"/>
      <c r="BMR32" s="175"/>
      <c r="BMS32" s="778"/>
      <c r="BMT32" s="778"/>
      <c r="BMU32" s="778"/>
      <c r="BMV32" s="778"/>
      <c r="BMW32" s="778"/>
      <c r="BMX32" s="778"/>
      <c r="BMY32" s="778"/>
      <c r="BMZ32" s="778"/>
      <c r="BNA32" s="778"/>
      <c r="BNB32" s="778"/>
      <c r="BNC32" s="778"/>
      <c r="BND32" s="778"/>
      <c r="BNE32" s="73"/>
      <c r="BNF32" s="73"/>
      <c r="BNG32" s="612"/>
      <c r="BNH32" s="612"/>
      <c r="BNI32" s="778"/>
      <c r="BNJ32" s="134"/>
      <c r="BNK32" s="172"/>
      <c r="BNL32" s="126"/>
      <c r="BNM32" s="158"/>
      <c r="BNN32" s="134"/>
      <c r="BNO32" s="158"/>
      <c r="BNP32" s="175"/>
      <c r="BNQ32" s="778"/>
      <c r="BNR32" s="778"/>
      <c r="BNS32" s="778"/>
      <c r="BNT32" s="778"/>
      <c r="BNU32" s="778"/>
      <c r="BNV32" s="778"/>
      <c r="BNW32" s="778"/>
      <c r="BNX32" s="778"/>
      <c r="BNY32" s="778"/>
      <c r="BNZ32" s="778"/>
      <c r="BOA32" s="778"/>
      <c r="BOB32" s="778"/>
      <c r="BOC32" s="73"/>
      <c r="BOD32" s="73"/>
      <c r="BOE32" s="612"/>
      <c r="BOF32" s="612"/>
      <c r="BOG32" s="778"/>
      <c r="BOH32" s="134"/>
      <c r="BOI32" s="172"/>
      <c r="BOJ32" s="126"/>
      <c r="BOK32" s="158"/>
      <c r="BOL32" s="134"/>
      <c r="BOM32" s="158"/>
      <c r="BON32" s="175"/>
      <c r="BOO32" s="778"/>
      <c r="BOP32" s="778"/>
      <c r="BOQ32" s="778"/>
      <c r="BOR32" s="778"/>
      <c r="BOS32" s="778"/>
      <c r="BOT32" s="778"/>
      <c r="BOU32" s="778"/>
      <c r="BOV32" s="778"/>
      <c r="BOW32" s="778"/>
      <c r="BOX32" s="778"/>
      <c r="BOY32" s="778"/>
      <c r="BOZ32" s="778"/>
      <c r="BPA32" s="73"/>
      <c r="BPB32" s="73"/>
      <c r="BPC32" s="612"/>
      <c r="BPD32" s="612"/>
      <c r="BPE32" s="778"/>
      <c r="BPF32" s="134"/>
      <c r="BPG32" s="172"/>
      <c r="BPH32" s="126"/>
      <c r="BPI32" s="158"/>
      <c r="BPJ32" s="134"/>
      <c r="BPK32" s="158"/>
      <c r="BPL32" s="175"/>
      <c r="BPM32" s="778"/>
      <c r="BPN32" s="778"/>
      <c r="BPO32" s="778"/>
      <c r="BPP32" s="778"/>
      <c r="BPQ32" s="778"/>
      <c r="BPR32" s="778"/>
      <c r="BPS32" s="778"/>
      <c r="BPT32" s="778"/>
      <c r="BPU32" s="778"/>
      <c r="BPV32" s="778"/>
      <c r="BPW32" s="778"/>
      <c r="BPX32" s="778"/>
      <c r="BPY32" s="73"/>
      <c r="BPZ32" s="73"/>
      <c r="BQA32" s="612"/>
      <c r="BQB32" s="612"/>
      <c r="BQC32" s="778"/>
      <c r="BQD32" s="134"/>
      <c r="BQE32" s="172"/>
      <c r="BQF32" s="126"/>
      <c r="BQG32" s="158"/>
      <c r="BQH32" s="134"/>
      <c r="BQI32" s="158"/>
      <c r="BQJ32" s="175"/>
      <c r="BQK32" s="778"/>
      <c r="BQL32" s="778"/>
      <c r="BQM32" s="778"/>
      <c r="BQN32" s="778"/>
      <c r="BQO32" s="778"/>
      <c r="BQP32" s="778"/>
      <c r="BQQ32" s="778"/>
      <c r="BQR32" s="778"/>
      <c r="BQS32" s="778"/>
      <c r="BQT32" s="778"/>
      <c r="BQU32" s="778"/>
      <c r="BQV32" s="778"/>
      <c r="BQW32" s="73"/>
      <c r="BQX32" s="73"/>
      <c r="BQY32" s="612"/>
      <c r="BQZ32" s="612"/>
      <c r="BRA32" s="778"/>
      <c r="BRB32" s="134"/>
      <c r="BRC32" s="172"/>
      <c r="BRD32" s="126"/>
      <c r="BRE32" s="158"/>
      <c r="BRF32" s="134"/>
      <c r="BRG32" s="158"/>
      <c r="BRH32" s="175"/>
      <c r="BRI32" s="778"/>
      <c r="BRJ32" s="778"/>
      <c r="BRK32" s="778"/>
      <c r="BRL32" s="778"/>
      <c r="BRM32" s="778"/>
      <c r="BRN32" s="778"/>
      <c r="BRO32" s="778"/>
      <c r="BRP32" s="778"/>
      <c r="BRQ32" s="778"/>
      <c r="BRR32" s="778"/>
      <c r="BRS32" s="778"/>
      <c r="BRT32" s="778"/>
      <c r="BRU32" s="73"/>
      <c r="BRV32" s="73"/>
      <c r="BRW32" s="612"/>
      <c r="BRX32" s="612"/>
      <c r="BRY32" s="778"/>
      <c r="BRZ32" s="134"/>
      <c r="BSA32" s="172"/>
      <c r="BSB32" s="126"/>
      <c r="BSC32" s="158"/>
      <c r="BSD32" s="134"/>
      <c r="BSE32" s="158"/>
      <c r="BSF32" s="175"/>
      <c r="BSG32" s="778"/>
      <c r="BSH32" s="778"/>
      <c r="BSI32" s="778"/>
      <c r="BSJ32" s="778"/>
      <c r="BSK32" s="778"/>
      <c r="BSL32" s="778"/>
      <c r="BSM32" s="778"/>
      <c r="BSN32" s="778"/>
      <c r="BSO32" s="778"/>
      <c r="BSP32" s="778"/>
      <c r="BSQ32" s="778"/>
      <c r="BSR32" s="778"/>
      <c r="BSS32" s="73"/>
      <c r="BST32" s="73"/>
      <c r="BSU32" s="612"/>
      <c r="BSV32" s="612"/>
      <c r="BSW32" s="778"/>
      <c r="BSX32" s="134"/>
      <c r="BSY32" s="172"/>
      <c r="BSZ32" s="126"/>
      <c r="BTA32" s="158"/>
      <c r="BTB32" s="134"/>
      <c r="BTC32" s="158"/>
      <c r="BTD32" s="175"/>
      <c r="BTE32" s="778"/>
      <c r="BTF32" s="778"/>
      <c r="BTG32" s="778"/>
      <c r="BTH32" s="778"/>
      <c r="BTI32" s="778"/>
      <c r="BTJ32" s="778"/>
      <c r="BTK32" s="778"/>
      <c r="BTL32" s="778"/>
      <c r="BTM32" s="778"/>
      <c r="BTN32" s="778"/>
      <c r="BTO32" s="778"/>
      <c r="BTP32" s="778"/>
      <c r="BTQ32" s="73"/>
      <c r="BTR32" s="73"/>
      <c r="BTS32" s="612"/>
      <c r="BTT32" s="612"/>
      <c r="BTU32" s="778"/>
      <c r="BTV32" s="134"/>
      <c r="BTW32" s="172"/>
      <c r="BTX32" s="126"/>
      <c r="BTY32" s="158"/>
      <c r="BTZ32" s="134"/>
      <c r="BUA32" s="158"/>
      <c r="BUB32" s="175"/>
      <c r="BUC32" s="778"/>
      <c r="BUD32" s="778"/>
      <c r="BUE32" s="778"/>
      <c r="BUF32" s="778"/>
      <c r="BUG32" s="778"/>
      <c r="BUH32" s="778"/>
      <c r="BUI32" s="778"/>
      <c r="BUJ32" s="778"/>
      <c r="BUK32" s="778"/>
      <c r="BUL32" s="778"/>
      <c r="BUM32" s="778"/>
      <c r="BUN32" s="778"/>
      <c r="BUO32" s="73"/>
      <c r="BUP32" s="73"/>
      <c r="BUQ32" s="612"/>
      <c r="BUR32" s="612"/>
      <c r="BUS32" s="778"/>
      <c r="BUT32" s="134"/>
      <c r="BUU32" s="172"/>
      <c r="BUV32" s="126"/>
      <c r="BUW32" s="158"/>
      <c r="BUX32" s="134"/>
      <c r="BUY32" s="158"/>
      <c r="BUZ32" s="175"/>
      <c r="BVA32" s="778"/>
      <c r="BVB32" s="778"/>
      <c r="BVC32" s="778"/>
      <c r="BVD32" s="778"/>
      <c r="BVE32" s="778"/>
      <c r="BVF32" s="778"/>
      <c r="BVG32" s="778"/>
      <c r="BVH32" s="778"/>
      <c r="BVI32" s="778"/>
      <c r="BVJ32" s="778"/>
      <c r="BVK32" s="778"/>
      <c r="BVL32" s="778"/>
      <c r="BVM32" s="73"/>
      <c r="BVN32" s="73"/>
      <c r="BVO32" s="612"/>
      <c r="BVP32" s="612"/>
      <c r="BVQ32" s="778"/>
      <c r="BVR32" s="134"/>
      <c r="BVS32" s="172"/>
      <c r="BVT32" s="126"/>
      <c r="BVU32" s="158"/>
      <c r="BVV32" s="134"/>
      <c r="BVW32" s="158"/>
      <c r="BVX32" s="175"/>
      <c r="BVY32" s="778"/>
      <c r="BVZ32" s="778"/>
      <c r="BWA32" s="778"/>
      <c r="BWB32" s="778"/>
      <c r="BWC32" s="778"/>
      <c r="BWD32" s="778"/>
      <c r="BWE32" s="778"/>
      <c r="BWF32" s="778"/>
      <c r="BWG32" s="778"/>
      <c r="BWH32" s="778"/>
      <c r="BWI32" s="778"/>
      <c r="BWJ32" s="778"/>
      <c r="BWK32" s="73"/>
      <c r="BWL32" s="73"/>
      <c r="BWM32" s="612"/>
      <c r="BWN32" s="612"/>
      <c r="BWO32" s="778"/>
      <c r="BWP32" s="134"/>
      <c r="BWQ32" s="172"/>
      <c r="BWR32" s="126"/>
      <c r="BWS32" s="158"/>
      <c r="BWT32" s="134"/>
      <c r="BWU32" s="158"/>
      <c r="BWV32" s="175"/>
      <c r="BWW32" s="778"/>
      <c r="BWX32" s="778"/>
      <c r="BWY32" s="778"/>
      <c r="BWZ32" s="778"/>
      <c r="BXA32" s="778"/>
      <c r="BXB32" s="778"/>
      <c r="BXC32" s="778"/>
      <c r="BXD32" s="778"/>
      <c r="BXE32" s="778"/>
      <c r="BXF32" s="778"/>
      <c r="BXG32" s="778"/>
      <c r="BXH32" s="778"/>
      <c r="BXI32" s="73"/>
      <c r="BXJ32" s="73"/>
      <c r="BXK32" s="612"/>
      <c r="BXL32" s="612"/>
      <c r="BXM32" s="778"/>
      <c r="BXN32" s="134"/>
      <c r="BXO32" s="172"/>
      <c r="BXP32" s="126"/>
      <c r="BXQ32" s="158"/>
      <c r="BXR32" s="134"/>
      <c r="BXS32" s="158"/>
      <c r="BXT32" s="175"/>
      <c r="BXU32" s="778"/>
      <c r="BXV32" s="778"/>
      <c r="BXW32" s="778"/>
      <c r="BXX32" s="778"/>
      <c r="BXY32" s="778"/>
      <c r="BXZ32" s="778"/>
      <c r="BYA32" s="778"/>
      <c r="BYB32" s="778"/>
      <c r="BYC32" s="778"/>
      <c r="BYD32" s="778"/>
      <c r="BYE32" s="778"/>
      <c r="BYF32" s="778"/>
      <c r="BYG32" s="73"/>
      <c r="BYH32" s="73"/>
      <c r="BYI32" s="612"/>
      <c r="BYJ32" s="612"/>
      <c r="BYK32" s="778"/>
      <c r="BYL32" s="134"/>
      <c r="BYM32" s="172"/>
      <c r="BYN32" s="126"/>
      <c r="BYO32" s="158"/>
      <c r="BYP32" s="134"/>
      <c r="BYQ32" s="158"/>
      <c r="BYR32" s="175"/>
      <c r="BYS32" s="778"/>
      <c r="BYT32" s="778"/>
      <c r="BYU32" s="778"/>
      <c r="BYV32" s="778"/>
      <c r="BYW32" s="778"/>
      <c r="BYX32" s="778"/>
      <c r="BYY32" s="778"/>
      <c r="BYZ32" s="778"/>
      <c r="BZA32" s="778"/>
      <c r="BZB32" s="778"/>
      <c r="BZC32" s="778"/>
      <c r="BZD32" s="778"/>
      <c r="BZE32" s="73"/>
      <c r="BZF32" s="73"/>
      <c r="BZG32" s="612"/>
      <c r="BZH32" s="612"/>
      <c r="BZI32" s="778"/>
      <c r="BZJ32" s="134"/>
      <c r="BZK32" s="172"/>
      <c r="BZL32" s="126"/>
      <c r="BZM32" s="158"/>
      <c r="BZN32" s="134"/>
      <c r="BZO32" s="158"/>
      <c r="BZP32" s="175"/>
      <c r="BZQ32" s="778"/>
      <c r="BZR32" s="778"/>
      <c r="BZS32" s="778"/>
      <c r="BZT32" s="778"/>
      <c r="BZU32" s="778"/>
      <c r="BZV32" s="778"/>
      <c r="BZW32" s="778"/>
      <c r="BZX32" s="778"/>
      <c r="BZY32" s="778"/>
      <c r="BZZ32" s="778"/>
      <c r="CAA32" s="778"/>
      <c r="CAB32" s="778"/>
      <c r="CAC32" s="73"/>
      <c r="CAD32" s="73"/>
      <c r="CAE32" s="612"/>
      <c r="CAF32" s="612"/>
      <c r="CAG32" s="778"/>
      <c r="CAH32" s="134"/>
      <c r="CAI32" s="172"/>
      <c r="CAJ32" s="126"/>
      <c r="CAK32" s="158"/>
      <c r="CAL32" s="134"/>
      <c r="CAM32" s="158"/>
      <c r="CAN32" s="175"/>
      <c r="CAO32" s="778"/>
      <c r="CAP32" s="778"/>
      <c r="CAQ32" s="778"/>
      <c r="CAR32" s="778"/>
      <c r="CAS32" s="778"/>
      <c r="CAT32" s="778"/>
      <c r="CAU32" s="778"/>
      <c r="CAV32" s="778"/>
      <c r="CAW32" s="778"/>
      <c r="CAX32" s="778"/>
      <c r="CAY32" s="778"/>
      <c r="CAZ32" s="778"/>
      <c r="CBA32" s="73"/>
      <c r="CBB32" s="73"/>
      <c r="CBC32" s="612"/>
      <c r="CBD32" s="612"/>
      <c r="CBE32" s="778"/>
      <c r="CBF32" s="134"/>
      <c r="CBG32" s="172"/>
      <c r="CBH32" s="126"/>
      <c r="CBI32" s="158"/>
      <c r="CBJ32" s="134"/>
      <c r="CBK32" s="158"/>
      <c r="CBL32" s="175"/>
      <c r="CBM32" s="778"/>
      <c r="CBN32" s="778"/>
      <c r="CBO32" s="778"/>
      <c r="CBP32" s="778"/>
      <c r="CBQ32" s="778"/>
      <c r="CBR32" s="778"/>
      <c r="CBS32" s="778"/>
      <c r="CBT32" s="778"/>
      <c r="CBU32" s="778"/>
      <c r="CBV32" s="778"/>
      <c r="CBW32" s="778"/>
      <c r="CBX32" s="778"/>
      <c r="CBY32" s="73"/>
      <c r="CBZ32" s="73"/>
      <c r="CCA32" s="612"/>
      <c r="CCB32" s="612"/>
      <c r="CCC32" s="778"/>
      <c r="CCD32" s="134"/>
      <c r="CCE32" s="172"/>
      <c r="CCF32" s="126"/>
      <c r="CCG32" s="158"/>
      <c r="CCH32" s="134"/>
      <c r="CCI32" s="158"/>
      <c r="CCJ32" s="175"/>
      <c r="CCK32" s="778"/>
      <c r="CCL32" s="778"/>
      <c r="CCM32" s="778"/>
      <c r="CCN32" s="778"/>
      <c r="CCO32" s="778"/>
      <c r="CCP32" s="778"/>
      <c r="CCQ32" s="778"/>
      <c r="CCR32" s="778"/>
      <c r="CCS32" s="778"/>
      <c r="CCT32" s="778"/>
      <c r="CCU32" s="778"/>
      <c r="CCV32" s="778"/>
      <c r="CCW32" s="73"/>
      <c r="CCX32" s="73"/>
      <c r="CCY32" s="612"/>
      <c r="CCZ32" s="612"/>
      <c r="CDA32" s="778"/>
      <c r="CDB32" s="134"/>
      <c r="CDC32" s="172"/>
      <c r="CDD32" s="126"/>
      <c r="CDE32" s="158"/>
      <c r="CDF32" s="134"/>
      <c r="CDG32" s="158"/>
      <c r="CDH32" s="175"/>
      <c r="CDI32" s="778"/>
      <c r="CDJ32" s="778"/>
      <c r="CDK32" s="778"/>
      <c r="CDL32" s="778"/>
      <c r="CDM32" s="778"/>
      <c r="CDN32" s="778"/>
      <c r="CDO32" s="778"/>
      <c r="CDP32" s="778"/>
      <c r="CDQ32" s="778"/>
      <c r="CDR32" s="778"/>
      <c r="CDS32" s="778"/>
      <c r="CDT32" s="778"/>
      <c r="CDU32" s="73"/>
      <c r="CDV32" s="73"/>
      <c r="CDW32" s="612"/>
      <c r="CDX32" s="612"/>
      <c r="CDY32" s="778"/>
      <c r="CDZ32" s="134"/>
      <c r="CEA32" s="172"/>
      <c r="CEB32" s="126"/>
      <c r="CEC32" s="158"/>
      <c r="CED32" s="134"/>
      <c r="CEE32" s="158"/>
      <c r="CEF32" s="175"/>
      <c r="CEG32" s="778"/>
      <c r="CEH32" s="778"/>
      <c r="CEI32" s="778"/>
      <c r="CEJ32" s="778"/>
      <c r="CEK32" s="778"/>
      <c r="CEL32" s="778"/>
      <c r="CEM32" s="778"/>
      <c r="CEN32" s="778"/>
      <c r="CEO32" s="778"/>
      <c r="CEP32" s="778"/>
      <c r="CEQ32" s="778"/>
      <c r="CER32" s="778"/>
      <c r="CES32" s="73"/>
      <c r="CET32" s="73"/>
      <c r="CEU32" s="612"/>
      <c r="CEV32" s="612"/>
      <c r="CEW32" s="778"/>
      <c r="CEX32" s="134"/>
      <c r="CEY32" s="172"/>
      <c r="CEZ32" s="126"/>
      <c r="CFA32" s="158"/>
      <c r="CFB32" s="134"/>
      <c r="CFC32" s="158"/>
      <c r="CFD32" s="175"/>
      <c r="CFE32" s="778"/>
      <c r="CFF32" s="778"/>
      <c r="CFG32" s="778"/>
      <c r="CFH32" s="778"/>
      <c r="CFI32" s="778"/>
      <c r="CFJ32" s="778"/>
      <c r="CFK32" s="778"/>
      <c r="CFL32" s="778"/>
      <c r="CFM32" s="778"/>
      <c r="CFN32" s="778"/>
      <c r="CFO32" s="778"/>
      <c r="CFP32" s="778"/>
      <c r="CFQ32" s="73"/>
      <c r="CFR32" s="73"/>
      <c r="CFS32" s="612"/>
      <c r="CFT32" s="612"/>
      <c r="CFU32" s="778"/>
      <c r="CFV32" s="134"/>
      <c r="CFW32" s="172"/>
      <c r="CFX32" s="126"/>
      <c r="CFY32" s="158"/>
      <c r="CFZ32" s="134"/>
      <c r="CGA32" s="158"/>
      <c r="CGB32" s="175"/>
      <c r="CGC32" s="778"/>
      <c r="CGD32" s="778"/>
      <c r="CGE32" s="778"/>
      <c r="CGF32" s="778"/>
      <c r="CGG32" s="778"/>
      <c r="CGH32" s="778"/>
      <c r="CGI32" s="778"/>
      <c r="CGJ32" s="778"/>
      <c r="CGK32" s="778"/>
      <c r="CGL32" s="778"/>
      <c r="CGM32" s="778"/>
      <c r="CGN32" s="778"/>
      <c r="CGO32" s="73"/>
      <c r="CGP32" s="73"/>
      <c r="CGQ32" s="612"/>
      <c r="CGR32" s="612"/>
      <c r="CGS32" s="778"/>
      <c r="CGT32" s="134"/>
      <c r="CGU32" s="172"/>
      <c r="CGV32" s="126"/>
      <c r="CGW32" s="158"/>
      <c r="CGX32" s="134"/>
      <c r="CGY32" s="158"/>
      <c r="CGZ32" s="175"/>
      <c r="CHA32" s="778"/>
      <c r="CHB32" s="778"/>
      <c r="CHC32" s="778"/>
      <c r="CHD32" s="778"/>
      <c r="CHE32" s="778"/>
      <c r="CHF32" s="778"/>
      <c r="CHG32" s="778"/>
      <c r="CHH32" s="778"/>
      <c r="CHI32" s="778"/>
      <c r="CHJ32" s="778"/>
      <c r="CHK32" s="778"/>
      <c r="CHL32" s="778"/>
      <c r="CHM32" s="73"/>
      <c r="CHN32" s="73"/>
      <c r="CHO32" s="612"/>
      <c r="CHP32" s="612"/>
      <c r="CHQ32" s="778"/>
      <c r="CHR32" s="134"/>
      <c r="CHS32" s="172"/>
      <c r="CHT32" s="126"/>
      <c r="CHU32" s="158"/>
      <c r="CHV32" s="134"/>
      <c r="CHW32" s="158"/>
      <c r="CHX32" s="175"/>
      <c r="CHY32" s="778"/>
      <c r="CHZ32" s="778"/>
      <c r="CIA32" s="778"/>
      <c r="CIB32" s="778"/>
      <c r="CIC32" s="778"/>
      <c r="CID32" s="778"/>
      <c r="CIE32" s="778"/>
      <c r="CIF32" s="778"/>
      <c r="CIG32" s="778"/>
      <c r="CIH32" s="778"/>
      <c r="CII32" s="778"/>
      <c r="CIJ32" s="778"/>
      <c r="CIK32" s="73"/>
      <c r="CIL32" s="73"/>
      <c r="CIM32" s="612"/>
      <c r="CIN32" s="612"/>
      <c r="CIO32" s="778"/>
      <c r="CIP32" s="134"/>
      <c r="CIQ32" s="172"/>
      <c r="CIR32" s="126"/>
      <c r="CIS32" s="158"/>
      <c r="CIT32" s="134"/>
      <c r="CIU32" s="158"/>
      <c r="CIV32" s="175"/>
      <c r="CIW32" s="778"/>
      <c r="CIX32" s="778"/>
      <c r="CIY32" s="778"/>
      <c r="CIZ32" s="778"/>
      <c r="CJA32" s="778"/>
      <c r="CJB32" s="778"/>
      <c r="CJC32" s="778"/>
      <c r="CJD32" s="778"/>
      <c r="CJE32" s="778"/>
      <c r="CJF32" s="778"/>
      <c r="CJG32" s="778"/>
      <c r="CJH32" s="778"/>
      <c r="CJI32" s="73"/>
      <c r="CJJ32" s="73"/>
      <c r="CJK32" s="612"/>
      <c r="CJL32" s="612"/>
      <c r="CJM32" s="778"/>
      <c r="CJN32" s="134"/>
      <c r="CJO32" s="172"/>
      <c r="CJP32" s="126"/>
      <c r="CJQ32" s="158"/>
      <c r="CJR32" s="134"/>
      <c r="CJS32" s="158"/>
      <c r="CJT32" s="175"/>
      <c r="CJU32" s="778"/>
      <c r="CJV32" s="778"/>
      <c r="CJW32" s="778"/>
      <c r="CJX32" s="778"/>
      <c r="CJY32" s="778"/>
      <c r="CJZ32" s="778"/>
      <c r="CKA32" s="778"/>
      <c r="CKB32" s="778"/>
      <c r="CKC32" s="778"/>
      <c r="CKD32" s="778"/>
      <c r="CKE32" s="778"/>
      <c r="CKF32" s="778"/>
      <c r="CKG32" s="73"/>
      <c r="CKH32" s="73"/>
      <c r="CKI32" s="612"/>
      <c r="CKJ32" s="612"/>
      <c r="CKK32" s="778"/>
      <c r="CKL32" s="134"/>
      <c r="CKM32" s="172"/>
      <c r="CKN32" s="126"/>
      <c r="CKO32" s="158"/>
      <c r="CKP32" s="134"/>
      <c r="CKQ32" s="158"/>
      <c r="CKR32" s="175"/>
      <c r="CKS32" s="778"/>
      <c r="CKT32" s="778"/>
      <c r="CKU32" s="778"/>
      <c r="CKV32" s="778"/>
      <c r="CKW32" s="778"/>
      <c r="CKX32" s="778"/>
      <c r="CKY32" s="778"/>
      <c r="CKZ32" s="778"/>
      <c r="CLA32" s="778"/>
      <c r="CLB32" s="778"/>
      <c r="CLC32" s="778"/>
      <c r="CLD32" s="778"/>
      <c r="CLE32" s="73"/>
      <c r="CLF32" s="73"/>
      <c r="CLG32" s="612"/>
      <c r="CLH32" s="612"/>
      <c r="CLI32" s="778"/>
      <c r="CLJ32" s="134"/>
      <c r="CLK32" s="172"/>
      <c r="CLL32" s="126"/>
      <c r="CLM32" s="158"/>
      <c r="CLN32" s="134"/>
      <c r="CLO32" s="158"/>
      <c r="CLP32" s="175"/>
      <c r="CLQ32" s="778"/>
      <c r="CLR32" s="778"/>
      <c r="CLS32" s="778"/>
      <c r="CLT32" s="778"/>
      <c r="CLU32" s="778"/>
      <c r="CLV32" s="778"/>
      <c r="CLW32" s="778"/>
      <c r="CLX32" s="778"/>
      <c r="CLY32" s="778"/>
      <c r="CLZ32" s="778"/>
      <c r="CMA32" s="778"/>
      <c r="CMB32" s="778"/>
      <c r="CMC32" s="73"/>
      <c r="CMD32" s="73"/>
      <c r="CME32" s="612"/>
      <c r="CMF32" s="612"/>
      <c r="CMG32" s="778"/>
      <c r="CMH32" s="134"/>
      <c r="CMI32" s="172"/>
      <c r="CMJ32" s="126"/>
      <c r="CMK32" s="158"/>
      <c r="CML32" s="134"/>
      <c r="CMM32" s="158"/>
      <c r="CMN32" s="175"/>
      <c r="CMO32" s="778"/>
      <c r="CMP32" s="778"/>
      <c r="CMQ32" s="778"/>
      <c r="CMR32" s="778"/>
      <c r="CMS32" s="778"/>
      <c r="CMT32" s="778"/>
      <c r="CMU32" s="778"/>
      <c r="CMV32" s="778"/>
      <c r="CMW32" s="778"/>
      <c r="CMX32" s="778"/>
      <c r="CMY32" s="778"/>
      <c r="CMZ32" s="778"/>
      <c r="CNA32" s="73"/>
      <c r="CNB32" s="73"/>
      <c r="CNC32" s="612"/>
      <c r="CND32" s="612"/>
      <c r="CNE32" s="778"/>
      <c r="CNF32" s="134"/>
      <c r="CNG32" s="172"/>
      <c r="CNH32" s="126"/>
      <c r="CNI32" s="158"/>
      <c r="CNJ32" s="134"/>
      <c r="CNK32" s="158"/>
      <c r="CNL32" s="175"/>
      <c r="CNM32" s="778"/>
      <c r="CNN32" s="778"/>
      <c r="CNO32" s="778"/>
      <c r="CNP32" s="778"/>
      <c r="CNQ32" s="778"/>
      <c r="CNR32" s="778"/>
      <c r="CNS32" s="778"/>
      <c r="CNT32" s="778"/>
      <c r="CNU32" s="778"/>
      <c r="CNV32" s="778"/>
      <c r="CNW32" s="778"/>
      <c r="CNX32" s="778"/>
      <c r="CNY32" s="73"/>
      <c r="CNZ32" s="73"/>
      <c r="COA32" s="612"/>
      <c r="COB32" s="612"/>
      <c r="COC32" s="778"/>
      <c r="COD32" s="134"/>
      <c r="COE32" s="172"/>
      <c r="COF32" s="126"/>
      <c r="COG32" s="158"/>
      <c r="COH32" s="134"/>
      <c r="COI32" s="158"/>
      <c r="COJ32" s="175"/>
      <c r="COK32" s="778"/>
      <c r="COL32" s="778"/>
      <c r="COM32" s="778"/>
      <c r="CON32" s="778"/>
      <c r="COO32" s="778"/>
      <c r="COP32" s="778"/>
      <c r="COQ32" s="778"/>
      <c r="COR32" s="778"/>
      <c r="COS32" s="778"/>
      <c r="COT32" s="778"/>
      <c r="COU32" s="778"/>
      <c r="COV32" s="778"/>
      <c r="COW32" s="73"/>
      <c r="COX32" s="73"/>
      <c r="COY32" s="612"/>
      <c r="COZ32" s="612"/>
      <c r="CPA32" s="778"/>
      <c r="CPB32" s="134"/>
      <c r="CPC32" s="172"/>
      <c r="CPD32" s="126"/>
      <c r="CPE32" s="158"/>
      <c r="CPF32" s="134"/>
      <c r="CPG32" s="158"/>
      <c r="CPH32" s="175"/>
      <c r="CPI32" s="778"/>
      <c r="CPJ32" s="778"/>
      <c r="CPK32" s="778"/>
      <c r="CPL32" s="778"/>
      <c r="CPM32" s="778"/>
      <c r="CPN32" s="778"/>
      <c r="CPO32" s="778"/>
      <c r="CPP32" s="778"/>
      <c r="CPQ32" s="778"/>
      <c r="CPR32" s="778"/>
      <c r="CPS32" s="778"/>
      <c r="CPT32" s="778"/>
      <c r="CPU32" s="73"/>
      <c r="CPV32" s="73"/>
      <c r="CPW32" s="612"/>
      <c r="CPX32" s="612"/>
      <c r="CPY32" s="778"/>
      <c r="CPZ32" s="134"/>
      <c r="CQA32" s="172"/>
      <c r="CQB32" s="126"/>
      <c r="CQC32" s="158"/>
      <c r="CQD32" s="134"/>
      <c r="CQE32" s="158"/>
      <c r="CQF32" s="175"/>
      <c r="CQG32" s="778"/>
      <c r="CQH32" s="778"/>
      <c r="CQI32" s="778"/>
      <c r="CQJ32" s="778"/>
      <c r="CQK32" s="778"/>
      <c r="CQL32" s="778"/>
      <c r="CQM32" s="778"/>
      <c r="CQN32" s="778"/>
      <c r="CQO32" s="778"/>
      <c r="CQP32" s="778"/>
      <c r="CQQ32" s="778"/>
      <c r="CQR32" s="778"/>
      <c r="CQS32" s="73"/>
      <c r="CQT32" s="73"/>
      <c r="CQU32" s="612"/>
      <c r="CQV32" s="612"/>
      <c r="CQW32" s="778"/>
      <c r="CQX32" s="134"/>
      <c r="CQY32" s="172"/>
      <c r="CQZ32" s="126"/>
      <c r="CRA32" s="158"/>
      <c r="CRB32" s="134"/>
      <c r="CRC32" s="158"/>
      <c r="CRD32" s="175"/>
      <c r="CRE32" s="778"/>
      <c r="CRF32" s="778"/>
      <c r="CRG32" s="778"/>
      <c r="CRH32" s="778"/>
      <c r="CRI32" s="778"/>
      <c r="CRJ32" s="778"/>
      <c r="CRK32" s="778"/>
      <c r="CRL32" s="778"/>
      <c r="CRM32" s="778"/>
      <c r="CRN32" s="778"/>
      <c r="CRO32" s="778"/>
      <c r="CRP32" s="778"/>
      <c r="CRQ32" s="73"/>
      <c r="CRR32" s="73"/>
      <c r="CRS32" s="612"/>
      <c r="CRT32" s="612"/>
      <c r="CRU32" s="778"/>
      <c r="CRV32" s="134"/>
      <c r="CRW32" s="172"/>
      <c r="CRX32" s="126"/>
      <c r="CRY32" s="158"/>
      <c r="CRZ32" s="134"/>
      <c r="CSA32" s="158"/>
      <c r="CSB32" s="175"/>
      <c r="CSC32" s="778"/>
      <c r="CSD32" s="778"/>
      <c r="CSE32" s="778"/>
      <c r="CSF32" s="778"/>
      <c r="CSG32" s="778"/>
      <c r="CSH32" s="778"/>
      <c r="CSI32" s="778"/>
      <c r="CSJ32" s="778"/>
      <c r="CSK32" s="778"/>
      <c r="CSL32" s="778"/>
      <c r="CSM32" s="778"/>
      <c r="CSN32" s="778"/>
      <c r="CSO32" s="73"/>
      <c r="CSP32" s="73"/>
      <c r="CSQ32" s="612"/>
      <c r="CSR32" s="612"/>
      <c r="CSS32" s="778"/>
      <c r="CST32" s="134"/>
      <c r="CSU32" s="172"/>
      <c r="CSV32" s="126"/>
      <c r="CSW32" s="158"/>
      <c r="CSX32" s="134"/>
      <c r="CSY32" s="158"/>
      <c r="CSZ32" s="175"/>
      <c r="CTA32" s="778"/>
      <c r="CTB32" s="778"/>
      <c r="CTC32" s="778"/>
      <c r="CTD32" s="778"/>
      <c r="CTE32" s="778"/>
      <c r="CTF32" s="778"/>
      <c r="CTG32" s="778"/>
      <c r="CTH32" s="778"/>
      <c r="CTI32" s="778"/>
      <c r="CTJ32" s="778"/>
      <c r="CTK32" s="778"/>
      <c r="CTL32" s="778"/>
      <c r="CTM32" s="73"/>
      <c r="CTN32" s="73"/>
      <c r="CTO32" s="612"/>
      <c r="CTP32" s="612"/>
      <c r="CTQ32" s="778"/>
      <c r="CTR32" s="134"/>
      <c r="CTS32" s="172"/>
      <c r="CTT32" s="126"/>
      <c r="CTU32" s="158"/>
      <c r="CTV32" s="134"/>
      <c r="CTW32" s="158"/>
      <c r="CTX32" s="175"/>
      <c r="CTY32" s="778"/>
      <c r="CTZ32" s="778"/>
      <c r="CUA32" s="778"/>
      <c r="CUB32" s="778"/>
      <c r="CUC32" s="778"/>
      <c r="CUD32" s="778"/>
      <c r="CUE32" s="778"/>
      <c r="CUF32" s="778"/>
      <c r="CUG32" s="778"/>
      <c r="CUH32" s="778"/>
      <c r="CUI32" s="778"/>
      <c r="CUJ32" s="778"/>
      <c r="CUK32" s="73"/>
      <c r="CUL32" s="73"/>
      <c r="CUM32" s="612"/>
      <c r="CUN32" s="612"/>
      <c r="CUO32" s="778"/>
      <c r="CUP32" s="134"/>
      <c r="CUQ32" s="172"/>
      <c r="CUR32" s="126"/>
      <c r="CUS32" s="158"/>
      <c r="CUT32" s="134"/>
      <c r="CUU32" s="158"/>
      <c r="CUV32" s="175"/>
      <c r="CUW32" s="778"/>
      <c r="CUX32" s="778"/>
      <c r="CUY32" s="778"/>
      <c r="CUZ32" s="778"/>
      <c r="CVA32" s="778"/>
      <c r="CVB32" s="778"/>
      <c r="CVC32" s="778"/>
      <c r="CVD32" s="778"/>
      <c r="CVE32" s="778"/>
      <c r="CVF32" s="778"/>
      <c r="CVG32" s="778"/>
      <c r="CVH32" s="778"/>
      <c r="CVI32" s="73"/>
      <c r="CVJ32" s="73"/>
      <c r="CVK32" s="612"/>
      <c r="CVL32" s="612"/>
      <c r="CVM32" s="778"/>
      <c r="CVN32" s="134"/>
      <c r="CVO32" s="172"/>
      <c r="CVP32" s="126"/>
      <c r="CVQ32" s="158"/>
      <c r="CVR32" s="134"/>
      <c r="CVS32" s="158"/>
      <c r="CVT32" s="175"/>
      <c r="CVU32" s="778"/>
      <c r="CVV32" s="778"/>
      <c r="CVW32" s="778"/>
      <c r="CVX32" s="778"/>
      <c r="CVY32" s="778"/>
      <c r="CVZ32" s="778"/>
      <c r="CWA32" s="778"/>
      <c r="CWB32" s="778"/>
      <c r="CWC32" s="778"/>
      <c r="CWD32" s="778"/>
      <c r="CWE32" s="778"/>
      <c r="CWF32" s="778"/>
      <c r="CWG32" s="73"/>
      <c r="CWH32" s="73"/>
      <c r="CWI32" s="612"/>
      <c r="CWJ32" s="612"/>
      <c r="CWK32" s="778"/>
      <c r="CWL32" s="134"/>
      <c r="CWM32" s="172"/>
      <c r="CWN32" s="126"/>
      <c r="CWO32" s="158"/>
      <c r="CWP32" s="134"/>
      <c r="CWQ32" s="158"/>
      <c r="CWR32" s="175"/>
      <c r="CWS32" s="778"/>
      <c r="CWT32" s="778"/>
      <c r="CWU32" s="778"/>
      <c r="CWV32" s="778"/>
      <c r="CWW32" s="778"/>
      <c r="CWX32" s="778"/>
      <c r="CWY32" s="778"/>
      <c r="CWZ32" s="778"/>
      <c r="CXA32" s="778"/>
      <c r="CXB32" s="778"/>
      <c r="CXC32" s="778"/>
      <c r="CXD32" s="778"/>
      <c r="CXE32" s="73"/>
      <c r="CXF32" s="73"/>
      <c r="CXG32" s="612"/>
      <c r="CXH32" s="612"/>
      <c r="CXI32" s="778"/>
      <c r="CXJ32" s="134"/>
      <c r="CXK32" s="172"/>
      <c r="CXL32" s="126"/>
      <c r="CXM32" s="158"/>
      <c r="CXN32" s="134"/>
      <c r="CXO32" s="158"/>
      <c r="CXP32" s="175"/>
      <c r="CXQ32" s="778"/>
      <c r="CXR32" s="778"/>
      <c r="CXS32" s="778"/>
      <c r="CXT32" s="778"/>
      <c r="CXU32" s="778"/>
      <c r="CXV32" s="778"/>
      <c r="CXW32" s="778"/>
      <c r="CXX32" s="778"/>
      <c r="CXY32" s="778"/>
      <c r="CXZ32" s="778"/>
      <c r="CYA32" s="778"/>
      <c r="CYB32" s="778"/>
      <c r="CYC32" s="73"/>
      <c r="CYD32" s="73"/>
      <c r="CYE32" s="612"/>
      <c r="CYF32" s="612"/>
      <c r="CYG32" s="778"/>
      <c r="CYH32" s="134"/>
      <c r="CYI32" s="172"/>
      <c r="CYJ32" s="126"/>
      <c r="CYK32" s="158"/>
      <c r="CYL32" s="134"/>
      <c r="CYM32" s="158"/>
      <c r="CYN32" s="175"/>
      <c r="CYO32" s="778"/>
      <c r="CYP32" s="778"/>
      <c r="CYQ32" s="778"/>
      <c r="CYR32" s="778"/>
      <c r="CYS32" s="778"/>
      <c r="CYT32" s="778"/>
      <c r="CYU32" s="778"/>
      <c r="CYV32" s="778"/>
      <c r="CYW32" s="778"/>
      <c r="CYX32" s="778"/>
      <c r="CYY32" s="778"/>
      <c r="CYZ32" s="778"/>
      <c r="CZA32" s="73"/>
      <c r="CZB32" s="73"/>
      <c r="CZC32" s="612"/>
      <c r="CZD32" s="612"/>
      <c r="CZE32" s="778"/>
      <c r="CZF32" s="134"/>
      <c r="CZG32" s="172"/>
      <c r="CZH32" s="126"/>
      <c r="CZI32" s="158"/>
      <c r="CZJ32" s="134"/>
      <c r="CZK32" s="158"/>
      <c r="CZL32" s="175"/>
      <c r="CZM32" s="778"/>
      <c r="CZN32" s="778"/>
      <c r="CZO32" s="778"/>
      <c r="CZP32" s="778"/>
      <c r="CZQ32" s="778"/>
      <c r="CZR32" s="778"/>
      <c r="CZS32" s="778"/>
      <c r="CZT32" s="778"/>
      <c r="CZU32" s="778"/>
      <c r="CZV32" s="778"/>
      <c r="CZW32" s="778"/>
      <c r="CZX32" s="778"/>
      <c r="CZY32" s="73"/>
      <c r="CZZ32" s="73"/>
      <c r="DAA32" s="612"/>
      <c r="DAB32" s="612"/>
      <c r="DAC32" s="778"/>
      <c r="DAD32" s="134"/>
      <c r="DAE32" s="172"/>
      <c r="DAF32" s="126"/>
      <c r="DAG32" s="158"/>
      <c r="DAH32" s="134"/>
      <c r="DAI32" s="158"/>
      <c r="DAJ32" s="175"/>
      <c r="DAK32" s="778"/>
      <c r="DAL32" s="778"/>
      <c r="DAM32" s="778"/>
      <c r="DAN32" s="778"/>
      <c r="DAO32" s="778"/>
      <c r="DAP32" s="778"/>
      <c r="DAQ32" s="778"/>
      <c r="DAR32" s="778"/>
      <c r="DAS32" s="778"/>
      <c r="DAT32" s="778"/>
      <c r="DAU32" s="778"/>
      <c r="DAV32" s="778"/>
      <c r="DAW32" s="73"/>
      <c r="DAX32" s="73"/>
      <c r="DAY32" s="612"/>
      <c r="DAZ32" s="612"/>
      <c r="DBA32" s="778"/>
      <c r="DBB32" s="134"/>
      <c r="DBC32" s="172"/>
      <c r="DBD32" s="126"/>
      <c r="DBE32" s="158"/>
      <c r="DBF32" s="134"/>
      <c r="DBG32" s="158"/>
      <c r="DBH32" s="175"/>
      <c r="DBI32" s="778"/>
      <c r="DBJ32" s="778"/>
      <c r="DBK32" s="778"/>
      <c r="DBL32" s="778"/>
      <c r="DBM32" s="778"/>
      <c r="DBN32" s="778"/>
      <c r="DBO32" s="778"/>
      <c r="DBP32" s="778"/>
      <c r="DBQ32" s="778"/>
      <c r="DBR32" s="778"/>
      <c r="DBS32" s="778"/>
      <c r="DBT32" s="778"/>
      <c r="DBU32" s="73"/>
      <c r="DBV32" s="73"/>
      <c r="DBW32" s="612"/>
      <c r="DBX32" s="612"/>
      <c r="DBY32" s="778"/>
      <c r="DBZ32" s="134"/>
      <c r="DCA32" s="172"/>
      <c r="DCB32" s="126"/>
      <c r="DCC32" s="158"/>
      <c r="DCD32" s="134"/>
      <c r="DCE32" s="158"/>
      <c r="DCF32" s="175"/>
      <c r="DCG32" s="778"/>
      <c r="DCH32" s="778"/>
      <c r="DCI32" s="778"/>
      <c r="DCJ32" s="778"/>
      <c r="DCK32" s="778"/>
      <c r="DCL32" s="778"/>
      <c r="DCM32" s="778"/>
      <c r="DCN32" s="778"/>
      <c r="DCO32" s="778"/>
      <c r="DCP32" s="778"/>
      <c r="DCQ32" s="778"/>
      <c r="DCR32" s="778"/>
      <c r="DCS32" s="73"/>
      <c r="DCT32" s="73"/>
      <c r="DCU32" s="612"/>
      <c r="DCV32" s="612"/>
      <c r="DCW32" s="778"/>
      <c r="DCX32" s="134"/>
      <c r="DCY32" s="172"/>
      <c r="DCZ32" s="126"/>
      <c r="DDA32" s="158"/>
      <c r="DDB32" s="134"/>
      <c r="DDC32" s="158"/>
      <c r="DDD32" s="175"/>
      <c r="DDE32" s="778"/>
      <c r="DDF32" s="778"/>
      <c r="DDG32" s="778"/>
      <c r="DDH32" s="778"/>
      <c r="DDI32" s="778"/>
      <c r="DDJ32" s="778"/>
      <c r="DDK32" s="778"/>
      <c r="DDL32" s="778"/>
      <c r="DDM32" s="778"/>
      <c r="DDN32" s="778"/>
      <c r="DDO32" s="778"/>
      <c r="DDP32" s="778"/>
      <c r="DDQ32" s="73"/>
      <c r="DDR32" s="73"/>
      <c r="DDS32" s="612"/>
      <c r="DDT32" s="612"/>
      <c r="DDU32" s="778"/>
      <c r="DDV32" s="134"/>
      <c r="DDW32" s="172"/>
      <c r="DDX32" s="126"/>
      <c r="DDY32" s="158"/>
      <c r="DDZ32" s="134"/>
      <c r="DEA32" s="158"/>
      <c r="DEB32" s="175"/>
      <c r="DEC32" s="778"/>
      <c r="DED32" s="778"/>
      <c r="DEE32" s="778"/>
      <c r="DEF32" s="778"/>
      <c r="DEG32" s="778"/>
      <c r="DEH32" s="778"/>
      <c r="DEI32" s="778"/>
      <c r="DEJ32" s="778"/>
      <c r="DEK32" s="778"/>
      <c r="DEL32" s="778"/>
      <c r="DEM32" s="778"/>
      <c r="DEN32" s="778"/>
      <c r="DEO32" s="73"/>
      <c r="DEP32" s="73"/>
      <c r="DEQ32" s="612"/>
      <c r="DER32" s="612"/>
      <c r="DES32" s="778"/>
      <c r="DET32" s="134"/>
      <c r="DEU32" s="172"/>
      <c r="DEV32" s="126"/>
      <c r="DEW32" s="158"/>
      <c r="DEX32" s="134"/>
      <c r="DEY32" s="158"/>
      <c r="DEZ32" s="175"/>
      <c r="DFA32" s="778"/>
      <c r="DFB32" s="778"/>
      <c r="DFC32" s="778"/>
      <c r="DFD32" s="778"/>
      <c r="DFE32" s="778"/>
      <c r="DFF32" s="778"/>
      <c r="DFG32" s="778"/>
      <c r="DFH32" s="778"/>
      <c r="DFI32" s="778"/>
      <c r="DFJ32" s="778"/>
      <c r="DFK32" s="778"/>
      <c r="DFL32" s="778"/>
      <c r="DFM32" s="73"/>
      <c r="DFN32" s="73"/>
      <c r="DFO32" s="612"/>
      <c r="DFP32" s="612"/>
      <c r="DFQ32" s="778"/>
      <c r="DFR32" s="134"/>
      <c r="DFS32" s="172"/>
      <c r="DFT32" s="126"/>
      <c r="DFU32" s="158"/>
      <c r="DFV32" s="134"/>
      <c r="DFW32" s="158"/>
      <c r="DFX32" s="175"/>
      <c r="DFY32" s="778"/>
      <c r="DFZ32" s="778"/>
      <c r="DGA32" s="778"/>
      <c r="DGB32" s="778"/>
      <c r="DGC32" s="778"/>
      <c r="DGD32" s="778"/>
      <c r="DGE32" s="778"/>
      <c r="DGF32" s="778"/>
      <c r="DGG32" s="778"/>
      <c r="DGH32" s="778"/>
      <c r="DGI32" s="778"/>
      <c r="DGJ32" s="778"/>
      <c r="DGK32" s="73"/>
      <c r="DGL32" s="73"/>
      <c r="DGM32" s="612"/>
      <c r="DGN32" s="612"/>
      <c r="DGO32" s="778"/>
      <c r="DGP32" s="134"/>
      <c r="DGQ32" s="172"/>
      <c r="DGR32" s="126"/>
      <c r="DGS32" s="158"/>
      <c r="DGT32" s="134"/>
      <c r="DGU32" s="158"/>
      <c r="DGV32" s="175"/>
      <c r="DGW32" s="778"/>
      <c r="DGX32" s="778"/>
      <c r="DGY32" s="778"/>
      <c r="DGZ32" s="778"/>
      <c r="DHA32" s="778"/>
      <c r="DHB32" s="778"/>
      <c r="DHC32" s="778"/>
      <c r="DHD32" s="778"/>
      <c r="DHE32" s="778"/>
      <c r="DHF32" s="778"/>
      <c r="DHG32" s="778"/>
      <c r="DHH32" s="778"/>
      <c r="DHI32" s="73"/>
      <c r="DHJ32" s="73"/>
      <c r="DHK32" s="612"/>
      <c r="DHL32" s="612"/>
      <c r="DHM32" s="778"/>
      <c r="DHN32" s="134"/>
      <c r="DHO32" s="172"/>
      <c r="DHP32" s="126"/>
      <c r="DHQ32" s="158"/>
      <c r="DHR32" s="134"/>
      <c r="DHS32" s="158"/>
      <c r="DHT32" s="175"/>
      <c r="DHU32" s="778"/>
      <c r="DHV32" s="778"/>
      <c r="DHW32" s="778"/>
      <c r="DHX32" s="778"/>
      <c r="DHY32" s="778"/>
      <c r="DHZ32" s="778"/>
      <c r="DIA32" s="778"/>
      <c r="DIB32" s="778"/>
      <c r="DIC32" s="778"/>
      <c r="DID32" s="778"/>
      <c r="DIE32" s="778"/>
      <c r="DIF32" s="778"/>
      <c r="DIG32" s="73"/>
      <c r="DIH32" s="73"/>
      <c r="DII32" s="612"/>
      <c r="DIJ32" s="612"/>
      <c r="DIK32" s="778"/>
      <c r="DIL32" s="134"/>
      <c r="DIM32" s="172"/>
      <c r="DIN32" s="126"/>
      <c r="DIO32" s="158"/>
      <c r="DIP32" s="134"/>
      <c r="DIQ32" s="158"/>
      <c r="DIR32" s="175"/>
      <c r="DIS32" s="778"/>
      <c r="DIT32" s="778"/>
      <c r="DIU32" s="778"/>
      <c r="DIV32" s="778"/>
      <c r="DIW32" s="778"/>
      <c r="DIX32" s="778"/>
      <c r="DIY32" s="778"/>
      <c r="DIZ32" s="778"/>
      <c r="DJA32" s="778"/>
      <c r="DJB32" s="778"/>
      <c r="DJC32" s="778"/>
      <c r="DJD32" s="778"/>
      <c r="DJE32" s="73"/>
      <c r="DJF32" s="73"/>
      <c r="DJG32" s="612"/>
      <c r="DJH32" s="612"/>
      <c r="DJI32" s="778"/>
      <c r="DJJ32" s="134"/>
      <c r="DJK32" s="172"/>
      <c r="DJL32" s="126"/>
      <c r="DJM32" s="158"/>
      <c r="DJN32" s="134"/>
      <c r="DJO32" s="158"/>
      <c r="DJP32" s="175"/>
      <c r="DJQ32" s="778"/>
      <c r="DJR32" s="778"/>
      <c r="DJS32" s="778"/>
      <c r="DJT32" s="778"/>
      <c r="DJU32" s="778"/>
      <c r="DJV32" s="778"/>
      <c r="DJW32" s="778"/>
      <c r="DJX32" s="778"/>
      <c r="DJY32" s="778"/>
      <c r="DJZ32" s="778"/>
      <c r="DKA32" s="778"/>
      <c r="DKB32" s="778"/>
      <c r="DKC32" s="73"/>
      <c r="DKD32" s="73"/>
      <c r="DKE32" s="612"/>
      <c r="DKF32" s="612"/>
      <c r="DKG32" s="778"/>
      <c r="DKH32" s="134"/>
      <c r="DKI32" s="172"/>
      <c r="DKJ32" s="126"/>
      <c r="DKK32" s="158"/>
      <c r="DKL32" s="134"/>
      <c r="DKM32" s="158"/>
      <c r="DKN32" s="175"/>
      <c r="DKO32" s="778"/>
      <c r="DKP32" s="778"/>
      <c r="DKQ32" s="778"/>
      <c r="DKR32" s="778"/>
      <c r="DKS32" s="778"/>
      <c r="DKT32" s="778"/>
      <c r="DKU32" s="778"/>
      <c r="DKV32" s="778"/>
      <c r="DKW32" s="778"/>
      <c r="DKX32" s="778"/>
      <c r="DKY32" s="778"/>
      <c r="DKZ32" s="778"/>
      <c r="DLA32" s="73"/>
      <c r="DLB32" s="73"/>
      <c r="DLC32" s="612"/>
      <c r="DLD32" s="612"/>
      <c r="DLE32" s="778"/>
      <c r="DLF32" s="134"/>
      <c r="DLG32" s="172"/>
      <c r="DLH32" s="126"/>
      <c r="DLI32" s="158"/>
      <c r="DLJ32" s="134"/>
      <c r="DLK32" s="158"/>
      <c r="DLL32" s="175"/>
      <c r="DLM32" s="778"/>
      <c r="DLN32" s="778"/>
      <c r="DLO32" s="778"/>
      <c r="DLP32" s="778"/>
      <c r="DLQ32" s="778"/>
      <c r="DLR32" s="778"/>
      <c r="DLS32" s="778"/>
      <c r="DLT32" s="778"/>
      <c r="DLU32" s="778"/>
      <c r="DLV32" s="778"/>
      <c r="DLW32" s="778"/>
      <c r="DLX32" s="778"/>
      <c r="DLY32" s="73"/>
      <c r="DLZ32" s="73"/>
      <c r="DMA32" s="612"/>
      <c r="DMB32" s="612"/>
      <c r="DMC32" s="778"/>
      <c r="DMD32" s="134"/>
      <c r="DME32" s="172"/>
      <c r="DMF32" s="126"/>
      <c r="DMG32" s="158"/>
      <c r="DMH32" s="134"/>
      <c r="DMI32" s="158"/>
      <c r="DMJ32" s="175"/>
      <c r="DMK32" s="778"/>
      <c r="DML32" s="778"/>
      <c r="DMM32" s="778"/>
      <c r="DMN32" s="778"/>
      <c r="DMO32" s="778"/>
      <c r="DMP32" s="778"/>
      <c r="DMQ32" s="778"/>
      <c r="DMR32" s="778"/>
      <c r="DMS32" s="778"/>
      <c r="DMT32" s="778"/>
      <c r="DMU32" s="778"/>
      <c r="DMV32" s="778"/>
      <c r="DMW32" s="73"/>
      <c r="DMX32" s="73"/>
      <c r="DMY32" s="612"/>
      <c r="DMZ32" s="612"/>
      <c r="DNA32" s="778"/>
      <c r="DNB32" s="134"/>
      <c r="DNC32" s="172"/>
      <c r="DND32" s="126"/>
      <c r="DNE32" s="158"/>
      <c r="DNF32" s="134"/>
      <c r="DNG32" s="158"/>
      <c r="DNH32" s="175"/>
      <c r="DNI32" s="778"/>
      <c r="DNJ32" s="778"/>
      <c r="DNK32" s="778"/>
      <c r="DNL32" s="778"/>
      <c r="DNM32" s="778"/>
      <c r="DNN32" s="778"/>
      <c r="DNO32" s="778"/>
      <c r="DNP32" s="778"/>
      <c r="DNQ32" s="778"/>
      <c r="DNR32" s="778"/>
      <c r="DNS32" s="778"/>
      <c r="DNT32" s="778"/>
      <c r="DNU32" s="73"/>
      <c r="DNV32" s="73"/>
      <c r="DNW32" s="612"/>
      <c r="DNX32" s="612"/>
      <c r="DNY32" s="778"/>
      <c r="DNZ32" s="134"/>
      <c r="DOA32" s="172"/>
      <c r="DOB32" s="126"/>
      <c r="DOC32" s="158"/>
      <c r="DOD32" s="134"/>
      <c r="DOE32" s="158"/>
      <c r="DOF32" s="175"/>
      <c r="DOG32" s="778"/>
      <c r="DOH32" s="778"/>
      <c r="DOI32" s="778"/>
      <c r="DOJ32" s="778"/>
      <c r="DOK32" s="778"/>
      <c r="DOL32" s="778"/>
      <c r="DOM32" s="778"/>
      <c r="DON32" s="778"/>
      <c r="DOO32" s="778"/>
      <c r="DOP32" s="778"/>
      <c r="DOQ32" s="778"/>
      <c r="DOR32" s="778"/>
      <c r="DOS32" s="73"/>
      <c r="DOT32" s="73"/>
      <c r="DOU32" s="612"/>
      <c r="DOV32" s="612"/>
      <c r="DOW32" s="778"/>
      <c r="DOX32" s="134"/>
      <c r="DOY32" s="172"/>
      <c r="DOZ32" s="126"/>
      <c r="DPA32" s="158"/>
      <c r="DPB32" s="134"/>
      <c r="DPC32" s="158"/>
      <c r="DPD32" s="175"/>
      <c r="DPE32" s="778"/>
      <c r="DPF32" s="778"/>
      <c r="DPG32" s="778"/>
      <c r="DPH32" s="778"/>
      <c r="DPI32" s="778"/>
      <c r="DPJ32" s="778"/>
      <c r="DPK32" s="778"/>
      <c r="DPL32" s="778"/>
      <c r="DPM32" s="778"/>
      <c r="DPN32" s="778"/>
      <c r="DPO32" s="778"/>
      <c r="DPP32" s="778"/>
      <c r="DPQ32" s="73"/>
      <c r="DPR32" s="73"/>
      <c r="DPS32" s="612"/>
      <c r="DPT32" s="612"/>
      <c r="DPU32" s="778"/>
      <c r="DPV32" s="134"/>
      <c r="DPW32" s="172"/>
      <c r="DPX32" s="126"/>
      <c r="DPY32" s="158"/>
      <c r="DPZ32" s="134"/>
      <c r="DQA32" s="158"/>
      <c r="DQB32" s="175"/>
      <c r="DQC32" s="778"/>
      <c r="DQD32" s="778"/>
      <c r="DQE32" s="778"/>
      <c r="DQF32" s="778"/>
      <c r="DQG32" s="778"/>
      <c r="DQH32" s="778"/>
      <c r="DQI32" s="778"/>
      <c r="DQJ32" s="778"/>
      <c r="DQK32" s="778"/>
      <c r="DQL32" s="778"/>
      <c r="DQM32" s="778"/>
      <c r="DQN32" s="778"/>
      <c r="DQO32" s="73"/>
      <c r="DQP32" s="73"/>
      <c r="DQQ32" s="612"/>
      <c r="DQR32" s="612"/>
      <c r="DQS32" s="778"/>
      <c r="DQT32" s="134"/>
      <c r="DQU32" s="172"/>
      <c r="DQV32" s="126"/>
      <c r="DQW32" s="158"/>
      <c r="DQX32" s="134"/>
      <c r="DQY32" s="158"/>
      <c r="DQZ32" s="175"/>
      <c r="DRA32" s="778"/>
      <c r="DRB32" s="778"/>
      <c r="DRC32" s="778"/>
      <c r="DRD32" s="778"/>
      <c r="DRE32" s="778"/>
      <c r="DRF32" s="778"/>
      <c r="DRG32" s="778"/>
      <c r="DRH32" s="778"/>
      <c r="DRI32" s="778"/>
      <c r="DRJ32" s="778"/>
      <c r="DRK32" s="778"/>
      <c r="DRL32" s="778"/>
      <c r="DRM32" s="73"/>
      <c r="DRN32" s="73"/>
      <c r="DRO32" s="612"/>
      <c r="DRP32" s="612"/>
      <c r="DRQ32" s="778"/>
      <c r="DRR32" s="134"/>
      <c r="DRS32" s="172"/>
      <c r="DRT32" s="126"/>
      <c r="DRU32" s="158"/>
      <c r="DRV32" s="134"/>
      <c r="DRW32" s="158"/>
      <c r="DRX32" s="175"/>
      <c r="DRY32" s="778"/>
      <c r="DRZ32" s="778"/>
      <c r="DSA32" s="778"/>
      <c r="DSB32" s="778"/>
      <c r="DSC32" s="778"/>
      <c r="DSD32" s="778"/>
      <c r="DSE32" s="778"/>
      <c r="DSF32" s="778"/>
      <c r="DSG32" s="778"/>
      <c r="DSH32" s="778"/>
      <c r="DSI32" s="778"/>
      <c r="DSJ32" s="778"/>
      <c r="DSK32" s="73"/>
      <c r="DSL32" s="73"/>
      <c r="DSM32" s="612"/>
      <c r="DSN32" s="612"/>
      <c r="DSO32" s="778"/>
      <c r="DSP32" s="134"/>
      <c r="DSQ32" s="172"/>
      <c r="DSR32" s="126"/>
      <c r="DSS32" s="158"/>
      <c r="DST32" s="134"/>
      <c r="DSU32" s="158"/>
      <c r="DSV32" s="175"/>
      <c r="DSW32" s="778"/>
      <c r="DSX32" s="778"/>
      <c r="DSY32" s="778"/>
      <c r="DSZ32" s="778"/>
      <c r="DTA32" s="778"/>
      <c r="DTB32" s="778"/>
      <c r="DTC32" s="778"/>
      <c r="DTD32" s="778"/>
      <c r="DTE32" s="778"/>
      <c r="DTF32" s="778"/>
      <c r="DTG32" s="778"/>
      <c r="DTH32" s="778"/>
      <c r="DTI32" s="73"/>
      <c r="DTJ32" s="73"/>
      <c r="DTK32" s="612"/>
      <c r="DTL32" s="612"/>
      <c r="DTM32" s="778"/>
      <c r="DTN32" s="134"/>
      <c r="DTO32" s="172"/>
      <c r="DTP32" s="126"/>
      <c r="DTQ32" s="158"/>
      <c r="DTR32" s="134"/>
      <c r="DTS32" s="158"/>
      <c r="DTT32" s="175"/>
      <c r="DTU32" s="778"/>
      <c r="DTV32" s="778"/>
      <c r="DTW32" s="778"/>
      <c r="DTX32" s="778"/>
      <c r="DTY32" s="778"/>
      <c r="DTZ32" s="778"/>
      <c r="DUA32" s="778"/>
      <c r="DUB32" s="778"/>
      <c r="DUC32" s="778"/>
      <c r="DUD32" s="778"/>
      <c r="DUE32" s="778"/>
      <c r="DUF32" s="778"/>
      <c r="DUG32" s="73"/>
      <c r="DUH32" s="73"/>
      <c r="DUI32" s="612"/>
      <c r="DUJ32" s="612"/>
      <c r="DUK32" s="778"/>
      <c r="DUL32" s="134"/>
      <c r="DUM32" s="172"/>
      <c r="DUN32" s="126"/>
      <c r="DUO32" s="158"/>
      <c r="DUP32" s="134"/>
      <c r="DUQ32" s="158"/>
      <c r="DUR32" s="175"/>
      <c r="DUS32" s="778"/>
      <c r="DUT32" s="778"/>
      <c r="DUU32" s="778"/>
      <c r="DUV32" s="778"/>
      <c r="DUW32" s="778"/>
      <c r="DUX32" s="778"/>
      <c r="DUY32" s="778"/>
      <c r="DUZ32" s="778"/>
      <c r="DVA32" s="778"/>
      <c r="DVB32" s="778"/>
      <c r="DVC32" s="778"/>
      <c r="DVD32" s="778"/>
      <c r="DVE32" s="73"/>
      <c r="DVF32" s="73"/>
      <c r="DVG32" s="612"/>
      <c r="DVH32" s="612"/>
      <c r="DVI32" s="778"/>
      <c r="DVJ32" s="134"/>
      <c r="DVK32" s="172"/>
      <c r="DVL32" s="126"/>
      <c r="DVM32" s="158"/>
      <c r="DVN32" s="134"/>
      <c r="DVO32" s="158"/>
      <c r="DVP32" s="175"/>
      <c r="DVQ32" s="778"/>
      <c r="DVR32" s="778"/>
      <c r="DVS32" s="778"/>
      <c r="DVT32" s="778"/>
      <c r="DVU32" s="778"/>
      <c r="DVV32" s="778"/>
      <c r="DVW32" s="778"/>
      <c r="DVX32" s="778"/>
      <c r="DVY32" s="778"/>
      <c r="DVZ32" s="778"/>
      <c r="DWA32" s="778"/>
      <c r="DWB32" s="778"/>
      <c r="DWC32" s="73"/>
      <c r="DWD32" s="73"/>
      <c r="DWE32" s="612"/>
      <c r="DWF32" s="612"/>
      <c r="DWG32" s="778"/>
      <c r="DWH32" s="134"/>
      <c r="DWI32" s="172"/>
      <c r="DWJ32" s="126"/>
      <c r="DWK32" s="158"/>
      <c r="DWL32" s="134"/>
      <c r="DWM32" s="158"/>
      <c r="DWN32" s="175"/>
      <c r="DWO32" s="778"/>
      <c r="DWP32" s="778"/>
      <c r="DWQ32" s="778"/>
      <c r="DWR32" s="778"/>
      <c r="DWS32" s="778"/>
      <c r="DWT32" s="778"/>
      <c r="DWU32" s="778"/>
      <c r="DWV32" s="778"/>
      <c r="DWW32" s="778"/>
      <c r="DWX32" s="778"/>
      <c r="DWY32" s="778"/>
      <c r="DWZ32" s="778"/>
      <c r="DXA32" s="73"/>
      <c r="DXB32" s="73"/>
      <c r="DXC32" s="612"/>
      <c r="DXD32" s="612"/>
      <c r="DXE32" s="778"/>
      <c r="DXF32" s="134"/>
      <c r="DXG32" s="172"/>
      <c r="DXH32" s="126"/>
      <c r="DXI32" s="158"/>
      <c r="DXJ32" s="134"/>
      <c r="DXK32" s="158"/>
      <c r="DXL32" s="175"/>
      <c r="DXM32" s="778"/>
      <c r="DXN32" s="778"/>
      <c r="DXO32" s="778"/>
      <c r="DXP32" s="778"/>
      <c r="DXQ32" s="778"/>
      <c r="DXR32" s="778"/>
      <c r="DXS32" s="778"/>
      <c r="DXT32" s="778"/>
      <c r="DXU32" s="778"/>
      <c r="DXV32" s="778"/>
      <c r="DXW32" s="778"/>
      <c r="DXX32" s="778"/>
      <c r="DXY32" s="73"/>
      <c r="DXZ32" s="73"/>
      <c r="DYA32" s="612"/>
      <c r="DYB32" s="612"/>
      <c r="DYC32" s="778"/>
      <c r="DYD32" s="134"/>
      <c r="DYE32" s="172"/>
      <c r="DYF32" s="126"/>
      <c r="DYG32" s="158"/>
      <c r="DYH32" s="134"/>
      <c r="DYI32" s="158"/>
      <c r="DYJ32" s="175"/>
      <c r="DYK32" s="778"/>
      <c r="DYL32" s="778"/>
      <c r="DYM32" s="778"/>
      <c r="DYN32" s="778"/>
      <c r="DYO32" s="778"/>
      <c r="DYP32" s="778"/>
      <c r="DYQ32" s="778"/>
      <c r="DYR32" s="778"/>
      <c r="DYS32" s="778"/>
      <c r="DYT32" s="778"/>
      <c r="DYU32" s="778"/>
      <c r="DYV32" s="778"/>
      <c r="DYW32" s="73"/>
      <c r="DYX32" s="73"/>
      <c r="DYY32" s="612"/>
      <c r="DYZ32" s="612"/>
      <c r="DZA32" s="778"/>
      <c r="DZB32" s="134"/>
      <c r="DZC32" s="172"/>
      <c r="DZD32" s="126"/>
      <c r="DZE32" s="158"/>
      <c r="DZF32" s="134"/>
      <c r="DZG32" s="158"/>
      <c r="DZH32" s="175"/>
      <c r="DZI32" s="778"/>
      <c r="DZJ32" s="778"/>
      <c r="DZK32" s="778"/>
      <c r="DZL32" s="778"/>
      <c r="DZM32" s="778"/>
      <c r="DZN32" s="778"/>
      <c r="DZO32" s="778"/>
      <c r="DZP32" s="778"/>
      <c r="DZQ32" s="778"/>
      <c r="DZR32" s="778"/>
      <c r="DZS32" s="778"/>
      <c r="DZT32" s="778"/>
      <c r="DZU32" s="73"/>
      <c r="DZV32" s="73"/>
      <c r="DZW32" s="612"/>
      <c r="DZX32" s="612"/>
      <c r="DZY32" s="778"/>
      <c r="DZZ32" s="134"/>
      <c r="EAA32" s="172"/>
      <c r="EAB32" s="126"/>
      <c r="EAC32" s="158"/>
      <c r="EAD32" s="134"/>
      <c r="EAE32" s="158"/>
      <c r="EAF32" s="175"/>
      <c r="EAG32" s="778"/>
      <c r="EAH32" s="778"/>
      <c r="EAI32" s="778"/>
      <c r="EAJ32" s="778"/>
      <c r="EAK32" s="778"/>
      <c r="EAL32" s="778"/>
      <c r="EAM32" s="778"/>
      <c r="EAN32" s="778"/>
      <c r="EAO32" s="778"/>
      <c r="EAP32" s="778"/>
      <c r="EAQ32" s="778"/>
      <c r="EAR32" s="778"/>
      <c r="EAS32" s="73"/>
      <c r="EAT32" s="73"/>
      <c r="EAU32" s="612"/>
      <c r="EAV32" s="612"/>
      <c r="EAW32" s="778"/>
      <c r="EAX32" s="134"/>
      <c r="EAY32" s="172"/>
      <c r="EAZ32" s="126"/>
      <c r="EBA32" s="158"/>
      <c r="EBB32" s="134"/>
      <c r="EBC32" s="158"/>
      <c r="EBD32" s="175"/>
      <c r="EBE32" s="778"/>
      <c r="EBF32" s="778"/>
      <c r="EBG32" s="778"/>
      <c r="EBH32" s="778"/>
      <c r="EBI32" s="778"/>
      <c r="EBJ32" s="778"/>
      <c r="EBK32" s="778"/>
      <c r="EBL32" s="778"/>
      <c r="EBM32" s="778"/>
      <c r="EBN32" s="778"/>
      <c r="EBO32" s="778"/>
      <c r="EBP32" s="778"/>
      <c r="EBQ32" s="73"/>
      <c r="EBR32" s="73"/>
      <c r="EBS32" s="612"/>
      <c r="EBT32" s="612"/>
      <c r="EBU32" s="778"/>
      <c r="EBV32" s="134"/>
      <c r="EBW32" s="172"/>
      <c r="EBX32" s="126"/>
      <c r="EBY32" s="158"/>
      <c r="EBZ32" s="134"/>
      <c r="ECA32" s="158"/>
      <c r="ECB32" s="175"/>
      <c r="ECC32" s="778"/>
      <c r="ECD32" s="778"/>
      <c r="ECE32" s="778"/>
      <c r="ECF32" s="778"/>
      <c r="ECG32" s="778"/>
      <c r="ECH32" s="778"/>
      <c r="ECI32" s="778"/>
      <c r="ECJ32" s="778"/>
      <c r="ECK32" s="778"/>
      <c r="ECL32" s="778"/>
      <c r="ECM32" s="778"/>
      <c r="ECN32" s="778"/>
      <c r="ECO32" s="73"/>
      <c r="ECP32" s="73"/>
      <c r="ECQ32" s="612"/>
      <c r="ECR32" s="612"/>
      <c r="ECS32" s="778"/>
      <c r="ECT32" s="134"/>
      <c r="ECU32" s="172"/>
      <c r="ECV32" s="126"/>
      <c r="ECW32" s="158"/>
      <c r="ECX32" s="134"/>
      <c r="ECY32" s="158"/>
      <c r="ECZ32" s="175"/>
      <c r="EDA32" s="778"/>
      <c r="EDB32" s="778"/>
      <c r="EDC32" s="778"/>
      <c r="EDD32" s="778"/>
      <c r="EDE32" s="778"/>
      <c r="EDF32" s="778"/>
      <c r="EDG32" s="778"/>
      <c r="EDH32" s="778"/>
      <c r="EDI32" s="778"/>
      <c r="EDJ32" s="778"/>
      <c r="EDK32" s="778"/>
      <c r="EDL32" s="778"/>
      <c r="EDM32" s="73"/>
      <c r="EDN32" s="73"/>
      <c r="EDO32" s="612"/>
      <c r="EDP32" s="612"/>
      <c r="EDQ32" s="778"/>
      <c r="EDR32" s="134"/>
      <c r="EDS32" s="172"/>
      <c r="EDT32" s="126"/>
      <c r="EDU32" s="158"/>
      <c r="EDV32" s="134"/>
      <c r="EDW32" s="158"/>
      <c r="EDX32" s="175"/>
      <c r="EDY32" s="778"/>
      <c r="EDZ32" s="778"/>
      <c r="EEA32" s="778"/>
      <c r="EEB32" s="778"/>
      <c r="EEC32" s="778"/>
      <c r="EED32" s="778"/>
      <c r="EEE32" s="778"/>
      <c r="EEF32" s="778"/>
      <c r="EEG32" s="778"/>
      <c r="EEH32" s="778"/>
      <c r="EEI32" s="778"/>
      <c r="EEJ32" s="778"/>
      <c r="EEK32" s="73"/>
      <c r="EEL32" s="73"/>
      <c r="EEM32" s="612"/>
      <c r="EEN32" s="612"/>
      <c r="EEO32" s="778"/>
      <c r="EEP32" s="134"/>
      <c r="EEQ32" s="172"/>
      <c r="EER32" s="126"/>
      <c r="EES32" s="158"/>
      <c r="EET32" s="134"/>
      <c r="EEU32" s="158"/>
      <c r="EEV32" s="175"/>
      <c r="EEW32" s="778"/>
      <c r="EEX32" s="778"/>
      <c r="EEY32" s="778"/>
      <c r="EEZ32" s="778"/>
      <c r="EFA32" s="778"/>
      <c r="EFB32" s="778"/>
      <c r="EFC32" s="778"/>
      <c r="EFD32" s="778"/>
      <c r="EFE32" s="778"/>
      <c r="EFF32" s="778"/>
      <c r="EFG32" s="778"/>
      <c r="EFH32" s="778"/>
      <c r="EFI32" s="73"/>
      <c r="EFJ32" s="73"/>
      <c r="EFK32" s="612"/>
      <c r="EFL32" s="612"/>
      <c r="EFM32" s="778"/>
      <c r="EFN32" s="134"/>
      <c r="EFO32" s="172"/>
      <c r="EFP32" s="126"/>
      <c r="EFQ32" s="158"/>
      <c r="EFR32" s="134"/>
      <c r="EFS32" s="158"/>
      <c r="EFT32" s="175"/>
      <c r="EFU32" s="778"/>
      <c r="EFV32" s="778"/>
      <c r="EFW32" s="778"/>
      <c r="EFX32" s="778"/>
      <c r="EFY32" s="778"/>
      <c r="EFZ32" s="778"/>
      <c r="EGA32" s="778"/>
      <c r="EGB32" s="778"/>
      <c r="EGC32" s="778"/>
      <c r="EGD32" s="778"/>
      <c r="EGE32" s="778"/>
      <c r="EGF32" s="778"/>
      <c r="EGG32" s="73"/>
      <c r="EGH32" s="73"/>
      <c r="EGI32" s="612"/>
      <c r="EGJ32" s="612"/>
      <c r="EGK32" s="778"/>
      <c r="EGL32" s="134"/>
      <c r="EGM32" s="172"/>
      <c r="EGN32" s="126"/>
      <c r="EGO32" s="158"/>
      <c r="EGP32" s="134"/>
      <c r="EGQ32" s="158"/>
      <c r="EGR32" s="175"/>
      <c r="EGS32" s="778"/>
      <c r="EGT32" s="778"/>
      <c r="EGU32" s="778"/>
      <c r="EGV32" s="778"/>
      <c r="EGW32" s="778"/>
      <c r="EGX32" s="778"/>
      <c r="EGY32" s="778"/>
      <c r="EGZ32" s="778"/>
      <c r="EHA32" s="778"/>
      <c r="EHB32" s="778"/>
      <c r="EHC32" s="778"/>
      <c r="EHD32" s="778"/>
      <c r="EHE32" s="73"/>
      <c r="EHF32" s="73"/>
      <c r="EHG32" s="612"/>
      <c r="EHH32" s="612"/>
      <c r="EHI32" s="778"/>
      <c r="EHJ32" s="134"/>
      <c r="EHK32" s="172"/>
      <c r="EHL32" s="126"/>
      <c r="EHM32" s="158"/>
      <c r="EHN32" s="134"/>
      <c r="EHO32" s="158"/>
      <c r="EHP32" s="175"/>
      <c r="EHQ32" s="778"/>
      <c r="EHR32" s="778"/>
      <c r="EHS32" s="778"/>
      <c r="EHT32" s="778"/>
      <c r="EHU32" s="778"/>
      <c r="EHV32" s="778"/>
      <c r="EHW32" s="778"/>
      <c r="EHX32" s="778"/>
      <c r="EHY32" s="778"/>
      <c r="EHZ32" s="778"/>
      <c r="EIA32" s="778"/>
      <c r="EIB32" s="778"/>
      <c r="EIC32" s="73"/>
      <c r="EID32" s="73"/>
      <c r="EIE32" s="612"/>
      <c r="EIF32" s="612"/>
      <c r="EIG32" s="778"/>
      <c r="EIH32" s="134"/>
      <c r="EII32" s="172"/>
      <c r="EIJ32" s="126"/>
      <c r="EIK32" s="158"/>
      <c r="EIL32" s="134"/>
      <c r="EIM32" s="158"/>
      <c r="EIN32" s="175"/>
      <c r="EIO32" s="778"/>
      <c r="EIP32" s="778"/>
      <c r="EIQ32" s="778"/>
      <c r="EIR32" s="778"/>
      <c r="EIS32" s="778"/>
      <c r="EIT32" s="778"/>
      <c r="EIU32" s="778"/>
      <c r="EIV32" s="778"/>
      <c r="EIW32" s="778"/>
      <c r="EIX32" s="778"/>
      <c r="EIY32" s="778"/>
      <c r="EIZ32" s="778"/>
      <c r="EJA32" s="73"/>
      <c r="EJB32" s="73"/>
      <c r="EJC32" s="612"/>
      <c r="EJD32" s="612"/>
      <c r="EJE32" s="778"/>
      <c r="EJF32" s="134"/>
      <c r="EJG32" s="172"/>
      <c r="EJH32" s="126"/>
      <c r="EJI32" s="158"/>
      <c r="EJJ32" s="134"/>
      <c r="EJK32" s="158"/>
      <c r="EJL32" s="175"/>
      <c r="EJM32" s="778"/>
      <c r="EJN32" s="778"/>
      <c r="EJO32" s="778"/>
      <c r="EJP32" s="778"/>
      <c r="EJQ32" s="778"/>
      <c r="EJR32" s="778"/>
      <c r="EJS32" s="778"/>
      <c r="EJT32" s="778"/>
      <c r="EJU32" s="778"/>
      <c r="EJV32" s="778"/>
      <c r="EJW32" s="778"/>
      <c r="EJX32" s="778"/>
      <c r="EJY32" s="73"/>
      <c r="EJZ32" s="73"/>
      <c r="EKA32" s="612"/>
      <c r="EKB32" s="612"/>
      <c r="EKC32" s="778"/>
      <c r="EKD32" s="134"/>
      <c r="EKE32" s="172"/>
      <c r="EKF32" s="126"/>
      <c r="EKG32" s="158"/>
      <c r="EKH32" s="134"/>
      <c r="EKI32" s="158"/>
      <c r="EKJ32" s="175"/>
      <c r="EKK32" s="778"/>
      <c r="EKL32" s="778"/>
      <c r="EKM32" s="778"/>
      <c r="EKN32" s="778"/>
      <c r="EKO32" s="778"/>
      <c r="EKP32" s="778"/>
      <c r="EKQ32" s="778"/>
      <c r="EKR32" s="778"/>
      <c r="EKS32" s="778"/>
      <c r="EKT32" s="778"/>
      <c r="EKU32" s="778"/>
      <c r="EKV32" s="778"/>
      <c r="EKW32" s="73"/>
      <c r="EKX32" s="73"/>
      <c r="EKY32" s="612"/>
      <c r="EKZ32" s="612"/>
      <c r="ELA32" s="778"/>
      <c r="ELB32" s="134"/>
      <c r="ELC32" s="172"/>
      <c r="ELD32" s="126"/>
      <c r="ELE32" s="158"/>
      <c r="ELF32" s="134"/>
      <c r="ELG32" s="158"/>
      <c r="ELH32" s="175"/>
      <c r="ELI32" s="778"/>
      <c r="ELJ32" s="778"/>
      <c r="ELK32" s="778"/>
      <c r="ELL32" s="778"/>
      <c r="ELM32" s="778"/>
      <c r="ELN32" s="778"/>
      <c r="ELO32" s="778"/>
      <c r="ELP32" s="778"/>
      <c r="ELQ32" s="778"/>
      <c r="ELR32" s="778"/>
      <c r="ELS32" s="778"/>
      <c r="ELT32" s="778"/>
      <c r="ELU32" s="73"/>
      <c r="ELV32" s="73"/>
      <c r="ELW32" s="612"/>
      <c r="ELX32" s="612"/>
      <c r="ELY32" s="778"/>
      <c r="ELZ32" s="134"/>
      <c r="EMA32" s="172"/>
      <c r="EMB32" s="126"/>
      <c r="EMC32" s="158"/>
      <c r="EMD32" s="134"/>
      <c r="EME32" s="158"/>
      <c r="EMF32" s="175"/>
      <c r="EMG32" s="778"/>
      <c r="EMH32" s="778"/>
      <c r="EMI32" s="778"/>
      <c r="EMJ32" s="778"/>
      <c r="EMK32" s="778"/>
      <c r="EML32" s="778"/>
      <c r="EMM32" s="778"/>
      <c r="EMN32" s="778"/>
      <c r="EMO32" s="778"/>
      <c r="EMP32" s="778"/>
      <c r="EMQ32" s="778"/>
      <c r="EMR32" s="778"/>
      <c r="EMS32" s="73"/>
      <c r="EMT32" s="73"/>
      <c r="EMU32" s="612"/>
      <c r="EMV32" s="612"/>
      <c r="EMW32" s="778"/>
      <c r="EMX32" s="134"/>
      <c r="EMY32" s="172"/>
      <c r="EMZ32" s="126"/>
      <c r="ENA32" s="158"/>
      <c r="ENB32" s="134"/>
      <c r="ENC32" s="158"/>
      <c r="END32" s="175"/>
      <c r="ENE32" s="778"/>
      <c r="ENF32" s="778"/>
      <c r="ENG32" s="778"/>
      <c r="ENH32" s="778"/>
      <c r="ENI32" s="778"/>
      <c r="ENJ32" s="778"/>
      <c r="ENK32" s="778"/>
      <c r="ENL32" s="778"/>
      <c r="ENM32" s="778"/>
      <c r="ENN32" s="778"/>
      <c r="ENO32" s="778"/>
      <c r="ENP32" s="778"/>
      <c r="ENQ32" s="73"/>
      <c r="ENR32" s="73"/>
      <c r="ENS32" s="612"/>
      <c r="ENT32" s="612"/>
      <c r="ENU32" s="778"/>
      <c r="ENV32" s="134"/>
      <c r="ENW32" s="172"/>
      <c r="ENX32" s="126"/>
      <c r="ENY32" s="158"/>
      <c r="ENZ32" s="134"/>
      <c r="EOA32" s="158"/>
      <c r="EOB32" s="175"/>
      <c r="EOC32" s="778"/>
      <c r="EOD32" s="778"/>
      <c r="EOE32" s="778"/>
      <c r="EOF32" s="778"/>
      <c r="EOG32" s="778"/>
      <c r="EOH32" s="778"/>
      <c r="EOI32" s="778"/>
      <c r="EOJ32" s="778"/>
      <c r="EOK32" s="778"/>
      <c r="EOL32" s="778"/>
      <c r="EOM32" s="778"/>
      <c r="EON32" s="778"/>
      <c r="EOO32" s="73"/>
      <c r="EOP32" s="73"/>
      <c r="EOQ32" s="612"/>
      <c r="EOR32" s="612"/>
      <c r="EOS32" s="778"/>
      <c r="EOT32" s="134"/>
      <c r="EOU32" s="172"/>
      <c r="EOV32" s="126"/>
      <c r="EOW32" s="158"/>
      <c r="EOX32" s="134"/>
      <c r="EOY32" s="158"/>
      <c r="EOZ32" s="175"/>
      <c r="EPA32" s="778"/>
      <c r="EPB32" s="778"/>
      <c r="EPC32" s="778"/>
      <c r="EPD32" s="778"/>
      <c r="EPE32" s="778"/>
      <c r="EPF32" s="778"/>
      <c r="EPG32" s="778"/>
      <c r="EPH32" s="778"/>
      <c r="EPI32" s="778"/>
      <c r="EPJ32" s="778"/>
      <c r="EPK32" s="778"/>
      <c r="EPL32" s="778"/>
      <c r="EPM32" s="73"/>
      <c r="EPN32" s="73"/>
      <c r="EPO32" s="612"/>
      <c r="EPP32" s="612"/>
      <c r="EPQ32" s="778"/>
      <c r="EPR32" s="134"/>
      <c r="EPS32" s="172"/>
      <c r="EPT32" s="126"/>
      <c r="EPU32" s="158"/>
      <c r="EPV32" s="134"/>
      <c r="EPW32" s="158"/>
      <c r="EPX32" s="175"/>
      <c r="EPY32" s="778"/>
      <c r="EPZ32" s="778"/>
      <c r="EQA32" s="778"/>
      <c r="EQB32" s="778"/>
      <c r="EQC32" s="778"/>
      <c r="EQD32" s="778"/>
      <c r="EQE32" s="778"/>
      <c r="EQF32" s="778"/>
      <c r="EQG32" s="778"/>
      <c r="EQH32" s="778"/>
      <c r="EQI32" s="778"/>
      <c r="EQJ32" s="778"/>
      <c r="EQK32" s="73"/>
      <c r="EQL32" s="73"/>
      <c r="EQM32" s="612"/>
      <c r="EQN32" s="612"/>
      <c r="EQO32" s="778"/>
      <c r="EQP32" s="134"/>
      <c r="EQQ32" s="172"/>
      <c r="EQR32" s="126"/>
      <c r="EQS32" s="158"/>
      <c r="EQT32" s="134"/>
      <c r="EQU32" s="158"/>
      <c r="EQV32" s="175"/>
      <c r="EQW32" s="778"/>
      <c r="EQX32" s="778"/>
      <c r="EQY32" s="778"/>
      <c r="EQZ32" s="778"/>
      <c r="ERA32" s="778"/>
      <c r="ERB32" s="778"/>
      <c r="ERC32" s="778"/>
      <c r="ERD32" s="778"/>
      <c r="ERE32" s="778"/>
      <c r="ERF32" s="778"/>
      <c r="ERG32" s="778"/>
      <c r="ERH32" s="778"/>
      <c r="ERI32" s="73"/>
      <c r="ERJ32" s="73"/>
      <c r="ERK32" s="612"/>
      <c r="ERL32" s="612"/>
      <c r="ERM32" s="778"/>
      <c r="ERN32" s="134"/>
      <c r="ERO32" s="172"/>
      <c r="ERP32" s="126"/>
      <c r="ERQ32" s="158"/>
      <c r="ERR32" s="134"/>
      <c r="ERS32" s="158"/>
      <c r="ERT32" s="175"/>
      <c r="ERU32" s="778"/>
      <c r="ERV32" s="778"/>
      <c r="ERW32" s="778"/>
      <c r="ERX32" s="778"/>
      <c r="ERY32" s="778"/>
      <c r="ERZ32" s="778"/>
      <c r="ESA32" s="778"/>
      <c r="ESB32" s="778"/>
      <c r="ESC32" s="778"/>
      <c r="ESD32" s="778"/>
      <c r="ESE32" s="778"/>
      <c r="ESF32" s="778"/>
      <c r="ESG32" s="73"/>
      <c r="ESH32" s="73"/>
      <c r="ESI32" s="612"/>
      <c r="ESJ32" s="612"/>
      <c r="ESK32" s="778"/>
      <c r="ESL32" s="134"/>
      <c r="ESM32" s="172"/>
      <c r="ESN32" s="126"/>
      <c r="ESO32" s="158"/>
      <c r="ESP32" s="134"/>
      <c r="ESQ32" s="158"/>
      <c r="ESR32" s="175"/>
      <c r="ESS32" s="778"/>
      <c r="EST32" s="778"/>
      <c r="ESU32" s="778"/>
      <c r="ESV32" s="778"/>
      <c r="ESW32" s="778"/>
      <c r="ESX32" s="778"/>
      <c r="ESY32" s="778"/>
      <c r="ESZ32" s="778"/>
      <c r="ETA32" s="778"/>
      <c r="ETB32" s="778"/>
      <c r="ETC32" s="778"/>
      <c r="ETD32" s="778"/>
      <c r="ETE32" s="73"/>
      <c r="ETF32" s="73"/>
      <c r="ETG32" s="612"/>
      <c r="ETH32" s="612"/>
      <c r="ETI32" s="778"/>
      <c r="ETJ32" s="134"/>
      <c r="ETK32" s="172"/>
      <c r="ETL32" s="126"/>
      <c r="ETM32" s="158"/>
      <c r="ETN32" s="134"/>
      <c r="ETO32" s="158"/>
      <c r="ETP32" s="175"/>
      <c r="ETQ32" s="778"/>
      <c r="ETR32" s="778"/>
      <c r="ETS32" s="778"/>
      <c r="ETT32" s="778"/>
      <c r="ETU32" s="778"/>
      <c r="ETV32" s="778"/>
      <c r="ETW32" s="778"/>
      <c r="ETX32" s="778"/>
      <c r="ETY32" s="778"/>
      <c r="ETZ32" s="778"/>
      <c r="EUA32" s="778"/>
      <c r="EUB32" s="778"/>
      <c r="EUC32" s="73"/>
      <c r="EUD32" s="73"/>
      <c r="EUE32" s="612"/>
      <c r="EUF32" s="612"/>
      <c r="EUG32" s="778"/>
      <c r="EUH32" s="134"/>
      <c r="EUI32" s="172"/>
      <c r="EUJ32" s="126"/>
      <c r="EUK32" s="158"/>
      <c r="EUL32" s="134"/>
      <c r="EUM32" s="158"/>
      <c r="EUN32" s="175"/>
      <c r="EUO32" s="778"/>
      <c r="EUP32" s="778"/>
      <c r="EUQ32" s="778"/>
      <c r="EUR32" s="778"/>
      <c r="EUS32" s="778"/>
      <c r="EUT32" s="778"/>
      <c r="EUU32" s="778"/>
      <c r="EUV32" s="778"/>
      <c r="EUW32" s="778"/>
      <c r="EUX32" s="778"/>
      <c r="EUY32" s="778"/>
      <c r="EUZ32" s="778"/>
      <c r="EVA32" s="73"/>
      <c r="EVB32" s="73"/>
      <c r="EVC32" s="612"/>
      <c r="EVD32" s="612"/>
      <c r="EVE32" s="778"/>
      <c r="EVF32" s="134"/>
      <c r="EVG32" s="172"/>
      <c r="EVH32" s="126"/>
      <c r="EVI32" s="158"/>
      <c r="EVJ32" s="134"/>
      <c r="EVK32" s="158"/>
      <c r="EVL32" s="175"/>
      <c r="EVM32" s="778"/>
      <c r="EVN32" s="778"/>
      <c r="EVO32" s="778"/>
      <c r="EVP32" s="778"/>
      <c r="EVQ32" s="778"/>
      <c r="EVR32" s="778"/>
      <c r="EVS32" s="778"/>
      <c r="EVT32" s="778"/>
      <c r="EVU32" s="778"/>
      <c r="EVV32" s="778"/>
      <c r="EVW32" s="778"/>
      <c r="EVX32" s="778"/>
      <c r="EVY32" s="73"/>
      <c r="EVZ32" s="73"/>
      <c r="EWA32" s="612"/>
      <c r="EWB32" s="612"/>
      <c r="EWC32" s="778"/>
      <c r="EWD32" s="134"/>
      <c r="EWE32" s="172"/>
      <c r="EWF32" s="126"/>
      <c r="EWG32" s="158"/>
      <c r="EWH32" s="134"/>
      <c r="EWI32" s="158"/>
      <c r="EWJ32" s="175"/>
      <c r="EWK32" s="778"/>
      <c r="EWL32" s="778"/>
      <c r="EWM32" s="778"/>
      <c r="EWN32" s="778"/>
      <c r="EWO32" s="778"/>
      <c r="EWP32" s="778"/>
      <c r="EWQ32" s="778"/>
      <c r="EWR32" s="778"/>
      <c r="EWS32" s="778"/>
      <c r="EWT32" s="778"/>
      <c r="EWU32" s="778"/>
      <c r="EWV32" s="778"/>
      <c r="EWW32" s="73"/>
      <c r="EWX32" s="73"/>
      <c r="EWY32" s="612"/>
      <c r="EWZ32" s="612"/>
      <c r="EXA32" s="778"/>
      <c r="EXB32" s="134"/>
      <c r="EXC32" s="172"/>
      <c r="EXD32" s="126"/>
      <c r="EXE32" s="158"/>
      <c r="EXF32" s="134"/>
      <c r="EXG32" s="158"/>
      <c r="EXH32" s="175"/>
      <c r="EXI32" s="778"/>
      <c r="EXJ32" s="778"/>
      <c r="EXK32" s="778"/>
      <c r="EXL32" s="778"/>
      <c r="EXM32" s="778"/>
      <c r="EXN32" s="778"/>
      <c r="EXO32" s="778"/>
      <c r="EXP32" s="778"/>
      <c r="EXQ32" s="778"/>
      <c r="EXR32" s="778"/>
      <c r="EXS32" s="778"/>
      <c r="EXT32" s="778"/>
      <c r="EXU32" s="73"/>
      <c r="EXV32" s="73"/>
      <c r="EXW32" s="612"/>
      <c r="EXX32" s="612"/>
      <c r="EXY32" s="778"/>
      <c r="EXZ32" s="134"/>
      <c r="EYA32" s="172"/>
      <c r="EYB32" s="126"/>
      <c r="EYC32" s="158"/>
      <c r="EYD32" s="134"/>
      <c r="EYE32" s="158"/>
      <c r="EYF32" s="175"/>
      <c r="EYG32" s="778"/>
      <c r="EYH32" s="778"/>
      <c r="EYI32" s="778"/>
      <c r="EYJ32" s="778"/>
      <c r="EYK32" s="778"/>
      <c r="EYL32" s="778"/>
      <c r="EYM32" s="778"/>
      <c r="EYN32" s="778"/>
      <c r="EYO32" s="778"/>
      <c r="EYP32" s="778"/>
      <c r="EYQ32" s="778"/>
      <c r="EYR32" s="778"/>
      <c r="EYS32" s="73"/>
      <c r="EYT32" s="73"/>
      <c r="EYU32" s="612"/>
      <c r="EYV32" s="612"/>
      <c r="EYW32" s="778"/>
      <c r="EYX32" s="134"/>
      <c r="EYY32" s="172"/>
      <c r="EYZ32" s="126"/>
      <c r="EZA32" s="158"/>
      <c r="EZB32" s="134"/>
      <c r="EZC32" s="158"/>
      <c r="EZD32" s="175"/>
      <c r="EZE32" s="778"/>
      <c r="EZF32" s="778"/>
      <c r="EZG32" s="778"/>
      <c r="EZH32" s="778"/>
      <c r="EZI32" s="778"/>
      <c r="EZJ32" s="778"/>
      <c r="EZK32" s="778"/>
      <c r="EZL32" s="778"/>
      <c r="EZM32" s="778"/>
      <c r="EZN32" s="778"/>
      <c r="EZO32" s="778"/>
      <c r="EZP32" s="778"/>
      <c r="EZQ32" s="73"/>
      <c r="EZR32" s="73"/>
      <c r="EZS32" s="612"/>
      <c r="EZT32" s="612"/>
      <c r="EZU32" s="778"/>
      <c r="EZV32" s="134"/>
      <c r="EZW32" s="172"/>
      <c r="EZX32" s="126"/>
      <c r="EZY32" s="158"/>
      <c r="EZZ32" s="134"/>
      <c r="FAA32" s="158"/>
      <c r="FAB32" s="175"/>
      <c r="FAC32" s="778"/>
      <c r="FAD32" s="778"/>
      <c r="FAE32" s="778"/>
      <c r="FAF32" s="778"/>
      <c r="FAG32" s="778"/>
      <c r="FAH32" s="778"/>
      <c r="FAI32" s="778"/>
      <c r="FAJ32" s="778"/>
      <c r="FAK32" s="778"/>
      <c r="FAL32" s="778"/>
      <c r="FAM32" s="778"/>
      <c r="FAN32" s="778"/>
      <c r="FAO32" s="73"/>
      <c r="FAP32" s="73"/>
      <c r="FAQ32" s="612"/>
      <c r="FAR32" s="612"/>
      <c r="FAS32" s="778"/>
      <c r="FAT32" s="134"/>
      <c r="FAU32" s="172"/>
      <c r="FAV32" s="126"/>
      <c r="FAW32" s="158"/>
      <c r="FAX32" s="134"/>
      <c r="FAY32" s="158"/>
      <c r="FAZ32" s="175"/>
      <c r="FBA32" s="778"/>
      <c r="FBB32" s="778"/>
      <c r="FBC32" s="778"/>
      <c r="FBD32" s="778"/>
      <c r="FBE32" s="778"/>
      <c r="FBF32" s="778"/>
      <c r="FBG32" s="778"/>
      <c r="FBH32" s="778"/>
      <c r="FBI32" s="778"/>
      <c r="FBJ32" s="778"/>
      <c r="FBK32" s="778"/>
      <c r="FBL32" s="778"/>
      <c r="FBM32" s="73"/>
      <c r="FBN32" s="73"/>
      <c r="FBO32" s="612"/>
      <c r="FBP32" s="612"/>
      <c r="FBQ32" s="778"/>
      <c r="FBR32" s="134"/>
      <c r="FBS32" s="172"/>
      <c r="FBT32" s="126"/>
      <c r="FBU32" s="158"/>
      <c r="FBV32" s="134"/>
      <c r="FBW32" s="158"/>
      <c r="FBX32" s="175"/>
      <c r="FBY32" s="778"/>
      <c r="FBZ32" s="778"/>
      <c r="FCA32" s="778"/>
      <c r="FCB32" s="778"/>
      <c r="FCC32" s="778"/>
      <c r="FCD32" s="778"/>
      <c r="FCE32" s="778"/>
      <c r="FCF32" s="778"/>
      <c r="FCG32" s="778"/>
      <c r="FCH32" s="778"/>
      <c r="FCI32" s="778"/>
      <c r="FCJ32" s="778"/>
      <c r="FCK32" s="73"/>
      <c r="FCL32" s="73"/>
      <c r="FCM32" s="612"/>
      <c r="FCN32" s="612"/>
      <c r="FCO32" s="778"/>
      <c r="FCP32" s="134"/>
      <c r="FCQ32" s="172"/>
      <c r="FCR32" s="126"/>
      <c r="FCS32" s="158"/>
      <c r="FCT32" s="134"/>
      <c r="FCU32" s="158"/>
      <c r="FCV32" s="175"/>
      <c r="FCW32" s="778"/>
      <c r="FCX32" s="778"/>
      <c r="FCY32" s="778"/>
      <c r="FCZ32" s="778"/>
      <c r="FDA32" s="778"/>
      <c r="FDB32" s="778"/>
      <c r="FDC32" s="778"/>
      <c r="FDD32" s="778"/>
      <c r="FDE32" s="778"/>
      <c r="FDF32" s="778"/>
      <c r="FDG32" s="778"/>
      <c r="FDH32" s="778"/>
      <c r="FDI32" s="73"/>
      <c r="FDJ32" s="73"/>
      <c r="FDK32" s="612"/>
      <c r="FDL32" s="612"/>
      <c r="FDM32" s="778"/>
      <c r="FDN32" s="134"/>
      <c r="FDO32" s="172"/>
      <c r="FDP32" s="126"/>
      <c r="FDQ32" s="158"/>
      <c r="FDR32" s="134"/>
      <c r="FDS32" s="158"/>
      <c r="FDT32" s="175"/>
      <c r="FDU32" s="778"/>
      <c r="FDV32" s="778"/>
      <c r="FDW32" s="778"/>
      <c r="FDX32" s="778"/>
      <c r="FDY32" s="778"/>
      <c r="FDZ32" s="778"/>
      <c r="FEA32" s="778"/>
      <c r="FEB32" s="778"/>
      <c r="FEC32" s="778"/>
      <c r="FED32" s="778"/>
      <c r="FEE32" s="778"/>
      <c r="FEF32" s="778"/>
      <c r="FEG32" s="73"/>
      <c r="FEH32" s="73"/>
      <c r="FEI32" s="612"/>
      <c r="FEJ32" s="612"/>
      <c r="FEK32" s="778"/>
      <c r="FEL32" s="134"/>
      <c r="FEM32" s="172"/>
      <c r="FEN32" s="126"/>
      <c r="FEO32" s="158"/>
      <c r="FEP32" s="134"/>
      <c r="FEQ32" s="158"/>
      <c r="FER32" s="175"/>
      <c r="FES32" s="778"/>
      <c r="FET32" s="778"/>
      <c r="FEU32" s="778"/>
      <c r="FEV32" s="778"/>
      <c r="FEW32" s="778"/>
      <c r="FEX32" s="778"/>
      <c r="FEY32" s="778"/>
      <c r="FEZ32" s="778"/>
      <c r="FFA32" s="778"/>
      <c r="FFB32" s="778"/>
      <c r="FFC32" s="778"/>
      <c r="FFD32" s="778"/>
      <c r="FFE32" s="73"/>
      <c r="FFF32" s="73"/>
      <c r="FFG32" s="612"/>
      <c r="FFH32" s="612"/>
      <c r="FFI32" s="778"/>
      <c r="FFJ32" s="134"/>
      <c r="FFK32" s="172"/>
      <c r="FFL32" s="126"/>
      <c r="FFM32" s="158"/>
      <c r="FFN32" s="134"/>
      <c r="FFO32" s="158"/>
      <c r="FFP32" s="175"/>
      <c r="FFQ32" s="778"/>
      <c r="FFR32" s="778"/>
      <c r="FFS32" s="778"/>
      <c r="FFT32" s="778"/>
      <c r="FFU32" s="778"/>
      <c r="FFV32" s="778"/>
      <c r="FFW32" s="778"/>
      <c r="FFX32" s="778"/>
      <c r="FFY32" s="778"/>
      <c r="FFZ32" s="778"/>
      <c r="FGA32" s="778"/>
      <c r="FGB32" s="778"/>
      <c r="FGC32" s="73"/>
      <c r="FGD32" s="73"/>
      <c r="FGE32" s="612"/>
      <c r="FGF32" s="612"/>
      <c r="FGG32" s="778"/>
      <c r="FGH32" s="134"/>
      <c r="FGI32" s="172"/>
      <c r="FGJ32" s="126"/>
      <c r="FGK32" s="158"/>
      <c r="FGL32" s="134"/>
      <c r="FGM32" s="158"/>
      <c r="FGN32" s="175"/>
      <c r="FGO32" s="778"/>
      <c r="FGP32" s="778"/>
      <c r="FGQ32" s="778"/>
      <c r="FGR32" s="778"/>
      <c r="FGS32" s="778"/>
      <c r="FGT32" s="778"/>
      <c r="FGU32" s="778"/>
      <c r="FGV32" s="778"/>
      <c r="FGW32" s="778"/>
      <c r="FGX32" s="778"/>
      <c r="FGY32" s="778"/>
      <c r="FGZ32" s="778"/>
      <c r="FHA32" s="73"/>
      <c r="FHB32" s="73"/>
      <c r="FHC32" s="612"/>
      <c r="FHD32" s="612"/>
      <c r="FHE32" s="778"/>
      <c r="FHF32" s="134"/>
      <c r="FHG32" s="172"/>
      <c r="FHH32" s="126"/>
      <c r="FHI32" s="158"/>
      <c r="FHJ32" s="134"/>
      <c r="FHK32" s="158"/>
      <c r="FHL32" s="175"/>
      <c r="FHM32" s="778"/>
      <c r="FHN32" s="778"/>
      <c r="FHO32" s="778"/>
      <c r="FHP32" s="778"/>
      <c r="FHQ32" s="778"/>
      <c r="FHR32" s="778"/>
      <c r="FHS32" s="778"/>
      <c r="FHT32" s="778"/>
      <c r="FHU32" s="778"/>
      <c r="FHV32" s="778"/>
      <c r="FHW32" s="778"/>
      <c r="FHX32" s="778"/>
      <c r="FHY32" s="73"/>
      <c r="FHZ32" s="73"/>
      <c r="FIA32" s="612"/>
      <c r="FIB32" s="612"/>
      <c r="FIC32" s="778"/>
      <c r="FID32" s="134"/>
      <c r="FIE32" s="172"/>
      <c r="FIF32" s="126"/>
      <c r="FIG32" s="158"/>
      <c r="FIH32" s="134"/>
      <c r="FII32" s="158"/>
      <c r="FIJ32" s="175"/>
      <c r="FIK32" s="778"/>
      <c r="FIL32" s="778"/>
      <c r="FIM32" s="778"/>
      <c r="FIN32" s="778"/>
      <c r="FIO32" s="778"/>
      <c r="FIP32" s="778"/>
      <c r="FIQ32" s="778"/>
      <c r="FIR32" s="778"/>
      <c r="FIS32" s="778"/>
      <c r="FIT32" s="778"/>
      <c r="FIU32" s="778"/>
      <c r="FIV32" s="778"/>
      <c r="FIW32" s="73"/>
      <c r="FIX32" s="73"/>
      <c r="FIY32" s="612"/>
      <c r="FIZ32" s="612"/>
      <c r="FJA32" s="778"/>
      <c r="FJB32" s="134"/>
      <c r="FJC32" s="172"/>
      <c r="FJD32" s="126"/>
      <c r="FJE32" s="158"/>
      <c r="FJF32" s="134"/>
      <c r="FJG32" s="158"/>
      <c r="FJH32" s="175"/>
      <c r="FJI32" s="778"/>
      <c r="FJJ32" s="778"/>
      <c r="FJK32" s="778"/>
      <c r="FJL32" s="778"/>
      <c r="FJM32" s="778"/>
      <c r="FJN32" s="778"/>
      <c r="FJO32" s="778"/>
      <c r="FJP32" s="778"/>
      <c r="FJQ32" s="778"/>
      <c r="FJR32" s="778"/>
      <c r="FJS32" s="778"/>
      <c r="FJT32" s="778"/>
      <c r="FJU32" s="73"/>
      <c r="FJV32" s="73"/>
      <c r="FJW32" s="612"/>
      <c r="FJX32" s="612"/>
      <c r="FJY32" s="778"/>
      <c r="FJZ32" s="134"/>
      <c r="FKA32" s="172"/>
      <c r="FKB32" s="126"/>
      <c r="FKC32" s="158"/>
      <c r="FKD32" s="134"/>
      <c r="FKE32" s="158"/>
      <c r="FKF32" s="175"/>
      <c r="FKG32" s="778"/>
      <c r="FKH32" s="778"/>
      <c r="FKI32" s="778"/>
      <c r="FKJ32" s="778"/>
      <c r="FKK32" s="778"/>
      <c r="FKL32" s="778"/>
      <c r="FKM32" s="778"/>
      <c r="FKN32" s="778"/>
      <c r="FKO32" s="778"/>
      <c r="FKP32" s="778"/>
      <c r="FKQ32" s="778"/>
      <c r="FKR32" s="778"/>
      <c r="FKS32" s="73"/>
      <c r="FKT32" s="73"/>
      <c r="FKU32" s="612"/>
      <c r="FKV32" s="612"/>
      <c r="FKW32" s="778"/>
      <c r="FKX32" s="134"/>
      <c r="FKY32" s="172"/>
      <c r="FKZ32" s="126"/>
      <c r="FLA32" s="158"/>
      <c r="FLB32" s="134"/>
      <c r="FLC32" s="158"/>
      <c r="FLD32" s="175"/>
      <c r="FLE32" s="778"/>
      <c r="FLF32" s="778"/>
      <c r="FLG32" s="778"/>
      <c r="FLH32" s="778"/>
      <c r="FLI32" s="778"/>
      <c r="FLJ32" s="778"/>
      <c r="FLK32" s="778"/>
      <c r="FLL32" s="778"/>
      <c r="FLM32" s="778"/>
      <c r="FLN32" s="778"/>
      <c r="FLO32" s="778"/>
      <c r="FLP32" s="778"/>
      <c r="FLQ32" s="73"/>
      <c r="FLR32" s="73"/>
      <c r="FLS32" s="612"/>
      <c r="FLT32" s="612"/>
      <c r="FLU32" s="778"/>
      <c r="FLV32" s="134"/>
      <c r="FLW32" s="172"/>
      <c r="FLX32" s="126"/>
      <c r="FLY32" s="158"/>
      <c r="FLZ32" s="134"/>
      <c r="FMA32" s="158"/>
      <c r="FMB32" s="175"/>
      <c r="FMC32" s="778"/>
      <c r="FMD32" s="778"/>
      <c r="FME32" s="778"/>
      <c r="FMF32" s="778"/>
      <c r="FMG32" s="778"/>
      <c r="FMH32" s="778"/>
      <c r="FMI32" s="778"/>
      <c r="FMJ32" s="778"/>
      <c r="FMK32" s="778"/>
      <c r="FML32" s="778"/>
      <c r="FMM32" s="778"/>
      <c r="FMN32" s="778"/>
      <c r="FMO32" s="73"/>
      <c r="FMP32" s="73"/>
      <c r="FMQ32" s="612"/>
      <c r="FMR32" s="612"/>
      <c r="FMS32" s="778"/>
      <c r="FMT32" s="134"/>
      <c r="FMU32" s="172"/>
      <c r="FMV32" s="126"/>
      <c r="FMW32" s="158"/>
      <c r="FMX32" s="134"/>
      <c r="FMY32" s="158"/>
      <c r="FMZ32" s="175"/>
      <c r="FNA32" s="778"/>
      <c r="FNB32" s="778"/>
      <c r="FNC32" s="778"/>
      <c r="FND32" s="778"/>
      <c r="FNE32" s="778"/>
      <c r="FNF32" s="778"/>
      <c r="FNG32" s="778"/>
      <c r="FNH32" s="778"/>
      <c r="FNI32" s="778"/>
      <c r="FNJ32" s="778"/>
      <c r="FNK32" s="778"/>
      <c r="FNL32" s="778"/>
      <c r="FNM32" s="73"/>
      <c r="FNN32" s="73"/>
      <c r="FNO32" s="612"/>
      <c r="FNP32" s="612"/>
      <c r="FNQ32" s="778"/>
      <c r="FNR32" s="134"/>
      <c r="FNS32" s="172"/>
      <c r="FNT32" s="126"/>
      <c r="FNU32" s="158"/>
      <c r="FNV32" s="134"/>
      <c r="FNW32" s="158"/>
      <c r="FNX32" s="175"/>
      <c r="FNY32" s="778"/>
      <c r="FNZ32" s="778"/>
      <c r="FOA32" s="778"/>
      <c r="FOB32" s="778"/>
      <c r="FOC32" s="778"/>
      <c r="FOD32" s="778"/>
      <c r="FOE32" s="778"/>
      <c r="FOF32" s="778"/>
      <c r="FOG32" s="778"/>
      <c r="FOH32" s="778"/>
      <c r="FOI32" s="778"/>
      <c r="FOJ32" s="778"/>
      <c r="FOK32" s="73"/>
      <c r="FOL32" s="73"/>
      <c r="FOM32" s="612"/>
      <c r="FON32" s="612"/>
      <c r="FOO32" s="778"/>
      <c r="FOP32" s="134"/>
      <c r="FOQ32" s="172"/>
      <c r="FOR32" s="126"/>
      <c r="FOS32" s="158"/>
      <c r="FOT32" s="134"/>
      <c r="FOU32" s="158"/>
      <c r="FOV32" s="175"/>
      <c r="FOW32" s="778"/>
      <c r="FOX32" s="778"/>
      <c r="FOY32" s="778"/>
      <c r="FOZ32" s="778"/>
      <c r="FPA32" s="778"/>
      <c r="FPB32" s="778"/>
      <c r="FPC32" s="778"/>
      <c r="FPD32" s="778"/>
      <c r="FPE32" s="778"/>
      <c r="FPF32" s="778"/>
      <c r="FPG32" s="778"/>
      <c r="FPH32" s="778"/>
      <c r="FPI32" s="73"/>
      <c r="FPJ32" s="73"/>
      <c r="FPK32" s="612"/>
      <c r="FPL32" s="612"/>
      <c r="FPM32" s="778"/>
      <c r="FPN32" s="134"/>
      <c r="FPO32" s="172"/>
      <c r="FPP32" s="126"/>
      <c r="FPQ32" s="158"/>
      <c r="FPR32" s="134"/>
      <c r="FPS32" s="158"/>
      <c r="FPT32" s="175"/>
      <c r="FPU32" s="778"/>
      <c r="FPV32" s="778"/>
      <c r="FPW32" s="778"/>
      <c r="FPX32" s="778"/>
      <c r="FPY32" s="778"/>
      <c r="FPZ32" s="778"/>
      <c r="FQA32" s="778"/>
      <c r="FQB32" s="778"/>
      <c r="FQC32" s="778"/>
      <c r="FQD32" s="778"/>
      <c r="FQE32" s="778"/>
      <c r="FQF32" s="778"/>
      <c r="FQG32" s="73"/>
      <c r="FQH32" s="73"/>
      <c r="FQI32" s="612"/>
      <c r="FQJ32" s="612"/>
      <c r="FQK32" s="778"/>
      <c r="FQL32" s="134"/>
      <c r="FQM32" s="172"/>
      <c r="FQN32" s="126"/>
      <c r="FQO32" s="158"/>
      <c r="FQP32" s="134"/>
      <c r="FQQ32" s="158"/>
      <c r="FQR32" s="175"/>
      <c r="FQS32" s="778"/>
      <c r="FQT32" s="778"/>
      <c r="FQU32" s="778"/>
      <c r="FQV32" s="778"/>
      <c r="FQW32" s="778"/>
      <c r="FQX32" s="778"/>
      <c r="FQY32" s="778"/>
      <c r="FQZ32" s="778"/>
      <c r="FRA32" s="778"/>
      <c r="FRB32" s="778"/>
      <c r="FRC32" s="778"/>
      <c r="FRD32" s="778"/>
      <c r="FRE32" s="73"/>
      <c r="FRF32" s="73"/>
      <c r="FRG32" s="612"/>
      <c r="FRH32" s="612"/>
      <c r="FRI32" s="778"/>
      <c r="FRJ32" s="134"/>
      <c r="FRK32" s="172"/>
      <c r="FRL32" s="126"/>
      <c r="FRM32" s="158"/>
      <c r="FRN32" s="134"/>
      <c r="FRO32" s="158"/>
      <c r="FRP32" s="175"/>
      <c r="FRQ32" s="778"/>
      <c r="FRR32" s="778"/>
      <c r="FRS32" s="778"/>
      <c r="FRT32" s="778"/>
      <c r="FRU32" s="778"/>
      <c r="FRV32" s="778"/>
      <c r="FRW32" s="778"/>
      <c r="FRX32" s="778"/>
      <c r="FRY32" s="778"/>
      <c r="FRZ32" s="778"/>
      <c r="FSA32" s="778"/>
      <c r="FSB32" s="778"/>
      <c r="FSC32" s="73"/>
      <c r="FSD32" s="73"/>
      <c r="FSE32" s="612"/>
      <c r="FSF32" s="612"/>
      <c r="FSG32" s="778"/>
      <c r="FSH32" s="134"/>
      <c r="FSI32" s="172"/>
      <c r="FSJ32" s="126"/>
      <c r="FSK32" s="158"/>
      <c r="FSL32" s="134"/>
      <c r="FSM32" s="158"/>
      <c r="FSN32" s="175"/>
      <c r="FSO32" s="778"/>
      <c r="FSP32" s="778"/>
      <c r="FSQ32" s="778"/>
      <c r="FSR32" s="778"/>
      <c r="FSS32" s="778"/>
      <c r="FST32" s="778"/>
      <c r="FSU32" s="778"/>
      <c r="FSV32" s="778"/>
      <c r="FSW32" s="778"/>
      <c r="FSX32" s="778"/>
      <c r="FSY32" s="778"/>
      <c r="FSZ32" s="778"/>
      <c r="FTA32" s="73"/>
      <c r="FTB32" s="73"/>
      <c r="FTC32" s="612"/>
      <c r="FTD32" s="612"/>
      <c r="FTE32" s="778"/>
      <c r="FTF32" s="134"/>
      <c r="FTG32" s="172"/>
      <c r="FTH32" s="126"/>
      <c r="FTI32" s="158"/>
      <c r="FTJ32" s="134"/>
      <c r="FTK32" s="158"/>
      <c r="FTL32" s="175"/>
      <c r="FTM32" s="778"/>
      <c r="FTN32" s="778"/>
      <c r="FTO32" s="778"/>
      <c r="FTP32" s="778"/>
      <c r="FTQ32" s="778"/>
      <c r="FTR32" s="778"/>
      <c r="FTS32" s="778"/>
      <c r="FTT32" s="778"/>
      <c r="FTU32" s="778"/>
      <c r="FTV32" s="778"/>
      <c r="FTW32" s="778"/>
      <c r="FTX32" s="778"/>
      <c r="FTY32" s="73"/>
      <c r="FTZ32" s="73"/>
      <c r="FUA32" s="612"/>
      <c r="FUB32" s="612"/>
      <c r="FUC32" s="778"/>
      <c r="FUD32" s="134"/>
      <c r="FUE32" s="172"/>
      <c r="FUF32" s="126"/>
      <c r="FUG32" s="158"/>
      <c r="FUH32" s="134"/>
      <c r="FUI32" s="158"/>
      <c r="FUJ32" s="175"/>
      <c r="FUK32" s="778"/>
      <c r="FUL32" s="778"/>
      <c r="FUM32" s="778"/>
      <c r="FUN32" s="778"/>
      <c r="FUO32" s="778"/>
      <c r="FUP32" s="778"/>
      <c r="FUQ32" s="778"/>
      <c r="FUR32" s="778"/>
      <c r="FUS32" s="778"/>
      <c r="FUT32" s="778"/>
      <c r="FUU32" s="778"/>
      <c r="FUV32" s="778"/>
      <c r="FUW32" s="73"/>
      <c r="FUX32" s="73"/>
      <c r="FUY32" s="612"/>
      <c r="FUZ32" s="612"/>
      <c r="FVA32" s="778"/>
      <c r="FVB32" s="134"/>
      <c r="FVC32" s="172"/>
      <c r="FVD32" s="126"/>
      <c r="FVE32" s="158"/>
      <c r="FVF32" s="134"/>
      <c r="FVG32" s="158"/>
      <c r="FVH32" s="175"/>
      <c r="FVI32" s="778"/>
      <c r="FVJ32" s="778"/>
      <c r="FVK32" s="778"/>
      <c r="FVL32" s="778"/>
      <c r="FVM32" s="778"/>
      <c r="FVN32" s="778"/>
      <c r="FVO32" s="778"/>
      <c r="FVP32" s="778"/>
      <c r="FVQ32" s="778"/>
      <c r="FVR32" s="778"/>
      <c r="FVS32" s="778"/>
      <c r="FVT32" s="778"/>
      <c r="FVU32" s="73"/>
      <c r="FVV32" s="73"/>
      <c r="FVW32" s="612"/>
      <c r="FVX32" s="612"/>
      <c r="FVY32" s="778"/>
      <c r="FVZ32" s="134"/>
      <c r="FWA32" s="172"/>
      <c r="FWB32" s="126"/>
      <c r="FWC32" s="158"/>
      <c r="FWD32" s="134"/>
      <c r="FWE32" s="158"/>
      <c r="FWF32" s="175"/>
      <c r="FWG32" s="778"/>
      <c r="FWH32" s="778"/>
      <c r="FWI32" s="778"/>
      <c r="FWJ32" s="778"/>
      <c r="FWK32" s="778"/>
      <c r="FWL32" s="778"/>
      <c r="FWM32" s="778"/>
      <c r="FWN32" s="778"/>
      <c r="FWO32" s="778"/>
      <c r="FWP32" s="778"/>
      <c r="FWQ32" s="778"/>
      <c r="FWR32" s="778"/>
      <c r="FWS32" s="73"/>
      <c r="FWT32" s="73"/>
      <c r="FWU32" s="612"/>
      <c r="FWV32" s="612"/>
      <c r="FWW32" s="778"/>
      <c r="FWX32" s="134"/>
      <c r="FWY32" s="172"/>
      <c r="FWZ32" s="126"/>
      <c r="FXA32" s="158"/>
      <c r="FXB32" s="134"/>
      <c r="FXC32" s="158"/>
      <c r="FXD32" s="175"/>
      <c r="FXE32" s="778"/>
      <c r="FXF32" s="778"/>
      <c r="FXG32" s="778"/>
      <c r="FXH32" s="778"/>
      <c r="FXI32" s="778"/>
      <c r="FXJ32" s="778"/>
      <c r="FXK32" s="778"/>
      <c r="FXL32" s="778"/>
      <c r="FXM32" s="778"/>
      <c r="FXN32" s="778"/>
      <c r="FXO32" s="778"/>
      <c r="FXP32" s="778"/>
      <c r="FXQ32" s="73"/>
      <c r="FXR32" s="73"/>
      <c r="FXS32" s="612"/>
      <c r="FXT32" s="612"/>
      <c r="FXU32" s="778"/>
      <c r="FXV32" s="134"/>
      <c r="FXW32" s="172"/>
      <c r="FXX32" s="126"/>
      <c r="FXY32" s="158"/>
      <c r="FXZ32" s="134"/>
      <c r="FYA32" s="158"/>
      <c r="FYB32" s="175"/>
      <c r="FYC32" s="778"/>
      <c r="FYD32" s="778"/>
      <c r="FYE32" s="778"/>
      <c r="FYF32" s="778"/>
      <c r="FYG32" s="778"/>
      <c r="FYH32" s="778"/>
      <c r="FYI32" s="778"/>
      <c r="FYJ32" s="778"/>
      <c r="FYK32" s="778"/>
      <c r="FYL32" s="778"/>
      <c r="FYM32" s="778"/>
      <c r="FYN32" s="778"/>
      <c r="FYO32" s="73"/>
      <c r="FYP32" s="73"/>
      <c r="FYQ32" s="612"/>
      <c r="FYR32" s="612"/>
      <c r="FYS32" s="778"/>
      <c r="FYT32" s="134"/>
      <c r="FYU32" s="172"/>
      <c r="FYV32" s="126"/>
      <c r="FYW32" s="158"/>
      <c r="FYX32" s="134"/>
      <c r="FYY32" s="158"/>
      <c r="FYZ32" s="175"/>
      <c r="FZA32" s="778"/>
      <c r="FZB32" s="778"/>
      <c r="FZC32" s="778"/>
      <c r="FZD32" s="778"/>
      <c r="FZE32" s="778"/>
      <c r="FZF32" s="778"/>
      <c r="FZG32" s="778"/>
      <c r="FZH32" s="778"/>
      <c r="FZI32" s="778"/>
      <c r="FZJ32" s="778"/>
      <c r="FZK32" s="778"/>
      <c r="FZL32" s="778"/>
      <c r="FZM32" s="73"/>
      <c r="FZN32" s="73"/>
      <c r="FZO32" s="612"/>
      <c r="FZP32" s="612"/>
      <c r="FZQ32" s="778"/>
      <c r="FZR32" s="134"/>
      <c r="FZS32" s="172"/>
      <c r="FZT32" s="126"/>
      <c r="FZU32" s="158"/>
      <c r="FZV32" s="134"/>
      <c r="FZW32" s="158"/>
      <c r="FZX32" s="175"/>
      <c r="FZY32" s="778"/>
      <c r="FZZ32" s="778"/>
      <c r="GAA32" s="778"/>
      <c r="GAB32" s="778"/>
      <c r="GAC32" s="778"/>
      <c r="GAD32" s="778"/>
      <c r="GAE32" s="778"/>
      <c r="GAF32" s="778"/>
      <c r="GAG32" s="778"/>
      <c r="GAH32" s="778"/>
      <c r="GAI32" s="778"/>
      <c r="GAJ32" s="778"/>
      <c r="GAK32" s="73"/>
      <c r="GAL32" s="73"/>
      <c r="GAM32" s="612"/>
      <c r="GAN32" s="612"/>
      <c r="GAO32" s="778"/>
      <c r="GAP32" s="134"/>
      <c r="GAQ32" s="172"/>
      <c r="GAR32" s="126"/>
      <c r="GAS32" s="158"/>
      <c r="GAT32" s="134"/>
      <c r="GAU32" s="158"/>
      <c r="GAV32" s="175"/>
      <c r="GAW32" s="778"/>
      <c r="GAX32" s="778"/>
      <c r="GAY32" s="778"/>
      <c r="GAZ32" s="778"/>
      <c r="GBA32" s="778"/>
      <c r="GBB32" s="778"/>
      <c r="GBC32" s="778"/>
      <c r="GBD32" s="778"/>
      <c r="GBE32" s="778"/>
      <c r="GBF32" s="778"/>
      <c r="GBG32" s="778"/>
      <c r="GBH32" s="778"/>
      <c r="GBI32" s="73"/>
      <c r="GBJ32" s="73"/>
      <c r="GBK32" s="612"/>
      <c r="GBL32" s="612"/>
      <c r="GBM32" s="778"/>
      <c r="GBN32" s="134"/>
      <c r="GBO32" s="172"/>
      <c r="GBP32" s="126"/>
      <c r="GBQ32" s="158"/>
      <c r="GBR32" s="134"/>
      <c r="GBS32" s="158"/>
      <c r="GBT32" s="175"/>
      <c r="GBU32" s="778"/>
      <c r="GBV32" s="778"/>
      <c r="GBW32" s="778"/>
      <c r="GBX32" s="778"/>
      <c r="GBY32" s="778"/>
      <c r="GBZ32" s="778"/>
      <c r="GCA32" s="778"/>
      <c r="GCB32" s="778"/>
      <c r="GCC32" s="778"/>
      <c r="GCD32" s="778"/>
      <c r="GCE32" s="778"/>
      <c r="GCF32" s="778"/>
      <c r="GCG32" s="73"/>
      <c r="GCH32" s="73"/>
      <c r="GCI32" s="612"/>
      <c r="GCJ32" s="612"/>
      <c r="GCK32" s="778"/>
      <c r="GCL32" s="134"/>
      <c r="GCM32" s="172"/>
      <c r="GCN32" s="126"/>
      <c r="GCO32" s="158"/>
      <c r="GCP32" s="134"/>
      <c r="GCQ32" s="158"/>
      <c r="GCR32" s="175"/>
      <c r="GCS32" s="778"/>
      <c r="GCT32" s="778"/>
      <c r="GCU32" s="778"/>
      <c r="GCV32" s="778"/>
      <c r="GCW32" s="778"/>
      <c r="GCX32" s="778"/>
      <c r="GCY32" s="778"/>
      <c r="GCZ32" s="778"/>
      <c r="GDA32" s="778"/>
      <c r="GDB32" s="778"/>
      <c r="GDC32" s="778"/>
      <c r="GDD32" s="778"/>
      <c r="GDE32" s="73"/>
      <c r="GDF32" s="73"/>
      <c r="GDG32" s="612"/>
      <c r="GDH32" s="612"/>
      <c r="GDI32" s="778"/>
      <c r="GDJ32" s="134"/>
      <c r="GDK32" s="172"/>
      <c r="GDL32" s="126"/>
      <c r="GDM32" s="158"/>
      <c r="GDN32" s="134"/>
      <c r="GDO32" s="158"/>
      <c r="GDP32" s="175"/>
      <c r="GDQ32" s="778"/>
      <c r="GDR32" s="778"/>
      <c r="GDS32" s="778"/>
      <c r="GDT32" s="778"/>
      <c r="GDU32" s="778"/>
      <c r="GDV32" s="778"/>
      <c r="GDW32" s="778"/>
      <c r="GDX32" s="778"/>
      <c r="GDY32" s="778"/>
      <c r="GDZ32" s="778"/>
      <c r="GEA32" s="778"/>
      <c r="GEB32" s="778"/>
      <c r="GEC32" s="73"/>
      <c r="GED32" s="73"/>
      <c r="GEE32" s="612"/>
      <c r="GEF32" s="612"/>
      <c r="GEG32" s="778"/>
      <c r="GEH32" s="134"/>
      <c r="GEI32" s="172"/>
      <c r="GEJ32" s="126"/>
      <c r="GEK32" s="158"/>
      <c r="GEL32" s="134"/>
      <c r="GEM32" s="158"/>
      <c r="GEN32" s="175"/>
      <c r="GEO32" s="778"/>
      <c r="GEP32" s="778"/>
      <c r="GEQ32" s="778"/>
      <c r="GER32" s="778"/>
      <c r="GES32" s="778"/>
      <c r="GET32" s="778"/>
      <c r="GEU32" s="778"/>
      <c r="GEV32" s="778"/>
      <c r="GEW32" s="778"/>
      <c r="GEX32" s="778"/>
      <c r="GEY32" s="778"/>
      <c r="GEZ32" s="778"/>
      <c r="GFA32" s="73"/>
      <c r="GFB32" s="73"/>
      <c r="GFC32" s="612"/>
      <c r="GFD32" s="612"/>
      <c r="GFE32" s="778"/>
      <c r="GFF32" s="134"/>
      <c r="GFG32" s="172"/>
      <c r="GFH32" s="126"/>
      <c r="GFI32" s="158"/>
      <c r="GFJ32" s="134"/>
      <c r="GFK32" s="158"/>
      <c r="GFL32" s="175"/>
      <c r="GFM32" s="778"/>
      <c r="GFN32" s="778"/>
      <c r="GFO32" s="778"/>
      <c r="GFP32" s="778"/>
      <c r="GFQ32" s="778"/>
      <c r="GFR32" s="778"/>
      <c r="GFS32" s="778"/>
      <c r="GFT32" s="778"/>
      <c r="GFU32" s="778"/>
      <c r="GFV32" s="778"/>
      <c r="GFW32" s="778"/>
      <c r="GFX32" s="778"/>
      <c r="GFY32" s="73"/>
      <c r="GFZ32" s="73"/>
      <c r="GGA32" s="612"/>
      <c r="GGB32" s="612"/>
      <c r="GGC32" s="778"/>
      <c r="GGD32" s="134"/>
      <c r="GGE32" s="172"/>
      <c r="GGF32" s="126"/>
      <c r="GGG32" s="158"/>
      <c r="GGH32" s="134"/>
      <c r="GGI32" s="158"/>
      <c r="GGJ32" s="175"/>
      <c r="GGK32" s="778"/>
      <c r="GGL32" s="778"/>
      <c r="GGM32" s="778"/>
      <c r="GGN32" s="778"/>
      <c r="GGO32" s="778"/>
      <c r="GGP32" s="778"/>
      <c r="GGQ32" s="778"/>
      <c r="GGR32" s="778"/>
      <c r="GGS32" s="778"/>
      <c r="GGT32" s="778"/>
      <c r="GGU32" s="778"/>
      <c r="GGV32" s="778"/>
      <c r="GGW32" s="73"/>
      <c r="GGX32" s="73"/>
      <c r="GGY32" s="612"/>
      <c r="GGZ32" s="612"/>
      <c r="GHA32" s="778"/>
      <c r="GHB32" s="134"/>
      <c r="GHC32" s="172"/>
      <c r="GHD32" s="126"/>
      <c r="GHE32" s="158"/>
      <c r="GHF32" s="134"/>
      <c r="GHG32" s="158"/>
      <c r="GHH32" s="175"/>
      <c r="GHI32" s="778"/>
      <c r="GHJ32" s="778"/>
      <c r="GHK32" s="778"/>
      <c r="GHL32" s="778"/>
      <c r="GHM32" s="778"/>
      <c r="GHN32" s="778"/>
      <c r="GHO32" s="778"/>
      <c r="GHP32" s="778"/>
      <c r="GHQ32" s="778"/>
      <c r="GHR32" s="778"/>
      <c r="GHS32" s="778"/>
      <c r="GHT32" s="778"/>
      <c r="GHU32" s="73"/>
      <c r="GHV32" s="73"/>
      <c r="GHW32" s="612"/>
      <c r="GHX32" s="612"/>
      <c r="GHY32" s="778"/>
      <c r="GHZ32" s="134"/>
      <c r="GIA32" s="172"/>
      <c r="GIB32" s="126"/>
      <c r="GIC32" s="158"/>
      <c r="GID32" s="134"/>
      <c r="GIE32" s="158"/>
      <c r="GIF32" s="175"/>
      <c r="GIG32" s="778"/>
      <c r="GIH32" s="778"/>
      <c r="GII32" s="778"/>
      <c r="GIJ32" s="778"/>
      <c r="GIK32" s="778"/>
      <c r="GIL32" s="778"/>
      <c r="GIM32" s="778"/>
      <c r="GIN32" s="778"/>
      <c r="GIO32" s="778"/>
      <c r="GIP32" s="778"/>
      <c r="GIQ32" s="778"/>
      <c r="GIR32" s="778"/>
      <c r="GIS32" s="73"/>
      <c r="GIT32" s="73"/>
      <c r="GIU32" s="612"/>
      <c r="GIV32" s="612"/>
      <c r="GIW32" s="778"/>
      <c r="GIX32" s="134"/>
      <c r="GIY32" s="172"/>
      <c r="GIZ32" s="126"/>
      <c r="GJA32" s="158"/>
      <c r="GJB32" s="134"/>
      <c r="GJC32" s="158"/>
      <c r="GJD32" s="175"/>
      <c r="GJE32" s="778"/>
      <c r="GJF32" s="778"/>
      <c r="GJG32" s="778"/>
      <c r="GJH32" s="778"/>
      <c r="GJI32" s="778"/>
      <c r="GJJ32" s="778"/>
      <c r="GJK32" s="778"/>
      <c r="GJL32" s="778"/>
      <c r="GJM32" s="778"/>
      <c r="GJN32" s="778"/>
      <c r="GJO32" s="778"/>
      <c r="GJP32" s="778"/>
      <c r="GJQ32" s="73"/>
      <c r="GJR32" s="73"/>
      <c r="GJS32" s="612"/>
      <c r="GJT32" s="612"/>
      <c r="GJU32" s="778"/>
      <c r="GJV32" s="134"/>
      <c r="GJW32" s="172"/>
      <c r="GJX32" s="126"/>
      <c r="GJY32" s="158"/>
      <c r="GJZ32" s="134"/>
      <c r="GKA32" s="158"/>
      <c r="GKB32" s="175"/>
      <c r="GKC32" s="778"/>
      <c r="GKD32" s="778"/>
      <c r="GKE32" s="778"/>
      <c r="GKF32" s="778"/>
      <c r="GKG32" s="778"/>
      <c r="GKH32" s="778"/>
      <c r="GKI32" s="778"/>
      <c r="GKJ32" s="778"/>
      <c r="GKK32" s="778"/>
      <c r="GKL32" s="778"/>
      <c r="GKM32" s="778"/>
      <c r="GKN32" s="778"/>
      <c r="GKO32" s="73"/>
      <c r="GKP32" s="73"/>
      <c r="GKQ32" s="612"/>
      <c r="GKR32" s="612"/>
      <c r="GKS32" s="778"/>
      <c r="GKT32" s="134"/>
      <c r="GKU32" s="172"/>
      <c r="GKV32" s="126"/>
      <c r="GKW32" s="158"/>
      <c r="GKX32" s="134"/>
      <c r="GKY32" s="158"/>
      <c r="GKZ32" s="175"/>
      <c r="GLA32" s="778"/>
      <c r="GLB32" s="778"/>
      <c r="GLC32" s="778"/>
      <c r="GLD32" s="778"/>
      <c r="GLE32" s="778"/>
      <c r="GLF32" s="778"/>
      <c r="GLG32" s="778"/>
      <c r="GLH32" s="778"/>
      <c r="GLI32" s="778"/>
      <c r="GLJ32" s="778"/>
      <c r="GLK32" s="778"/>
      <c r="GLL32" s="778"/>
      <c r="GLM32" s="73"/>
      <c r="GLN32" s="73"/>
      <c r="GLO32" s="612"/>
      <c r="GLP32" s="612"/>
      <c r="GLQ32" s="778"/>
      <c r="GLR32" s="134"/>
      <c r="GLS32" s="172"/>
      <c r="GLT32" s="126"/>
      <c r="GLU32" s="158"/>
      <c r="GLV32" s="134"/>
      <c r="GLW32" s="158"/>
      <c r="GLX32" s="175"/>
      <c r="GLY32" s="778"/>
      <c r="GLZ32" s="778"/>
      <c r="GMA32" s="778"/>
      <c r="GMB32" s="778"/>
      <c r="GMC32" s="778"/>
      <c r="GMD32" s="778"/>
      <c r="GME32" s="778"/>
      <c r="GMF32" s="778"/>
      <c r="GMG32" s="778"/>
      <c r="GMH32" s="778"/>
      <c r="GMI32" s="778"/>
      <c r="GMJ32" s="778"/>
      <c r="GMK32" s="73"/>
      <c r="GML32" s="73"/>
      <c r="GMM32" s="612"/>
      <c r="GMN32" s="612"/>
      <c r="GMO32" s="778"/>
      <c r="GMP32" s="134"/>
      <c r="GMQ32" s="172"/>
      <c r="GMR32" s="126"/>
      <c r="GMS32" s="158"/>
      <c r="GMT32" s="134"/>
      <c r="GMU32" s="158"/>
      <c r="GMV32" s="175"/>
      <c r="GMW32" s="778"/>
      <c r="GMX32" s="778"/>
      <c r="GMY32" s="778"/>
      <c r="GMZ32" s="778"/>
      <c r="GNA32" s="778"/>
      <c r="GNB32" s="778"/>
      <c r="GNC32" s="778"/>
      <c r="GND32" s="778"/>
      <c r="GNE32" s="778"/>
      <c r="GNF32" s="778"/>
      <c r="GNG32" s="778"/>
      <c r="GNH32" s="778"/>
      <c r="GNI32" s="73"/>
      <c r="GNJ32" s="73"/>
      <c r="GNK32" s="612"/>
      <c r="GNL32" s="612"/>
      <c r="GNM32" s="778"/>
      <c r="GNN32" s="134"/>
      <c r="GNO32" s="172"/>
      <c r="GNP32" s="126"/>
      <c r="GNQ32" s="158"/>
      <c r="GNR32" s="134"/>
      <c r="GNS32" s="158"/>
      <c r="GNT32" s="175"/>
      <c r="GNU32" s="778"/>
      <c r="GNV32" s="778"/>
      <c r="GNW32" s="778"/>
      <c r="GNX32" s="778"/>
      <c r="GNY32" s="778"/>
      <c r="GNZ32" s="778"/>
      <c r="GOA32" s="778"/>
      <c r="GOB32" s="778"/>
      <c r="GOC32" s="778"/>
      <c r="GOD32" s="778"/>
      <c r="GOE32" s="778"/>
      <c r="GOF32" s="778"/>
      <c r="GOG32" s="73"/>
      <c r="GOH32" s="73"/>
      <c r="GOI32" s="612"/>
      <c r="GOJ32" s="612"/>
      <c r="GOK32" s="778"/>
      <c r="GOL32" s="134"/>
      <c r="GOM32" s="172"/>
      <c r="GON32" s="126"/>
      <c r="GOO32" s="158"/>
      <c r="GOP32" s="134"/>
      <c r="GOQ32" s="158"/>
      <c r="GOR32" s="175"/>
      <c r="GOS32" s="778"/>
      <c r="GOT32" s="778"/>
      <c r="GOU32" s="778"/>
      <c r="GOV32" s="778"/>
      <c r="GOW32" s="778"/>
      <c r="GOX32" s="778"/>
      <c r="GOY32" s="778"/>
      <c r="GOZ32" s="778"/>
      <c r="GPA32" s="778"/>
      <c r="GPB32" s="778"/>
      <c r="GPC32" s="778"/>
      <c r="GPD32" s="778"/>
      <c r="GPE32" s="73"/>
      <c r="GPF32" s="73"/>
      <c r="GPG32" s="612"/>
      <c r="GPH32" s="612"/>
      <c r="GPI32" s="778"/>
      <c r="GPJ32" s="134"/>
      <c r="GPK32" s="172"/>
      <c r="GPL32" s="126"/>
      <c r="GPM32" s="158"/>
      <c r="GPN32" s="134"/>
      <c r="GPO32" s="158"/>
      <c r="GPP32" s="175"/>
      <c r="GPQ32" s="778"/>
      <c r="GPR32" s="778"/>
      <c r="GPS32" s="778"/>
      <c r="GPT32" s="778"/>
      <c r="GPU32" s="778"/>
      <c r="GPV32" s="778"/>
      <c r="GPW32" s="778"/>
      <c r="GPX32" s="778"/>
      <c r="GPY32" s="778"/>
      <c r="GPZ32" s="778"/>
      <c r="GQA32" s="778"/>
      <c r="GQB32" s="778"/>
      <c r="GQC32" s="73"/>
      <c r="GQD32" s="73"/>
      <c r="GQE32" s="612"/>
      <c r="GQF32" s="612"/>
      <c r="GQG32" s="778"/>
      <c r="GQH32" s="134"/>
      <c r="GQI32" s="172"/>
      <c r="GQJ32" s="126"/>
      <c r="GQK32" s="158"/>
      <c r="GQL32" s="134"/>
      <c r="GQM32" s="158"/>
      <c r="GQN32" s="175"/>
      <c r="GQO32" s="778"/>
      <c r="GQP32" s="778"/>
      <c r="GQQ32" s="778"/>
      <c r="GQR32" s="778"/>
      <c r="GQS32" s="778"/>
      <c r="GQT32" s="778"/>
      <c r="GQU32" s="778"/>
      <c r="GQV32" s="778"/>
      <c r="GQW32" s="778"/>
      <c r="GQX32" s="778"/>
      <c r="GQY32" s="778"/>
      <c r="GQZ32" s="778"/>
      <c r="GRA32" s="73"/>
      <c r="GRB32" s="73"/>
      <c r="GRC32" s="612"/>
      <c r="GRD32" s="612"/>
      <c r="GRE32" s="778"/>
      <c r="GRF32" s="134"/>
      <c r="GRG32" s="172"/>
      <c r="GRH32" s="126"/>
      <c r="GRI32" s="158"/>
      <c r="GRJ32" s="134"/>
      <c r="GRK32" s="158"/>
      <c r="GRL32" s="175"/>
      <c r="GRM32" s="778"/>
      <c r="GRN32" s="778"/>
      <c r="GRO32" s="778"/>
      <c r="GRP32" s="778"/>
      <c r="GRQ32" s="778"/>
      <c r="GRR32" s="778"/>
      <c r="GRS32" s="778"/>
      <c r="GRT32" s="778"/>
      <c r="GRU32" s="778"/>
      <c r="GRV32" s="778"/>
      <c r="GRW32" s="778"/>
      <c r="GRX32" s="778"/>
      <c r="GRY32" s="73"/>
      <c r="GRZ32" s="73"/>
      <c r="GSA32" s="612"/>
      <c r="GSB32" s="612"/>
      <c r="GSC32" s="778"/>
      <c r="GSD32" s="134"/>
      <c r="GSE32" s="172"/>
      <c r="GSF32" s="126"/>
      <c r="GSG32" s="158"/>
      <c r="GSH32" s="134"/>
      <c r="GSI32" s="158"/>
      <c r="GSJ32" s="175"/>
      <c r="GSK32" s="778"/>
      <c r="GSL32" s="778"/>
      <c r="GSM32" s="778"/>
      <c r="GSN32" s="778"/>
      <c r="GSO32" s="778"/>
      <c r="GSP32" s="778"/>
      <c r="GSQ32" s="778"/>
      <c r="GSR32" s="778"/>
      <c r="GSS32" s="778"/>
      <c r="GST32" s="778"/>
      <c r="GSU32" s="778"/>
      <c r="GSV32" s="778"/>
      <c r="GSW32" s="73"/>
      <c r="GSX32" s="73"/>
      <c r="GSY32" s="612"/>
      <c r="GSZ32" s="612"/>
      <c r="GTA32" s="778"/>
      <c r="GTB32" s="134"/>
      <c r="GTC32" s="172"/>
      <c r="GTD32" s="126"/>
      <c r="GTE32" s="158"/>
      <c r="GTF32" s="134"/>
      <c r="GTG32" s="158"/>
      <c r="GTH32" s="175"/>
      <c r="GTI32" s="778"/>
      <c r="GTJ32" s="778"/>
      <c r="GTK32" s="778"/>
      <c r="GTL32" s="778"/>
      <c r="GTM32" s="778"/>
      <c r="GTN32" s="778"/>
      <c r="GTO32" s="778"/>
      <c r="GTP32" s="778"/>
      <c r="GTQ32" s="778"/>
      <c r="GTR32" s="778"/>
      <c r="GTS32" s="778"/>
      <c r="GTT32" s="778"/>
      <c r="GTU32" s="73"/>
      <c r="GTV32" s="73"/>
      <c r="GTW32" s="612"/>
      <c r="GTX32" s="612"/>
      <c r="GTY32" s="778"/>
      <c r="GTZ32" s="134"/>
      <c r="GUA32" s="172"/>
      <c r="GUB32" s="126"/>
      <c r="GUC32" s="158"/>
      <c r="GUD32" s="134"/>
      <c r="GUE32" s="158"/>
      <c r="GUF32" s="175"/>
      <c r="GUG32" s="778"/>
      <c r="GUH32" s="778"/>
      <c r="GUI32" s="778"/>
      <c r="GUJ32" s="778"/>
      <c r="GUK32" s="778"/>
      <c r="GUL32" s="778"/>
      <c r="GUM32" s="778"/>
      <c r="GUN32" s="778"/>
      <c r="GUO32" s="778"/>
      <c r="GUP32" s="778"/>
      <c r="GUQ32" s="778"/>
      <c r="GUR32" s="778"/>
      <c r="GUS32" s="73"/>
      <c r="GUT32" s="73"/>
      <c r="GUU32" s="612"/>
      <c r="GUV32" s="612"/>
      <c r="GUW32" s="778"/>
      <c r="GUX32" s="134"/>
      <c r="GUY32" s="172"/>
      <c r="GUZ32" s="126"/>
      <c r="GVA32" s="158"/>
      <c r="GVB32" s="134"/>
      <c r="GVC32" s="158"/>
      <c r="GVD32" s="175"/>
      <c r="GVE32" s="778"/>
      <c r="GVF32" s="778"/>
      <c r="GVG32" s="778"/>
      <c r="GVH32" s="778"/>
      <c r="GVI32" s="778"/>
      <c r="GVJ32" s="778"/>
      <c r="GVK32" s="778"/>
      <c r="GVL32" s="778"/>
      <c r="GVM32" s="778"/>
      <c r="GVN32" s="778"/>
      <c r="GVO32" s="778"/>
      <c r="GVP32" s="778"/>
      <c r="GVQ32" s="73"/>
      <c r="GVR32" s="73"/>
      <c r="GVS32" s="612"/>
      <c r="GVT32" s="612"/>
      <c r="GVU32" s="778"/>
      <c r="GVV32" s="134"/>
      <c r="GVW32" s="172"/>
      <c r="GVX32" s="126"/>
      <c r="GVY32" s="158"/>
      <c r="GVZ32" s="134"/>
      <c r="GWA32" s="158"/>
      <c r="GWB32" s="175"/>
      <c r="GWC32" s="778"/>
      <c r="GWD32" s="778"/>
      <c r="GWE32" s="778"/>
      <c r="GWF32" s="778"/>
      <c r="GWG32" s="778"/>
      <c r="GWH32" s="778"/>
      <c r="GWI32" s="778"/>
      <c r="GWJ32" s="778"/>
      <c r="GWK32" s="778"/>
      <c r="GWL32" s="778"/>
      <c r="GWM32" s="778"/>
      <c r="GWN32" s="778"/>
      <c r="GWO32" s="73"/>
      <c r="GWP32" s="73"/>
      <c r="GWQ32" s="612"/>
      <c r="GWR32" s="612"/>
      <c r="GWS32" s="778"/>
      <c r="GWT32" s="134"/>
      <c r="GWU32" s="172"/>
      <c r="GWV32" s="126"/>
      <c r="GWW32" s="158"/>
      <c r="GWX32" s="134"/>
      <c r="GWY32" s="158"/>
      <c r="GWZ32" s="175"/>
      <c r="GXA32" s="778"/>
      <c r="GXB32" s="778"/>
      <c r="GXC32" s="778"/>
      <c r="GXD32" s="778"/>
      <c r="GXE32" s="778"/>
      <c r="GXF32" s="778"/>
      <c r="GXG32" s="778"/>
      <c r="GXH32" s="778"/>
      <c r="GXI32" s="778"/>
      <c r="GXJ32" s="778"/>
      <c r="GXK32" s="778"/>
      <c r="GXL32" s="778"/>
      <c r="GXM32" s="73"/>
      <c r="GXN32" s="73"/>
      <c r="GXO32" s="612"/>
      <c r="GXP32" s="612"/>
      <c r="GXQ32" s="778"/>
      <c r="GXR32" s="134"/>
      <c r="GXS32" s="172"/>
      <c r="GXT32" s="126"/>
      <c r="GXU32" s="158"/>
      <c r="GXV32" s="134"/>
      <c r="GXW32" s="158"/>
      <c r="GXX32" s="175"/>
      <c r="GXY32" s="778"/>
      <c r="GXZ32" s="778"/>
      <c r="GYA32" s="778"/>
      <c r="GYB32" s="778"/>
      <c r="GYC32" s="778"/>
      <c r="GYD32" s="778"/>
      <c r="GYE32" s="778"/>
      <c r="GYF32" s="778"/>
      <c r="GYG32" s="778"/>
      <c r="GYH32" s="778"/>
      <c r="GYI32" s="778"/>
      <c r="GYJ32" s="778"/>
      <c r="GYK32" s="73"/>
      <c r="GYL32" s="73"/>
      <c r="GYM32" s="612"/>
      <c r="GYN32" s="612"/>
      <c r="GYO32" s="778"/>
      <c r="GYP32" s="134"/>
      <c r="GYQ32" s="172"/>
      <c r="GYR32" s="126"/>
      <c r="GYS32" s="158"/>
      <c r="GYT32" s="134"/>
      <c r="GYU32" s="158"/>
      <c r="GYV32" s="175"/>
      <c r="GYW32" s="778"/>
      <c r="GYX32" s="778"/>
      <c r="GYY32" s="778"/>
      <c r="GYZ32" s="778"/>
      <c r="GZA32" s="778"/>
      <c r="GZB32" s="778"/>
      <c r="GZC32" s="778"/>
      <c r="GZD32" s="778"/>
      <c r="GZE32" s="778"/>
      <c r="GZF32" s="778"/>
      <c r="GZG32" s="778"/>
      <c r="GZH32" s="778"/>
      <c r="GZI32" s="73"/>
      <c r="GZJ32" s="73"/>
      <c r="GZK32" s="612"/>
      <c r="GZL32" s="612"/>
      <c r="GZM32" s="778"/>
      <c r="GZN32" s="134"/>
      <c r="GZO32" s="172"/>
      <c r="GZP32" s="126"/>
      <c r="GZQ32" s="158"/>
      <c r="GZR32" s="134"/>
      <c r="GZS32" s="158"/>
      <c r="GZT32" s="175"/>
      <c r="GZU32" s="778"/>
      <c r="GZV32" s="778"/>
      <c r="GZW32" s="778"/>
      <c r="GZX32" s="778"/>
      <c r="GZY32" s="778"/>
      <c r="GZZ32" s="778"/>
      <c r="HAA32" s="778"/>
      <c r="HAB32" s="778"/>
      <c r="HAC32" s="778"/>
      <c r="HAD32" s="778"/>
      <c r="HAE32" s="778"/>
      <c r="HAF32" s="778"/>
      <c r="HAG32" s="73"/>
      <c r="HAH32" s="73"/>
      <c r="HAI32" s="612"/>
      <c r="HAJ32" s="612"/>
      <c r="HAK32" s="778"/>
      <c r="HAL32" s="134"/>
      <c r="HAM32" s="172"/>
      <c r="HAN32" s="126"/>
      <c r="HAO32" s="158"/>
      <c r="HAP32" s="134"/>
      <c r="HAQ32" s="158"/>
      <c r="HAR32" s="175"/>
      <c r="HAS32" s="778"/>
      <c r="HAT32" s="778"/>
      <c r="HAU32" s="778"/>
      <c r="HAV32" s="778"/>
      <c r="HAW32" s="778"/>
      <c r="HAX32" s="778"/>
      <c r="HAY32" s="778"/>
      <c r="HAZ32" s="778"/>
      <c r="HBA32" s="778"/>
      <c r="HBB32" s="778"/>
      <c r="HBC32" s="778"/>
      <c r="HBD32" s="778"/>
      <c r="HBE32" s="73"/>
      <c r="HBF32" s="73"/>
      <c r="HBG32" s="612"/>
      <c r="HBH32" s="612"/>
      <c r="HBI32" s="778"/>
      <c r="HBJ32" s="134"/>
      <c r="HBK32" s="172"/>
      <c r="HBL32" s="126"/>
      <c r="HBM32" s="158"/>
      <c r="HBN32" s="134"/>
      <c r="HBO32" s="158"/>
      <c r="HBP32" s="175"/>
      <c r="HBQ32" s="778"/>
      <c r="HBR32" s="778"/>
      <c r="HBS32" s="778"/>
      <c r="HBT32" s="778"/>
      <c r="HBU32" s="778"/>
      <c r="HBV32" s="778"/>
      <c r="HBW32" s="778"/>
      <c r="HBX32" s="778"/>
      <c r="HBY32" s="778"/>
      <c r="HBZ32" s="778"/>
      <c r="HCA32" s="778"/>
      <c r="HCB32" s="778"/>
      <c r="HCC32" s="73"/>
      <c r="HCD32" s="73"/>
      <c r="HCE32" s="612"/>
      <c r="HCF32" s="612"/>
      <c r="HCG32" s="778"/>
      <c r="HCH32" s="134"/>
      <c r="HCI32" s="172"/>
      <c r="HCJ32" s="126"/>
      <c r="HCK32" s="158"/>
      <c r="HCL32" s="134"/>
      <c r="HCM32" s="158"/>
      <c r="HCN32" s="175"/>
      <c r="HCO32" s="778"/>
      <c r="HCP32" s="778"/>
      <c r="HCQ32" s="778"/>
      <c r="HCR32" s="778"/>
      <c r="HCS32" s="778"/>
      <c r="HCT32" s="778"/>
      <c r="HCU32" s="778"/>
      <c r="HCV32" s="778"/>
      <c r="HCW32" s="778"/>
      <c r="HCX32" s="778"/>
      <c r="HCY32" s="778"/>
      <c r="HCZ32" s="778"/>
      <c r="HDA32" s="73"/>
      <c r="HDB32" s="73"/>
      <c r="HDC32" s="612"/>
      <c r="HDD32" s="612"/>
      <c r="HDE32" s="778"/>
      <c r="HDF32" s="134"/>
      <c r="HDG32" s="172"/>
      <c r="HDH32" s="126"/>
      <c r="HDI32" s="158"/>
      <c r="HDJ32" s="134"/>
      <c r="HDK32" s="158"/>
      <c r="HDL32" s="175"/>
      <c r="HDM32" s="778"/>
      <c r="HDN32" s="778"/>
      <c r="HDO32" s="778"/>
      <c r="HDP32" s="778"/>
      <c r="HDQ32" s="778"/>
      <c r="HDR32" s="778"/>
      <c r="HDS32" s="778"/>
      <c r="HDT32" s="778"/>
      <c r="HDU32" s="778"/>
      <c r="HDV32" s="778"/>
      <c r="HDW32" s="778"/>
      <c r="HDX32" s="778"/>
      <c r="HDY32" s="73"/>
      <c r="HDZ32" s="73"/>
      <c r="HEA32" s="612"/>
      <c r="HEB32" s="612"/>
      <c r="HEC32" s="778"/>
      <c r="HED32" s="134"/>
      <c r="HEE32" s="172"/>
      <c r="HEF32" s="126"/>
      <c r="HEG32" s="158"/>
      <c r="HEH32" s="134"/>
      <c r="HEI32" s="158"/>
      <c r="HEJ32" s="175"/>
      <c r="HEK32" s="778"/>
      <c r="HEL32" s="778"/>
      <c r="HEM32" s="778"/>
      <c r="HEN32" s="778"/>
      <c r="HEO32" s="778"/>
      <c r="HEP32" s="778"/>
      <c r="HEQ32" s="778"/>
      <c r="HER32" s="778"/>
      <c r="HES32" s="778"/>
      <c r="HET32" s="778"/>
      <c r="HEU32" s="778"/>
      <c r="HEV32" s="778"/>
      <c r="HEW32" s="73"/>
      <c r="HEX32" s="73"/>
      <c r="HEY32" s="612"/>
      <c r="HEZ32" s="612"/>
      <c r="HFA32" s="778"/>
      <c r="HFB32" s="134"/>
      <c r="HFC32" s="172"/>
      <c r="HFD32" s="126"/>
      <c r="HFE32" s="158"/>
      <c r="HFF32" s="134"/>
      <c r="HFG32" s="158"/>
      <c r="HFH32" s="175"/>
      <c r="HFI32" s="778"/>
      <c r="HFJ32" s="778"/>
      <c r="HFK32" s="778"/>
      <c r="HFL32" s="778"/>
      <c r="HFM32" s="778"/>
      <c r="HFN32" s="778"/>
      <c r="HFO32" s="778"/>
      <c r="HFP32" s="778"/>
      <c r="HFQ32" s="778"/>
      <c r="HFR32" s="778"/>
      <c r="HFS32" s="778"/>
      <c r="HFT32" s="778"/>
      <c r="HFU32" s="73"/>
      <c r="HFV32" s="73"/>
      <c r="HFW32" s="612"/>
      <c r="HFX32" s="612"/>
      <c r="HFY32" s="778"/>
      <c r="HFZ32" s="134"/>
      <c r="HGA32" s="172"/>
      <c r="HGB32" s="126"/>
      <c r="HGC32" s="158"/>
      <c r="HGD32" s="134"/>
      <c r="HGE32" s="158"/>
      <c r="HGF32" s="175"/>
      <c r="HGG32" s="778"/>
      <c r="HGH32" s="778"/>
      <c r="HGI32" s="778"/>
      <c r="HGJ32" s="778"/>
      <c r="HGK32" s="778"/>
      <c r="HGL32" s="778"/>
      <c r="HGM32" s="778"/>
      <c r="HGN32" s="778"/>
      <c r="HGO32" s="778"/>
      <c r="HGP32" s="778"/>
      <c r="HGQ32" s="778"/>
      <c r="HGR32" s="778"/>
      <c r="HGS32" s="73"/>
      <c r="HGT32" s="73"/>
      <c r="HGU32" s="612"/>
      <c r="HGV32" s="612"/>
      <c r="HGW32" s="778"/>
      <c r="HGX32" s="134"/>
      <c r="HGY32" s="172"/>
      <c r="HGZ32" s="126"/>
      <c r="HHA32" s="158"/>
      <c r="HHB32" s="134"/>
      <c r="HHC32" s="158"/>
      <c r="HHD32" s="175"/>
      <c r="HHE32" s="778"/>
      <c r="HHF32" s="778"/>
      <c r="HHG32" s="778"/>
      <c r="HHH32" s="778"/>
      <c r="HHI32" s="778"/>
      <c r="HHJ32" s="778"/>
      <c r="HHK32" s="778"/>
      <c r="HHL32" s="778"/>
      <c r="HHM32" s="778"/>
      <c r="HHN32" s="778"/>
      <c r="HHO32" s="778"/>
      <c r="HHP32" s="778"/>
      <c r="HHQ32" s="73"/>
      <c r="HHR32" s="73"/>
      <c r="HHS32" s="612"/>
      <c r="HHT32" s="612"/>
      <c r="HHU32" s="778"/>
      <c r="HHV32" s="134"/>
      <c r="HHW32" s="172"/>
      <c r="HHX32" s="126"/>
      <c r="HHY32" s="158"/>
      <c r="HHZ32" s="134"/>
      <c r="HIA32" s="158"/>
      <c r="HIB32" s="175"/>
      <c r="HIC32" s="778"/>
      <c r="HID32" s="778"/>
      <c r="HIE32" s="778"/>
      <c r="HIF32" s="778"/>
      <c r="HIG32" s="778"/>
      <c r="HIH32" s="778"/>
      <c r="HII32" s="778"/>
      <c r="HIJ32" s="778"/>
      <c r="HIK32" s="778"/>
      <c r="HIL32" s="778"/>
      <c r="HIM32" s="778"/>
      <c r="HIN32" s="778"/>
      <c r="HIO32" s="73"/>
      <c r="HIP32" s="73"/>
      <c r="HIQ32" s="612"/>
      <c r="HIR32" s="612"/>
      <c r="HIS32" s="778"/>
      <c r="HIT32" s="134"/>
      <c r="HIU32" s="172"/>
      <c r="HIV32" s="126"/>
      <c r="HIW32" s="158"/>
      <c r="HIX32" s="134"/>
      <c r="HIY32" s="158"/>
      <c r="HIZ32" s="175"/>
      <c r="HJA32" s="778"/>
      <c r="HJB32" s="778"/>
      <c r="HJC32" s="778"/>
      <c r="HJD32" s="778"/>
      <c r="HJE32" s="778"/>
      <c r="HJF32" s="778"/>
      <c r="HJG32" s="778"/>
      <c r="HJH32" s="778"/>
      <c r="HJI32" s="778"/>
      <c r="HJJ32" s="778"/>
      <c r="HJK32" s="778"/>
      <c r="HJL32" s="778"/>
      <c r="HJM32" s="73"/>
      <c r="HJN32" s="73"/>
      <c r="HJO32" s="612"/>
      <c r="HJP32" s="612"/>
      <c r="HJQ32" s="778"/>
      <c r="HJR32" s="134"/>
      <c r="HJS32" s="172"/>
      <c r="HJT32" s="126"/>
      <c r="HJU32" s="158"/>
      <c r="HJV32" s="134"/>
      <c r="HJW32" s="158"/>
      <c r="HJX32" s="175"/>
      <c r="HJY32" s="778"/>
      <c r="HJZ32" s="778"/>
      <c r="HKA32" s="778"/>
      <c r="HKB32" s="778"/>
      <c r="HKC32" s="778"/>
      <c r="HKD32" s="778"/>
      <c r="HKE32" s="778"/>
      <c r="HKF32" s="778"/>
      <c r="HKG32" s="778"/>
      <c r="HKH32" s="778"/>
      <c r="HKI32" s="778"/>
      <c r="HKJ32" s="778"/>
      <c r="HKK32" s="73"/>
      <c r="HKL32" s="73"/>
      <c r="HKM32" s="612"/>
      <c r="HKN32" s="612"/>
      <c r="HKO32" s="778"/>
      <c r="HKP32" s="134"/>
      <c r="HKQ32" s="172"/>
      <c r="HKR32" s="126"/>
      <c r="HKS32" s="158"/>
      <c r="HKT32" s="134"/>
      <c r="HKU32" s="158"/>
      <c r="HKV32" s="175"/>
      <c r="HKW32" s="778"/>
      <c r="HKX32" s="778"/>
      <c r="HKY32" s="778"/>
      <c r="HKZ32" s="778"/>
      <c r="HLA32" s="778"/>
      <c r="HLB32" s="778"/>
      <c r="HLC32" s="778"/>
      <c r="HLD32" s="778"/>
      <c r="HLE32" s="778"/>
      <c r="HLF32" s="778"/>
      <c r="HLG32" s="778"/>
      <c r="HLH32" s="778"/>
      <c r="HLI32" s="73"/>
      <c r="HLJ32" s="73"/>
      <c r="HLK32" s="612"/>
      <c r="HLL32" s="612"/>
      <c r="HLM32" s="778"/>
      <c r="HLN32" s="134"/>
      <c r="HLO32" s="172"/>
      <c r="HLP32" s="126"/>
      <c r="HLQ32" s="158"/>
      <c r="HLR32" s="134"/>
      <c r="HLS32" s="158"/>
      <c r="HLT32" s="175"/>
      <c r="HLU32" s="778"/>
      <c r="HLV32" s="778"/>
      <c r="HLW32" s="778"/>
      <c r="HLX32" s="778"/>
      <c r="HLY32" s="778"/>
      <c r="HLZ32" s="778"/>
      <c r="HMA32" s="778"/>
      <c r="HMB32" s="778"/>
      <c r="HMC32" s="778"/>
      <c r="HMD32" s="778"/>
      <c r="HME32" s="778"/>
      <c r="HMF32" s="778"/>
      <c r="HMG32" s="73"/>
      <c r="HMH32" s="73"/>
      <c r="HMI32" s="612"/>
      <c r="HMJ32" s="612"/>
      <c r="HMK32" s="778"/>
      <c r="HML32" s="134"/>
      <c r="HMM32" s="172"/>
      <c r="HMN32" s="126"/>
      <c r="HMO32" s="158"/>
      <c r="HMP32" s="134"/>
      <c r="HMQ32" s="158"/>
      <c r="HMR32" s="175"/>
      <c r="HMS32" s="778"/>
      <c r="HMT32" s="778"/>
      <c r="HMU32" s="778"/>
      <c r="HMV32" s="778"/>
      <c r="HMW32" s="778"/>
      <c r="HMX32" s="778"/>
      <c r="HMY32" s="778"/>
      <c r="HMZ32" s="778"/>
      <c r="HNA32" s="778"/>
      <c r="HNB32" s="778"/>
      <c r="HNC32" s="778"/>
      <c r="HND32" s="778"/>
      <c r="HNE32" s="73"/>
      <c r="HNF32" s="73"/>
      <c r="HNG32" s="612"/>
      <c r="HNH32" s="612"/>
      <c r="HNI32" s="778"/>
      <c r="HNJ32" s="134"/>
      <c r="HNK32" s="172"/>
      <c r="HNL32" s="126"/>
      <c r="HNM32" s="158"/>
      <c r="HNN32" s="134"/>
      <c r="HNO32" s="158"/>
      <c r="HNP32" s="175"/>
      <c r="HNQ32" s="778"/>
      <c r="HNR32" s="778"/>
      <c r="HNS32" s="778"/>
      <c r="HNT32" s="778"/>
      <c r="HNU32" s="778"/>
      <c r="HNV32" s="778"/>
      <c r="HNW32" s="778"/>
      <c r="HNX32" s="778"/>
      <c r="HNY32" s="778"/>
      <c r="HNZ32" s="778"/>
      <c r="HOA32" s="778"/>
      <c r="HOB32" s="778"/>
      <c r="HOC32" s="73"/>
      <c r="HOD32" s="73"/>
      <c r="HOE32" s="612"/>
      <c r="HOF32" s="612"/>
      <c r="HOG32" s="778"/>
      <c r="HOH32" s="134"/>
      <c r="HOI32" s="172"/>
      <c r="HOJ32" s="126"/>
      <c r="HOK32" s="158"/>
      <c r="HOL32" s="134"/>
      <c r="HOM32" s="158"/>
      <c r="HON32" s="175"/>
      <c r="HOO32" s="778"/>
      <c r="HOP32" s="778"/>
      <c r="HOQ32" s="778"/>
      <c r="HOR32" s="778"/>
      <c r="HOS32" s="778"/>
      <c r="HOT32" s="778"/>
      <c r="HOU32" s="778"/>
      <c r="HOV32" s="778"/>
      <c r="HOW32" s="778"/>
      <c r="HOX32" s="778"/>
      <c r="HOY32" s="778"/>
      <c r="HOZ32" s="778"/>
      <c r="HPA32" s="73"/>
      <c r="HPB32" s="73"/>
      <c r="HPC32" s="612"/>
      <c r="HPD32" s="612"/>
      <c r="HPE32" s="778"/>
      <c r="HPF32" s="134"/>
      <c r="HPG32" s="172"/>
      <c r="HPH32" s="126"/>
      <c r="HPI32" s="158"/>
      <c r="HPJ32" s="134"/>
      <c r="HPK32" s="158"/>
      <c r="HPL32" s="175"/>
      <c r="HPM32" s="778"/>
      <c r="HPN32" s="778"/>
      <c r="HPO32" s="778"/>
      <c r="HPP32" s="778"/>
      <c r="HPQ32" s="778"/>
      <c r="HPR32" s="778"/>
      <c r="HPS32" s="778"/>
      <c r="HPT32" s="778"/>
      <c r="HPU32" s="778"/>
      <c r="HPV32" s="778"/>
      <c r="HPW32" s="778"/>
      <c r="HPX32" s="778"/>
      <c r="HPY32" s="73"/>
      <c r="HPZ32" s="73"/>
      <c r="HQA32" s="612"/>
      <c r="HQB32" s="612"/>
      <c r="HQC32" s="778"/>
      <c r="HQD32" s="134"/>
      <c r="HQE32" s="172"/>
      <c r="HQF32" s="126"/>
      <c r="HQG32" s="158"/>
      <c r="HQH32" s="134"/>
      <c r="HQI32" s="158"/>
      <c r="HQJ32" s="175"/>
      <c r="HQK32" s="778"/>
      <c r="HQL32" s="778"/>
      <c r="HQM32" s="778"/>
      <c r="HQN32" s="778"/>
      <c r="HQO32" s="778"/>
      <c r="HQP32" s="778"/>
      <c r="HQQ32" s="778"/>
      <c r="HQR32" s="778"/>
      <c r="HQS32" s="778"/>
      <c r="HQT32" s="778"/>
      <c r="HQU32" s="778"/>
      <c r="HQV32" s="778"/>
      <c r="HQW32" s="73"/>
      <c r="HQX32" s="73"/>
      <c r="HQY32" s="612"/>
      <c r="HQZ32" s="612"/>
      <c r="HRA32" s="778"/>
      <c r="HRB32" s="134"/>
      <c r="HRC32" s="172"/>
      <c r="HRD32" s="126"/>
      <c r="HRE32" s="158"/>
      <c r="HRF32" s="134"/>
      <c r="HRG32" s="158"/>
      <c r="HRH32" s="175"/>
      <c r="HRI32" s="778"/>
      <c r="HRJ32" s="778"/>
      <c r="HRK32" s="778"/>
      <c r="HRL32" s="778"/>
      <c r="HRM32" s="778"/>
      <c r="HRN32" s="778"/>
      <c r="HRO32" s="778"/>
      <c r="HRP32" s="778"/>
      <c r="HRQ32" s="778"/>
      <c r="HRR32" s="778"/>
      <c r="HRS32" s="778"/>
      <c r="HRT32" s="778"/>
      <c r="HRU32" s="73"/>
      <c r="HRV32" s="73"/>
      <c r="HRW32" s="612"/>
      <c r="HRX32" s="612"/>
      <c r="HRY32" s="778"/>
      <c r="HRZ32" s="134"/>
      <c r="HSA32" s="172"/>
      <c r="HSB32" s="126"/>
      <c r="HSC32" s="158"/>
      <c r="HSD32" s="134"/>
      <c r="HSE32" s="158"/>
      <c r="HSF32" s="175"/>
      <c r="HSG32" s="778"/>
      <c r="HSH32" s="778"/>
      <c r="HSI32" s="778"/>
      <c r="HSJ32" s="778"/>
      <c r="HSK32" s="778"/>
      <c r="HSL32" s="778"/>
      <c r="HSM32" s="778"/>
      <c r="HSN32" s="778"/>
      <c r="HSO32" s="778"/>
      <c r="HSP32" s="778"/>
      <c r="HSQ32" s="778"/>
      <c r="HSR32" s="778"/>
      <c r="HSS32" s="73"/>
      <c r="HST32" s="73"/>
      <c r="HSU32" s="612"/>
      <c r="HSV32" s="612"/>
      <c r="HSW32" s="778"/>
      <c r="HSX32" s="134"/>
      <c r="HSY32" s="172"/>
      <c r="HSZ32" s="126"/>
      <c r="HTA32" s="158"/>
      <c r="HTB32" s="134"/>
      <c r="HTC32" s="158"/>
      <c r="HTD32" s="175"/>
      <c r="HTE32" s="778"/>
      <c r="HTF32" s="778"/>
      <c r="HTG32" s="778"/>
      <c r="HTH32" s="778"/>
      <c r="HTI32" s="778"/>
      <c r="HTJ32" s="778"/>
      <c r="HTK32" s="778"/>
      <c r="HTL32" s="778"/>
      <c r="HTM32" s="778"/>
      <c r="HTN32" s="778"/>
      <c r="HTO32" s="778"/>
      <c r="HTP32" s="778"/>
      <c r="HTQ32" s="73"/>
      <c r="HTR32" s="73"/>
      <c r="HTS32" s="612"/>
      <c r="HTT32" s="612"/>
      <c r="HTU32" s="778"/>
      <c r="HTV32" s="134"/>
      <c r="HTW32" s="172"/>
      <c r="HTX32" s="126"/>
      <c r="HTY32" s="158"/>
      <c r="HTZ32" s="134"/>
      <c r="HUA32" s="158"/>
      <c r="HUB32" s="175"/>
      <c r="HUC32" s="778"/>
      <c r="HUD32" s="778"/>
      <c r="HUE32" s="778"/>
      <c r="HUF32" s="778"/>
      <c r="HUG32" s="778"/>
      <c r="HUH32" s="778"/>
      <c r="HUI32" s="778"/>
      <c r="HUJ32" s="778"/>
      <c r="HUK32" s="778"/>
      <c r="HUL32" s="778"/>
      <c r="HUM32" s="778"/>
      <c r="HUN32" s="778"/>
      <c r="HUO32" s="73"/>
      <c r="HUP32" s="73"/>
      <c r="HUQ32" s="612"/>
      <c r="HUR32" s="612"/>
      <c r="HUS32" s="778"/>
      <c r="HUT32" s="134"/>
      <c r="HUU32" s="172"/>
      <c r="HUV32" s="126"/>
      <c r="HUW32" s="158"/>
      <c r="HUX32" s="134"/>
      <c r="HUY32" s="158"/>
      <c r="HUZ32" s="175"/>
      <c r="HVA32" s="778"/>
      <c r="HVB32" s="778"/>
      <c r="HVC32" s="778"/>
      <c r="HVD32" s="778"/>
      <c r="HVE32" s="778"/>
      <c r="HVF32" s="778"/>
      <c r="HVG32" s="778"/>
      <c r="HVH32" s="778"/>
      <c r="HVI32" s="778"/>
      <c r="HVJ32" s="778"/>
      <c r="HVK32" s="778"/>
      <c r="HVL32" s="778"/>
      <c r="HVM32" s="73"/>
      <c r="HVN32" s="73"/>
      <c r="HVO32" s="612"/>
      <c r="HVP32" s="612"/>
      <c r="HVQ32" s="778"/>
      <c r="HVR32" s="134"/>
      <c r="HVS32" s="172"/>
      <c r="HVT32" s="126"/>
      <c r="HVU32" s="158"/>
      <c r="HVV32" s="134"/>
      <c r="HVW32" s="158"/>
      <c r="HVX32" s="175"/>
      <c r="HVY32" s="778"/>
      <c r="HVZ32" s="778"/>
      <c r="HWA32" s="778"/>
      <c r="HWB32" s="778"/>
      <c r="HWC32" s="778"/>
      <c r="HWD32" s="778"/>
      <c r="HWE32" s="778"/>
      <c r="HWF32" s="778"/>
      <c r="HWG32" s="778"/>
      <c r="HWH32" s="778"/>
      <c r="HWI32" s="778"/>
      <c r="HWJ32" s="778"/>
      <c r="HWK32" s="73"/>
      <c r="HWL32" s="73"/>
      <c r="HWM32" s="612"/>
      <c r="HWN32" s="612"/>
      <c r="HWO32" s="778"/>
      <c r="HWP32" s="134"/>
      <c r="HWQ32" s="172"/>
      <c r="HWR32" s="126"/>
      <c r="HWS32" s="158"/>
      <c r="HWT32" s="134"/>
      <c r="HWU32" s="158"/>
      <c r="HWV32" s="175"/>
      <c r="HWW32" s="778"/>
      <c r="HWX32" s="778"/>
      <c r="HWY32" s="778"/>
      <c r="HWZ32" s="778"/>
      <c r="HXA32" s="778"/>
      <c r="HXB32" s="778"/>
      <c r="HXC32" s="778"/>
      <c r="HXD32" s="778"/>
      <c r="HXE32" s="778"/>
      <c r="HXF32" s="778"/>
      <c r="HXG32" s="778"/>
      <c r="HXH32" s="778"/>
      <c r="HXI32" s="73"/>
      <c r="HXJ32" s="73"/>
      <c r="HXK32" s="612"/>
      <c r="HXL32" s="612"/>
      <c r="HXM32" s="778"/>
      <c r="HXN32" s="134"/>
      <c r="HXO32" s="172"/>
      <c r="HXP32" s="126"/>
      <c r="HXQ32" s="158"/>
      <c r="HXR32" s="134"/>
      <c r="HXS32" s="158"/>
      <c r="HXT32" s="175"/>
      <c r="HXU32" s="778"/>
      <c r="HXV32" s="778"/>
      <c r="HXW32" s="778"/>
      <c r="HXX32" s="778"/>
      <c r="HXY32" s="778"/>
      <c r="HXZ32" s="778"/>
      <c r="HYA32" s="778"/>
      <c r="HYB32" s="778"/>
      <c r="HYC32" s="778"/>
      <c r="HYD32" s="778"/>
      <c r="HYE32" s="778"/>
      <c r="HYF32" s="778"/>
      <c r="HYG32" s="73"/>
      <c r="HYH32" s="73"/>
      <c r="HYI32" s="612"/>
      <c r="HYJ32" s="612"/>
      <c r="HYK32" s="778"/>
      <c r="HYL32" s="134"/>
      <c r="HYM32" s="172"/>
      <c r="HYN32" s="126"/>
      <c r="HYO32" s="158"/>
      <c r="HYP32" s="134"/>
      <c r="HYQ32" s="158"/>
      <c r="HYR32" s="175"/>
      <c r="HYS32" s="778"/>
      <c r="HYT32" s="778"/>
      <c r="HYU32" s="778"/>
      <c r="HYV32" s="778"/>
      <c r="HYW32" s="778"/>
      <c r="HYX32" s="778"/>
      <c r="HYY32" s="778"/>
      <c r="HYZ32" s="778"/>
      <c r="HZA32" s="778"/>
      <c r="HZB32" s="778"/>
      <c r="HZC32" s="778"/>
      <c r="HZD32" s="778"/>
      <c r="HZE32" s="73"/>
      <c r="HZF32" s="73"/>
      <c r="HZG32" s="612"/>
      <c r="HZH32" s="612"/>
      <c r="HZI32" s="778"/>
      <c r="HZJ32" s="134"/>
      <c r="HZK32" s="172"/>
      <c r="HZL32" s="126"/>
      <c r="HZM32" s="158"/>
      <c r="HZN32" s="134"/>
      <c r="HZO32" s="158"/>
      <c r="HZP32" s="175"/>
      <c r="HZQ32" s="778"/>
      <c r="HZR32" s="778"/>
      <c r="HZS32" s="778"/>
      <c r="HZT32" s="778"/>
      <c r="HZU32" s="778"/>
      <c r="HZV32" s="778"/>
      <c r="HZW32" s="778"/>
      <c r="HZX32" s="778"/>
      <c r="HZY32" s="778"/>
      <c r="HZZ32" s="778"/>
      <c r="IAA32" s="778"/>
      <c r="IAB32" s="778"/>
      <c r="IAC32" s="73"/>
      <c r="IAD32" s="73"/>
      <c r="IAE32" s="612"/>
      <c r="IAF32" s="612"/>
      <c r="IAG32" s="778"/>
      <c r="IAH32" s="134"/>
      <c r="IAI32" s="172"/>
      <c r="IAJ32" s="126"/>
      <c r="IAK32" s="158"/>
      <c r="IAL32" s="134"/>
      <c r="IAM32" s="158"/>
      <c r="IAN32" s="175"/>
      <c r="IAO32" s="778"/>
      <c r="IAP32" s="778"/>
      <c r="IAQ32" s="778"/>
      <c r="IAR32" s="778"/>
      <c r="IAS32" s="778"/>
      <c r="IAT32" s="778"/>
      <c r="IAU32" s="778"/>
      <c r="IAV32" s="778"/>
      <c r="IAW32" s="778"/>
      <c r="IAX32" s="778"/>
      <c r="IAY32" s="778"/>
      <c r="IAZ32" s="778"/>
      <c r="IBA32" s="73"/>
      <c r="IBB32" s="73"/>
      <c r="IBC32" s="612"/>
      <c r="IBD32" s="612"/>
      <c r="IBE32" s="778"/>
      <c r="IBF32" s="134"/>
      <c r="IBG32" s="172"/>
      <c r="IBH32" s="126"/>
      <c r="IBI32" s="158"/>
      <c r="IBJ32" s="134"/>
      <c r="IBK32" s="158"/>
      <c r="IBL32" s="175"/>
      <c r="IBM32" s="778"/>
      <c r="IBN32" s="778"/>
      <c r="IBO32" s="778"/>
      <c r="IBP32" s="778"/>
      <c r="IBQ32" s="778"/>
      <c r="IBR32" s="778"/>
      <c r="IBS32" s="778"/>
      <c r="IBT32" s="778"/>
      <c r="IBU32" s="778"/>
      <c r="IBV32" s="778"/>
      <c r="IBW32" s="778"/>
      <c r="IBX32" s="778"/>
      <c r="IBY32" s="73"/>
      <c r="IBZ32" s="73"/>
      <c r="ICA32" s="612"/>
      <c r="ICB32" s="612"/>
      <c r="ICC32" s="778"/>
      <c r="ICD32" s="134"/>
      <c r="ICE32" s="172"/>
      <c r="ICF32" s="126"/>
      <c r="ICG32" s="158"/>
      <c r="ICH32" s="134"/>
      <c r="ICI32" s="158"/>
      <c r="ICJ32" s="175"/>
      <c r="ICK32" s="778"/>
      <c r="ICL32" s="778"/>
      <c r="ICM32" s="778"/>
      <c r="ICN32" s="778"/>
      <c r="ICO32" s="778"/>
      <c r="ICP32" s="778"/>
      <c r="ICQ32" s="778"/>
      <c r="ICR32" s="778"/>
      <c r="ICS32" s="778"/>
      <c r="ICT32" s="778"/>
      <c r="ICU32" s="778"/>
      <c r="ICV32" s="778"/>
      <c r="ICW32" s="73"/>
      <c r="ICX32" s="73"/>
      <c r="ICY32" s="612"/>
      <c r="ICZ32" s="612"/>
      <c r="IDA32" s="778"/>
      <c r="IDB32" s="134"/>
      <c r="IDC32" s="172"/>
      <c r="IDD32" s="126"/>
      <c r="IDE32" s="158"/>
      <c r="IDF32" s="134"/>
      <c r="IDG32" s="158"/>
      <c r="IDH32" s="175"/>
      <c r="IDI32" s="778"/>
      <c r="IDJ32" s="778"/>
      <c r="IDK32" s="778"/>
      <c r="IDL32" s="778"/>
      <c r="IDM32" s="778"/>
      <c r="IDN32" s="778"/>
      <c r="IDO32" s="778"/>
      <c r="IDP32" s="778"/>
      <c r="IDQ32" s="778"/>
      <c r="IDR32" s="778"/>
      <c r="IDS32" s="778"/>
      <c r="IDT32" s="778"/>
      <c r="IDU32" s="73"/>
      <c r="IDV32" s="73"/>
      <c r="IDW32" s="612"/>
      <c r="IDX32" s="612"/>
      <c r="IDY32" s="778"/>
      <c r="IDZ32" s="134"/>
      <c r="IEA32" s="172"/>
      <c r="IEB32" s="126"/>
      <c r="IEC32" s="158"/>
      <c r="IED32" s="134"/>
      <c r="IEE32" s="158"/>
      <c r="IEF32" s="175"/>
      <c r="IEG32" s="778"/>
      <c r="IEH32" s="778"/>
      <c r="IEI32" s="778"/>
      <c r="IEJ32" s="778"/>
      <c r="IEK32" s="778"/>
      <c r="IEL32" s="778"/>
      <c r="IEM32" s="778"/>
      <c r="IEN32" s="778"/>
      <c r="IEO32" s="778"/>
      <c r="IEP32" s="778"/>
      <c r="IEQ32" s="778"/>
      <c r="IER32" s="778"/>
      <c r="IES32" s="73"/>
      <c r="IET32" s="73"/>
      <c r="IEU32" s="612"/>
      <c r="IEV32" s="612"/>
      <c r="IEW32" s="778"/>
      <c r="IEX32" s="134"/>
      <c r="IEY32" s="172"/>
      <c r="IEZ32" s="126"/>
      <c r="IFA32" s="158"/>
      <c r="IFB32" s="134"/>
      <c r="IFC32" s="158"/>
      <c r="IFD32" s="175"/>
      <c r="IFE32" s="778"/>
      <c r="IFF32" s="778"/>
      <c r="IFG32" s="778"/>
      <c r="IFH32" s="778"/>
      <c r="IFI32" s="778"/>
      <c r="IFJ32" s="778"/>
      <c r="IFK32" s="778"/>
      <c r="IFL32" s="778"/>
      <c r="IFM32" s="778"/>
      <c r="IFN32" s="778"/>
      <c r="IFO32" s="778"/>
      <c r="IFP32" s="778"/>
      <c r="IFQ32" s="73"/>
      <c r="IFR32" s="73"/>
      <c r="IFS32" s="612"/>
      <c r="IFT32" s="612"/>
      <c r="IFU32" s="778"/>
      <c r="IFV32" s="134"/>
      <c r="IFW32" s="172"/>
      <c r="IFX32" s="126"/>
      <c r="IFY32" s="158"/>
      <c r="IFZ32" s="134"/>
      <c r="IGA32" s="158"/>
      <c r="IGB32" s="175"/>
      <c r="IGC32" s="778"/>
      <c r="IGD32" s="778"/>
      <c r="IGE32" s="778"/>
      <c r="IGF32" s="778"/>
      <c r="IGG32" s="778"/>
      <c r="IGH32" s="778"/>
      <c r="IGI32" s="778"/>
      <c r="IGJ32" s="778"/>
      <c r="IGK32" s="778"/>
      <c r="IGL32" s="778"/>
      <c r="IGM32" s="778"/>
      <c r="IGN32" s="778"/>
      <c r="IGO32" s="73"/>
      <c r="IGP32" s="73"/>
      <c r="IGQ32" s="612"/>
      <c r="IGR32" s="612"/>
      <c r="IGS32" s="778"/>
      <c r="IGT32" s="134"/>
      <c r="IGU32" s="172"/>
      <c r="IGV32" s="126"/>
      <c r="IGW32" s="158"/>
      <c r="IGX32" s="134"/>
      <c r="IGY32" s="158"/>
      <c r="IGZ32" s="175"/>
      <c r="IHA32" s="778"/>
      <c r="IHB32" s="778"/>
      <c r="IHC32" s="778"/>
      <c r="IHD32" s="778"/>
      <c r="IHE32" s="778"/>
      <c r="IHF32" s="778"/>
      <c r="IHG32" s="778"/>
      <c r="IHH32" s="778"/>
      <c r="IHI32" s="778"/>
      <c r="IHJ32" s="778"/>
      <c r="IHK32" s="778"/>
      <c r="IHL32" s="778"/>
      <c r="IHM32" s="73"/>
      <c r="IHN32" s="73"/>
      <c r="IHO32" s="612"/>
      <c r="IHP32" s="612"/>
      <c r="IHQ32" s="778"/>
      <c r="IHR32" s="134"/>
      <c r="IHS32" s="172"/>
      <c r="IHT32" s="126"/>
      <c r="IHU32" s="158"/>
      <c r="IHV32" s="134"/>
      <c r="IHW32" s="158"/>
      <c r="IHX32" s="175"/>
      <c r="IHY32" s="778"/>
      <c r="IHZ32" s="778"/>
      <c r="IIA32" s="778"/>
      <c r="IIB32" s="778"/>
      <c r="IIC32" s="778"/>
      <c r="IID32" s="778"/>
      <c r="IIE32" s="778"/>
      <c r="IIF32" s="778"/>
      <c r="IIG32" s="778"/>
      <c r="IIH32" s="778"/>
      <c r="III32" s="778"/>
      <c r="IIJ32" s="778"/>
      <c r="IIK32" s="73"/>
      <c r="IIL32" s="73"/>
      <c r="IIM32" s="612"/>
      <c r="IIN32" s="612"/>
      <c r="IIO32" s="778"/>
      <c r="IIP32" s="134"/>
      <c r="IIQ32" s="172"/>
      <c r="IIR32" s="126"/>
      <c r="IIS32" s="158"/>
      <c r="IIT32" s="134"/>
      <c r="IIU32" s="158"/>
      <c r="IIV32" s="175"/>
      <c r="IIW32" s="778"/>
      <c r="IIX32" s="778"/>
      <c r="IIY32" s="778"/>
      <c r="IIZ32" s="778"/>
      <c r="IJA32" s="778"/>
      <c r="IJB32" s="778"/>
      <c r="IJC32" s="778"/>
      <c r="IJD32" s="778"/>
      <c r="IJE32" s="778"/>
      <c r="IJF32" s="778"/>
      <c r="IJG32" s="778"/>
      <c r="IJH32" s="778"/>
      <c r="IJI32" s="73"/>
      <c r="IJJ32" s="73"/>
      <c r="IJK32" s="612"/>
      <c r="IJL32" s="612"/>
      <c r="IJM32" s="778"/>
      <c r="IJN32" s="134"/>
      <c r="IJO32" s="172"/>
      <c r="IJP32" s="126"/>
      <c r="IJQ32" s="158"/>
      <c r="IJR32" s="134"/>
      <c r="IJS32" s="158"/>
      <c r="IJT32" s="175"/>
      <c r="IJU32" s="778"/>
      <c r="IJV32" s="778"/>
      <c r="IJW32" s="778"/>
      <c r="IJX32" s="778"/>
      <c r="IJY32" s="778"/>
      <c r="IJZ32" s="778"/>
      <c r="IKA32" s="778"/>
      <c r="IKB32" s="778"/>
      <c r="IKC32" s="778"/>
      <c r="IKD32" s="778"/>
      <c r="IKE32" s="778"/>
      <c r="IKF32" s="778"/>
      <c r="IKG32" s="73"/>
      <c r="IKH32" s="73"/>
      <c r="IKI32" s="612"/>
      <c r="IKJ32" s="612"/>
      <c r="IKK32" s="778"/>
      <c r="IKL32" s="134"/>
      <c r="IKM32" s="172"/>
      <c r="IKN32" s="126"/>
      <c r="IKO32" s="158"/>
      <c r="IKP32" s="134"/>
      <c r="IKQ32" s="158"/>
      <c r="IKR32" s="175"/>
      <c r="IKS32" s="778"/>
      <c r="IKT32" s="778"/>
      <c r="IKU32" s="778"/>
      <c r="IKV32" s="778"/>
      <c r="IKW32" s="778"/>
      <c r="IKX32" s="778"/>
      <c r="IKY32" s="778"/>
      <c r="IKZ32" s="778"/>
      <c r="ILA32" s="778"/>
      <c r="ILB32" s="778"/>
      <c r="ILC32" s="778"/>
      <c r="ILD32" s="778"/>
      <c r="ILE32" s="73"/>
      <c r="ILF32" s="73"/>
      <c r="ILG32" s="612"/>
      <c r="ILH32" s="612"/>
      <c r="ILI32" s="778"/>
      <c r="ILJ32" s="134"/>
      <c r="ILK32" s="172"/>
      <c r="ILL32" s="126"/>
      <c r="ILM32" s="158"/>
      <c r="ILN32" s="134"/>
      <c r="ILO32" s="158"/>
      <c r="ILP32" s="175"/>
      <c r="ILQ32" s="778"/>
      <c r="ILR32" s="778"/>
      <c r="ILS32" s="778"/>
      <c r="ILT32" s="778"/>
      <c r="ILU32" s="778"/>
      <c r="ILV32" s="778"/>
      <c r="ILW32" s="778"/>
      <c r="ILX32" s="778"/>
      <c r="ILY32" s="778"/>
      <c r="ILZ32" s="778"/>
      <c r="IMA32" s="778"/>
      <c r="IMB32" s="778"/>
      <c r="IMC32" s="73"/>
      <c r="IMD32" s="73"/>
      <c r="IME32" s="612"/>
      <c r="IMF32" s="612"/>
      <c r="IMG32" s="778"/>
      <c r="IMH32" s="134"/>
      <c r="IMI32" s="172"/>
      <c r="IMJ32" s="126"/>
      <c r="IMK32" s="158"/>
      <c r="IML32" s="134"/>
      <c r="IMM32" s="158"/>
      <c r="IMN32" s="175"/>
      <c r="IMO32" s="778"/>
      <c r="IMP32" s="778"/>
      <c r="IMQ32" s="778"/>
      <c r="IMR32" s="778"/>
      <c r="IMS32" s="778"/>
      <c r="IMT32" s="778"/>
      <c r="IMU32" s="778"/>
      <c r="IMV32" s="778"/>
      <c r="IMW32" s="778"/>
      <c r="IMX32" s="778"/>
      <c r="IMY32" s="778"/>
      <c r="IMZ32" s="778"/>
      <c r="INA32" s="73"/>
      <c r="INB32" s="73"/>
      <c r="INC32" s="612"/>
      <c r="IND32" s="612"/>
      <c r="INE32" s="778"/>
      <c r="INF32" s="134"/>
      <c r="ING32" s="172"/>
      <c r="INH32" s="126"/>
      <c r="INI32" s="158"/>
      <c r="INJ32" s="134"/>
      <c r="INK32" s="158"/>
      <c r="INL32" s="175"/>
      <c r="INM32" s="778"/>
      <c r="INN32" s="778"/>
      <c r="INO32" s="778"/>
      <c r="INP32" s="778"/>
      <c r="INQ32" s="778"/>
      <c r="INR32" s="778"/>
      <c r="INS32" s="778"/>
      <c r="INT32" s="778"/>
      <c r="INU32" s="778"/>
      <c r="INV32" s="778"/>
      <c r="INW32" s="778"/>
      <c r="INX32" s="778"/>
      <c r="INY32" s="73"/>
      <c r="INZ32" s="73"/>
      <c r="IOA32" s="612"/>
      <c r="IOB32" s="612"/>
      <c r="IOC32" s="778"/>
      <c r="IOD32" s="134"/>
      <c r="IOE32" s="172"/>
      <c r="IOF32" s="126"/>
      <c r="IOG32" s="158"/>
      <c r="IOH32" s="134"/>
      <c r="IOI32" s="158"/>
      <c r="IOJ32" s="175"/>
      <c r="IOK32" s="778"/>
      <c r="IOL32" s="778"/>
      <c r="IOM32" s="778"/>
      <c r="ION32" s="778"/>
      <c r="IOO32" s="778"/>
      <c r="IOP32" s="778"/>
      <c r="IOQ32" s="778"/>
      <c r="IOR32" s="778"/>
      <c r="IOS32" s="778"/>
      <c r="IOT32" s="778"/>
      <c r="IOU32" s="778"/>
      <c r="IOV32" s="778"/>
      <c r="IOW32" s="73"/>
      <c r="IOX32" s="73"/>
      <c r="IOY32" s="612"/>
      <c r="IOZ32" s="612"/>
      <c r="IPA32" s="778"/>
      <c r="IPB32" s="134"/>
      <c r="IPC32" s="172"/>
      <c r="IPD32" s="126"/>
      <c r="IPE32" s="158"/>
      <c r="IPF32" s="134"/>
      <c r="IPG32" s="158"/>
      <c r="IPH32" s="175"/>
      <c r="IPI32" s="778"/>
      <c r="IPJ32" s="778"/>
      <c r="IPK32" s="778"/>
      <c r="IPL32" s="778"/>
      <c r="IPM32" s="778"/>
      <c r="IPN32" s="778"/>
      <c r="IPO32" s="778"/>
      <c r="IPP32" s="778"/>
      <c r="IPQ32" s="778"/>
      <c r="IPR32" s="778"/>
      <c r="IPS32" s="778"/>
      <c r="IPT32" s="778"/>
      <c r="IPU32" s="73"/>
      <c r="IPV32" s="73"/>
      <c r="IPW32" s="612"/>
      <c r="IPX32" s="612"/>
      <c r="IPY32" s="778"/>
      <c r="IPZ32" s="134"/>
      <c r="IQA32" s="172"/>
      <c r="IQB32" s="126"/>
      <c r="IQC32" s="158"/>
      <c r="IQD32" s="134"/>
      <c r="IQE32" s="158"/>
      <c r="IQF32" s="175"/>
      <c r="IQG32" s="778"/>
      <c r="IQH32" s="778"/>
      <c r="IQI32" s="778"/>
      <c r="IQJ32" s="778"/>
      <c r="IQK32" s="778"/>
      <c r="IQL32" s="778"/>
      <c r="IQM32" s="778"/>
      <c r="IQN32" s="778"/>
      <c r="IQO32" s="778"/>
      <c r="IQP32" s="778"/>
      <c r="IQQ32" s="778"/>
      <c r="IQR32" s="778"/>
      <c r="IQS32" s="73"/>
      <c r="IQT32" s="73"/>
      <c r="IQU32" s="612"/>
      <c r="IQV32" s="612"/>
      <c r="IQW32" s="778"/>
      <c r="IQX32" s="134"/>
      <c r="IQY32" s="172"/>
      <c r="IQZ32" s="126"/>
      <c r="IRA32" s="158"/>
      <c r="IRB32" s="134"/>
      <c r="IRC32" s="158"/>
      <c r="IRD32" s="175"/>
      <c r="IRE32" s="778"/>
      <c r="IRF32" s="778"/>
      <c r="IRG32" s="778"/>
      <c r="IRH32" s="778"/>
      <c r="IRI32" s="778"/>
      <c r="IRJ32" s="778"/>
      <c r="IRK32" s="778"/>
      <c r="IRL32" s="778"/>
      <c r="IRM32" s="778"/>
      <c r="IRN32" s="778"/>
      <c r="IRO32" s="778"/>
      <c r="IRP32" s="778"/>
      <c r="IRQ32" s="73"/>
      <c r="IRR32" s="73"/>
      <c r="IRS32" s="612"/>
      <c r="IRT32" s="612"/>
      <c r="IRU32" s="778"/>
      <c r="IRV32" s="134"/>
      <c r="IRW32" s="172"/>
      <c r="IRX32" s="126"/>
      <c r="IRY32" s="158"/>
      <c r="IRZ32" s="134"/>
      <c r="ISA32" s="158"/>
      <c r="ISB32" s="175"/>
      <c r="ISC32" s="778"/>
      <c r="ISD32" s="778"/>
      <c r="ISE32" s="778"/>
      <c r="ISF32" s="778"/>
      <c r="ISG32" s="778"/>
      <c r="ISH32" s="778"/>
      <c r="ISI32" s="778"/>
      <c r="ISJ32" s="778"/>
      <c r="ISK32" s="778"/>
      <c r="ISL32" s="778"/>
      <c r="ISM32" s="778"/>
      <c r="ISN32" s="778"/>
      <c r="ISO32" s="73"/>
      <c r="ISP32" s="73"/>
      <c r="ISQ32" s="612"/>
      <c r="ISR32" s="612"/>
      <c r="ISS32" s="778"/>
      <c r="IST32" s="134"/>
      <c r="ISU32" s="172"/>
      <c r="ISV32" s="126"/>
      <c r="ISW32" s="158"/>
      <c r="ISX32" s="134"/>
      <c r="ISY32" s="158"/>
      <c r="ISZ32" s="175"/>
      <c r="ITA32" s="778"/>
      <c r="ITB32" s="778"/>
      <c r="ITC32" s="778"/>
      <c r="ITD32" s="778"/>
      <c r="ITE32" s="778"/>
      <c r="ITF32" s="778"/>
      <c r="ITG32" s="778"/>
      <c r="ITH32" s="778"/>
      <c r="ITI32" s="778"/>
      <c r="ITJ32" s="778"/>
      <c r="ITK32" s="778"/>
      <c r="ITL32" s="778"/>
      <c r="ITM32" s="73"/>
      <c r="ITN32" s="73"/>
      <c r="ITO32" s="612"/>
      <c r="ITP32" s="612"/>
      <c r="ITQ32" s="778"/>
      <c r="ITR32" s="134"/>
      <c r="ITS32" s="172"/>
      <c r="ITT32" s="126"/>
      <c r="ITU32" s="158"/>
      <c r="ITV32" s="134"/>
      <c r="ITW32" s="158"/>
      <c r="ITX32" s="175"/>
      <c r="ITY32" s="778"/>
      <c r="ITZ32" s="778"/>
      <c r="IUA32" s="778"/>
      <c r="IUB32" s="778"/>
      <c r="IUC32" s="778"/>
      <c r="IUD32" s="778"/>
      <c r="IUE32" s="778"/>
      <c r="IUF32" s="778"/>
      <c r="IUG32" s="778"/>
      <c r="IUH32" s="778"/>
      <c r="IUI32" s="778"/>
      <c r="IUJ32" s="778"/>
      <c r="IUK32" s="73"/>
      <c r="IUL32" s="73"/>
      <c r="IUM32" s="612"/>
      <c r="IUN32" s="612"/>
      <c r="IUO32" s="778"/>
      <c r="IUP32" s="134"/>
      <c r="IUQ32" s="172"/>
      <c r="IUR32" s="126"/>
      <c r="IUS32" s="158"/>
      <c r="IUT32" s="134"/>
      <c r="IUU32" s="158"/>
      <c r="IUV32" s="175"/>
      <c r="IUW32" s="778"/>
      <c r="IUX32" s="778"/>
      <c r="IUY32" s="778"/>
      <c r="IUZ32" s="778"/>
      <c r="IVA32" s="778"/>
      <c r="IVB32" s="778"/>
      <c r="IVC32" s="778"/>
      <c r="IVD32" s="778"/>
      <c r="IVE32" s="778"/>
      <c r="IVF32" s="778"/>
      <c r="IVG32" s="778"/>
      <c r="IVH32" s="778"/>
      <c r="IVI32" s="73"/>
      <c r="IVJ32" s="73"/>
      <c r="IVK32" s="612"/>
      <c r="IVL32" s="612"/>
      <c r="IVM32" s="778"/>
      <c r="IVN32" s="134"/>
      <c r="IVO32" s="172"/>
      <c r="IVP32" s="126"/>
      <c r="IVQ32" s="158"/>
      <c r="IVR32" s="134"/>
      <c r="IVS32" s="158"/>
      <c r="IVT32" s="175"/>
      <c r="IVU32" s="778"/>
      <c r="IVV32" s="778"/>
      <c r="IVW32" s="778"/>
      <c r="IVX32" s="778"/>
      <c r="IVY32" s="778"/>
      <c r="IVZ32" s="778"/>
      <c r="IWA32" s="778"/>
      <c r="IWB32" s="778"/>
      <c r="IWC32" s="778"/>
      <c r="IWD32" s="778"/>
      <c r="IWE32" s="778"/>
      <c r="IWF32" s="778"/>
      <c r="IWG32" s="73"/>
      <c r="IWH32" s="73"/>
      <c r="IWI32" s="612"/>
      <c r="IWJ32" s="612"/>
      <c r="IWK32" s="778"/>
      <c r="IWL32" s="134"/>
      <c r="IWM32" s="172"/>
      <c r="IWN32" s="126"/>
      <c r="IWO32" s="158"/>
      <c r="IWP32" s="134"/>
      <c r="IWQ32" s="158"/>
      <c r="IWR32" s="175"/>
      <c r="IWS32" s="778"/>
      <c r="IWT32" s="778"/>
      <c r="IWU32" s="778"/>
      <c r="IWV32" s="778"/>
      <c r="IWW32" s="778"/>
      <c r="IWX32" s="778"/>
      <c r="IWY32" s="778"/>
      <c r="IWZ32" s="778"/>
      <c r="IXA32" s="778"/>
      <c r="IXB32" s="778"/>
      <c r="IXC32" s="778"/>
      <c r="IXD32" s="778"/>
      <c r="IXE32" s="73"/>
      <c r="IXF32" s="73"/>
      <c r="IXG32" s="612"/>
      <c r="IXH32" s="612"/>
      <c r="IXI32" s="778"/>
      <c r="IXJ32" s="134"/>
      <c r="IXK32" s="172"/>
      <c r="IXL32" s="126"/>
      <c r="IXM32" s="158"/>
      <c r="IXN32" s="134"/>
      <c r="IXO32" s="158"/>
      <c r="IXP32" s="175"/>
      <c r="IXQ32" s="778"/>
      <c r="IXR32" s="778"/>
      <c r="IXS32" s="778"/>
      <c r="IXT32" s="778"/>
      <c r="IXU32" s="778"/>
      <c r="IXV32" s="778"/>
      <c r="IXW32" s="778"/>
      <c r="IXX32" s="778"/>
      <c r="IXY32" s="778"/>
      <c r="IXZ32" s="778"/>
      <c r="IYA32" s="778"/>
      <c r="IYB32" s="778"/>
      <c r="IYC32" s="73"/>
      <c r="IYD32" s="73"/>
      <c r="IYE32" s="612"/>
      <c r="IYF32" s="612"/>
      <c r="IYG32" s="778"/>
      <c r="IYH32" s="134"/>
      <c r="IYI32" s="172"/>
      <c r="IYJ32" s="126"/>
      <c r="IYK32" s="158"/>
      <c r="IYL32" s="134"/>
      <c r="IYM32" s="158"/>
      <c r="IYN32" s="175"/>
      <c r="IYO32" s="778"/>
      <c r="IYP32" s="778"/>
      <c r="IYQ32" s="778"/>
      <c r="IYR32" s="778"/>
      <c r="IYS32" s="778"/>
      <c r="IYT32" s="778"/>
      <c r="IYU32" s="778"/>
      <c r="IYV32" s="778"/>
      <c r="IYW32" s="778"/>
      <c r="IYX32" s="778"/>
      <c r="IYY32" s="778"/>
      <c r="IYZ32" s="778"/>
      <c r="IZA32" s="73"/>
      <c r="IZB32" s="73"/>
      <c r="IZC32" s="612"/>
      <c r="IZD32" s="612"/>
      <c r="IZE32" s="778"/>
      <c r="IZF32" s="134"/>
      <c r="IZG32" s="172"/>
      <c r="IZH32" s="126"/>
      <c r="IZI32" s="158"/>
      <c r="IZJ32" s="134"/>
      <c r="IZK32" s="158"/>
      <c r="IZL32" s="175"/>
      <c r="IZM32" s="778"/>
      <c r="IZN32" s="778"/>
      <c r="IZO32" s="778"/>
      <c r="IZP32" s="778"/>
      <c r="IZQ32" s="778"/>
      <c r="IZR32" s="778"/>
      <c r="IZS32" s="778"/>
      <c r="IZT32" s="778"/>
      <c r="IZU32" s="778"/>
      <c r="IZV32" s="778"/>
      <c r="IZW32" s="778"/>
      <c r="IZX32" s="778"/>
      <c r="IZY32" s="73"/>
      <c r="IZZ32" s="73"/>
      <c r="JAA32" s="612"/>
      <c r="JAB32" s="612"/>
      <c r="JAC32" s="778"/>
      <c r="JAD32" s="134"/>
      <c r="JAE32" s="172"/>
      <c r="JAF32" s="126"/>
      <c r="JAG32" s="158"/>
      <c r="JAH32" s="134"/>
      <c r="JAI32" s="158"/>
      <c r="JAJ32" s="175"/>
      <c r="JAK32" s="778"/>
      <c r="JAL32" s="778"/>
      <c r="JAM32" s="778"/>
      <c r="JAN32" s="778"/>
      <c r="JAO32" s="778"/>
      <c r="JAP32" s="778"/>
      <c r="JAQ32" s="778"/>
      <c r="JAR32" s="778"/>
      <c r="JAS32" s="778"/>
      <c r="JAT32" s="778"/>
      <c r="JAU32" s="778"/>
      <c r="JAV32" s="778"/>
      <c r="JAW32" s="73"/>
      <c r="JAX32" s="73"/>
      <c r="JAY32" s="612"/>
      <c r="JAZ32" s="612"/>
      <c r="JBA32" s="778"/>
      <c r="JBB32" s="134"/>
      <c r="JBC32" s="172"/>
      <c r="JBD32" s="126"/>
      <c r="JBE32" s="158"/>
      <c r="JBF32" s="134"/>
      <c r="JBG32" s="158"/>
      <c r="JBH32" s="175"/>
      <c r="JBI32" s="778"/>
      <c r="JBJ32" s="778"/>
      <c r="JBK32" s="778"/>
      <c r="JBL32" s="778"/>
      <c r="JBM32" s="778"/>
      <c r="JBN32" s="778"/>
      <c r="JBO32" s="778"/>
      <c r="JBP32" s="778"/>
      <c r="JBQ32" s="778"/>
      <c r="JBR32" s="778"/>
      <c r="JBS32" s="778"/>
      <c r="JBT32" s="778"/>
      <c r="JBU32" s="73"/>
      <c r="JBV32" s="73"/>
      <c r="JBW32" s="612"/>
      <c r="JBX32" s="612"/>
      <c r="JBY32" s="778"/>
      <c r="JBZ32" s="134"/>
      <c r="JCA32" s="172"/>
      <c r="JCB32" s="126"/>
      <c r="JCC32" s="158"/>
      <c r="JCD32" s="134"/>
      <c r="JCE32" s="158"/>
      <c r="JCF32" s="175"/>
      <c r="JCG32" s="778"/>
      <c r="JCH32" s="778"/>
      <c r="JCI32" s="778"/>
      <c r="JCJ32" s="778"/>
      <c r="JCK32" s="778"/>
      <c r="JCL32" s="778"/>
      <c r="JCM32" s="778"/>
      <c r="JCN32" s="778"/>
      <c r="JCO32" s="778"/>
      <c r="JCP32" s="778"/>
      <c r="JCQ32" s="778"/>
      <c r="JCR32" s="778"/>
      <c r="JCS32" s="73"/>
      <c r="JCT32" s="73"/>
      <c r="JCU32" s="612"/>
      <c r="JCV32" s="612"/>
      <c r="JCW32" s="778"/>
      <c r="JCX32" s="134"/>
      <c r="JCY32" s="172"/>
      <c r="JCZ32" s="126"/>
      <c r="JDA32" s="158"/>
      <c r="JDB32" s="134"/>
      <c r="JDC32" s="158"/>
      <c r="JDD32" s="175"/>
      <c r="JDE32" s="778"/>
      <c r="JDF32" s="778"/>
      <c r="JDG32" s="778"/>
      <c r="JDH32" s="778"/>
      <c r="JDI32" s="778"/>
      <c r="JDJ32" s="778"/>
      <c r="JDK32" s="778"/>
      <c r="JDL32" s="778"/>
      <c r="JDM32" s="778"/>
      <c r="JDN32" s="778"/>
      <c r="JDO32" s="778"/>
      <c r="JDP32" s="778"/>
      <c r="JDQ32" s="73"/>
      <c r="JDR32" s="73"/>
      <c r="JDS32" s="612"/>
      <c r="JDT32" s="612"/>
      <c r="JDU32" s="778"/>
      <c r="JDV32" s="134"/>
      <c r="JDW32" s="172"/>
      <c r="JDX32" s="126"/>
      <c r="JDY32" s="158"/>
      <c r="JDZ32" s="134"/>
      <c r="JEA32" s="158"/>
      <c r="JEB32" s="175"/>
      <c r="JEC32" s="778"/>
      <c r="JED32" s="778"/>
      <c r="JEE32" s="778"/>
      <c r="JEF32" s="778"/>
      <c r="JEG32" s="778"/>
      <c r="JEH32" s="778"/>
      <c r="JEI32" s="778"/>
      <c r="JEJ32" s="778"/>
      <c r="JEK32" s="778"/>
      <c r="JEL32" s="778"/>
      <c r="JEM32" s="778"/>
      <c r="JEN32" s="778"/>
      <c r="JEO32" s="73"/>
      <c r="JEP32" s="73"/>
      <c r="JEQ32" s="612"/>
      <c r="JER32" s="612"/>
      <c r="JES32" s="778"/>
      <c r="JET32" s="134"/>
      <c r="JEU32" s="172"/>
      <c r="JEV32" s="126"/>
      <c r="JEW32" s="158"/>
      <c r="JEX32" s="134"/>
      <c r="JEY32" s="158"/>
      <c r="JEZ32" s="175"/>
      <c r="JFA32" s="778"/>
      <c r="JFB32" s="778"/>
      <c r="JFC32" s="778"/>
      <c r="JFD32" s="778"/>
      <c r="JFE32" s="778"/>
      <c r="JFF32" s="778"/>
      <c r="JFG32" s="778"/>
      <c r="JFH32" s="778"/>
      <c r="JFI32" s="778"/>
      <c r="JFJ32" s="778"/>
      <c r="JFK32" s="778"/>
      <c r="JFL32" s="778"/>
      <c r="JFM32" s="73"/>
      <c r="JFN32" s="73"/>
      <c r="JFO32" s="612"/>
      <c r="JFP32" s="612"/>
      <c r="JFQ32" s="778"/>
      <c r="JFR32" s="134"/>
      <c r="JFS32" s="172"/>
      <c r="JFT32" s="126"/>
      <c r="JFU32" s="158"/>
      <c r="JFV32" s="134"/>
      <c r="JFW32" s="158"/>
      <c r="JFX32" s="175"/>
      <c r="JFY32" s="778"/>
      <c r="JFZ32" s="778"/>
      <c r="JGA32" s="778"/>
      <c r="JGB32" s="778"/>
      <c r="JGC32" s="778"/>
      <c r="JGD32" s="778"/>
      <c r="JGE32" s="778"/>
      <c r="JGF32" s="778"/>
      <c r="JGG32" s="778"/>
      <c r="JGH32" s="778"/>
      <c r="JGI32" s="778"/>
      <c r="JGJ32" s="778"/>
      <c r="JGK32" s="73"/>
      <c r="JGL32" s="73"/>
      <c r="JGM32" s="612"/>
      <c r="JGN32" s="612"/>
      <c r="JGO32" s="778"/>
      <c r="JGP32" s="134"/>
      <c r="JGQ32" s="172"/>
      <c r="JGR32" s="126"/>
      <c r="JGS32" s="158"/>
      <c r="JGT32" s="134"/>
      <c r="JGU32" s="158"/>
      <c r="JGV32" s="175"/>
      <c r="JGW32" s="778"/>
      <c r="JGX32" s="778"/>
      <c r="JGY32" s="778"/>
      <c r="JGZ32" s="778"/>
      <c r="JHA32" s="778"/>
      <c r="JHB32" s="778"/>
      <c r="JHC32" s="778"/>
      <c r="JHD32" s="778"/>
      <c r="JHE32" s="778"/>
      <c r="JHF32" s="778"/>
      <c r="JHG32" s="778"/>
      <c r="JHH32" s="778"/>
      <c r="JHI32" s="73"/>
      <c r="JHJ32" s="73"/>
      <c r="JHK32" s="612"/>
      <c r="JHL32" s="612"/>
      <c r="JHM32" s="778"/>
      <c r="JHN32" s="134"/>
      <c r="JHO32" s="172"/>
      <c r="JHP32" s="126"/>
      <c r="JHQ32" s="158"/>
      <c r="JHR32" s="134"/>
      <c r="JHS32" s="158"/>
      <c r="JHT32" s="175"/>
      <c r="JHU32" s="778"/>
      <c r="JHV32" s="778"/>
      <c r="JHW32" s="778"/>
      <c r="JHX32" s="778"/>
      <c r="JHY32" s="778"/>
      <c r="JHZ32" s="778"/>
      <c r="JIA32" s="778"/>
      <c r="JIB32" s="778"/>
      <c r="JIC32" s="778"/>
      <c r="JID32" s="778"/>
      <c r="JIE32" s="778"/>
      <c r="JIF32" s="778"/>
      <c r="JIG32" s="73"/>
      <c r="JIH32" s="73"/>
      <c r="JII32" s="612"/>
      <c r="JIJ32" s="612"/>
      <c r="JIK32" s="778"/>
      <c r="JIL32" s="134"/>
      <c r="JIM32" s="172"/>
      <c r="JIN32" s="126"/>
      <c r="JIO32" s="158"/>
      <c r="JIP32" s="134"/>
      <c r="JIQ32" s="158"/>
      <c r="JIR32" s="175"/>
      <c r="JIS32" s="778"/>
      <c r="JIT32" s="778"/>
      <c r="JIU32" s="778"/>
      <c r="JIV32" s="778"/>
      <c r="JIW32" s="778"/>
      <c r="JIX32" s="778"/>
      <c r="JIY32" s="778"/>
      <c r="JIZ32" s="778"/>
      <c r="JJA32" s="778"/>
      <c r="JJB32" s="778"/>
      <c r="JJC32" s="778"/>
      <c r="JJD32" s="778"/>
      <c r="JJE32" s="73"/>
      <c r="JJF32" s="73"/>
      <c r="JJG32" s="612"/>
      <c r="JJH32" s="612"/>
      <c r="JJI32" s="778"/>
      <c r="JJJ32" s="134"/>
      <c r="JJK32" s="172"/>
      <c r="JJL32" s="126"/>
      <c r="JJM32" s="158"/>
      <c r="JJN32" s="134"/>
      <c r="JJO32" s="158"/>
      <c r="JJP32" s="175"/>
      <c r="JJQ32" s="778"/>
      <c r="JJR32" s="778"/>
      <c r="JJS32" s="778"/>
      <c r="JJT32" s="778"/>
      <c r="JJU32" s="778"/>
      <c r="JJV32" s="778"/>
      <c r="JJW32" s="778"/>
      <c r="JJX32" s="778"/>
      <c r="JJY32" s="778"/>
      <c r="JJZ32" s="778"/>
      <c r="JKA32" s="778"/>
      <c r="JKB32" s="778"/>
      <c r="JKC32" s="73"/>
      <c r="JKD32" s="73"/>
      <c r="JKE32" s="612"/>
      <c r="JKF32" s="612"/>
      <c r="JKG32" s="778"/>
      <c r="JKH32" s="134"/>
      <c r="JKI32" s="172"/>
      <c r="JKJ32" s="126"/>
      <c r="JKK32" s="158"/>
      <c r="JKL32" s="134"/>
      <c r="JKM32" s="158"/>
      <c r="JKN32" s="175"/>
      <c r="JKO32" s="778"/>
      <c r="JKP32" s="778"/>
      <c r="JKQ32" s="778"/>
      <c r="JKR32" s="778"/>
      <c r="JKS32" s="778"/>
      <c r="JKT32" s="778"/>
      <c r="JKU32" s="778"/>
      <c r="JKV32" s="778"/>
      <c r="JKW32" s="778"/>
      <c r="JKX32" s="778"/>
      <c r="JKY32" s="778"/>
      <c r="JKZ32" s="778"/>
      <c r="JLA32" s="73"/>
      <c r="JLB32" s="73"/>
      <c r="JLC32" s="612"/>
      <c r="JLD32" s="612"/>
      <c r="JLE32" s="778"/>
      <c r="JLF32" s="134"/>
      <c r="JLG32" s="172"/>
      <c r="JLH32" s="126"/>
      <c r="JLI32" s="158"/>
      <c r="JLJ32" s="134"/>
      <c r="JLK32" s="158"/>
      <c r="JLL32" s="175"/>
      <c r="JLM32" s="778"/>
      <c r="JLN32" s="778"/>
      <c r="JLO32" s="778"/>
      <c r="JLP32" s="778"/>
      <c r="JLQ32" s="778"/>
      <c r="JLR32" s="778"/>
      <c r="JLS32" s="778"/>
      <c r="JLT32" s="778"/>
      <c r="JLU32" s="778"/>
      <c r="JLV32" s="778"/>
      <c r="JLW32" s="778"/>
      <c r="JLX32" s="778"/>
      <c r="JLY32" s="73"/>
      <c r="JLZ32" s="73"/>
      <c r="JMA32" s="612"/>
      <c r="JMB32" s="612"/>
      <c r="JMC32" s="778"/>
      <c r="JMD32" s="134"/>
      <c r="JME32" s="172"/>
      <c r="JMF32" s="126"/>
      <c r="JMG32" s="158"/>
      <c r="JMH32" s="134"/>
      <c r="JMI32" s="158"/>
      <c r="JMJ32" s="175"/>
      <c r="JMK32" s="778"/>
      <c r="JML32" s="778"/>
      <c r="JMM32" s="778"/>
      <c r="JMN32" s="778"/>
      <c r="JMO32" s="778"/>
      <c r="JMP32" s="778"/>
      <c r="JMQ32" s="778"/>
      <c r="JMR32" s="778"/>
      <c r="JMS32" s="778"/>
      <c r="JMT32" s="778"/>
      <c r="JMU32" s="778"/>
      <c r="JMV32" s="778"/>
      <c r="JMW32" s="73"/>
      <c r="JMX32" s="73"/>
      <c r="JMY32" s="612"/>
      <c r="JMZ32" s="612"/>
      <c r="JNA32" s="778"/>
      <c r="JNB32" s="134"/>
      <c r="JNC32" s="172"/>
      <c r="JND32" s="126"/>
      <c r="JNE32" s="158"/>
      <c r="JNF32" s="134"/>
      <c r="JNG32" s="158"/>
      <c r="JNH32" s="175"/>
      <c r="JNI32" s="778"/>
      <c r="JNJ32" s="778"/>
      <c r="JNK32" s="778"/>
      <c r="JNL32" s="778"/>
      <c r="JNM32" s="778"/>
      <c r="JNN32" s="778"/>
      <c r="JNO32" s="778"/>
      <c r="JNP32" s="778"/>
      <c r="JNQ32" s="778"/>
      <c r="JNR32" s="778"/>
      <c r="JNS32" s="778"/>
      <c r="JNT32" s="778"/>
      <c r="JNU32" s="73"/>
      <c r="JNV32" s="73"/>
      <c r="JNW32" s="612"/>
      <c r="JNX32" s="612"/>
      <c r="JNY32" s="778"/>
      <c r="JNZ32" s="134"/>
      <c r="JOA32" s="172"/>
      <c r="JOB32" s="126"/>
      <c r="JOC32" s="158"/>
      <c r="JOD32" s="134"/>
      <c r="JOE32" s="158"/>
      <c r="JOF32" s="175"/>
      <c r="JOG32" s="778"/>
      <c r="JOH32" s="778"/>
      <c r="JOI32" s="778"/>
      <c r="JOJ32" s="778"/>
      <c r="JOK32" s="778"/>
      <c r="JOL32" s="778"/>
      <c r="JOM32" s="778"/>
      <c r="JON32" s="778"/>
      <c r="JOO32" s="778"/>
      <c r="JOP32" s="778"/>
      <c r="JOQ32" s="778"/>
      <c r="JOR32" s="778"/>
      <c r="JOS32" s="73"/>
      <c r="JOT32" s="73"/>
      <c r="JOU32" s="612"/>
      <c r="JOV32" s="612"/>
      <c r="JOW32" s="778"/>
      <c r="JOX32" s="134"/>
      <c r="JOY32" s="172"/>
      <c r="JOZ32" s="126"/>
      <c r="JPA32" s="158"/>
      <c r="JPB32" s="134"/>
      <c r="JPC32" s="158"/>
      <c r="JPD32" s="175"/>
      <c r="JPE32" s="778"/>
      <c r="JPF32" s="778"/>
      <c r="JPG32" s="778"/>
      <c r="JPH32" s="778"/>
      <c r="JPI32" s="778"/>
      <c r="JPJ32" s="778"/>
      <c r="JPK32" s="778"/>
      <c r="JPL32" s="778"/>
      <c r="JPM32" s="778"/>
      <c r="JPN32" s="778"/>
      <c r="JPO32" s="778"/>
      <c r="JPP32" s="778"/>
      <c r="JPQ32" s="73"/>
      <c r="JPR32" s="73"/>
      <c r="JPS32" s="612"/>
      <c r="JPT32" s="612"/>
      <c r="JPU32" s="778"/>
      <c r="JPV32" s="134"/>
      <c r="JPW32" s="172"/>
      <c r="JPX32" s="126"/>
      <c r="JPY32" s="158"/>
      <c r="JPZ32" s="134"/>
      <c r="JQA32" s="158"/>
      <c r="JQB32" s="175"/>
      <c r="JQC32" s="778"/>
      <c r="JQD32" s="778"/>
      <c r="JQE32" s="778"/>
      <c r="JQF32" s="778"/>
      <c r="JQG32" s="778"/>
      <c r="JQH32" s="778"/>
      <c r="JQI32" s="778"/>
      <c r="JQJ32" s="778"/>
      <c r="JQK32" s="778"/>
      <c r="JQL32" s="778"/>
      <c r="JQM32" s="778"/>
      <c r="JQN32" s="778"/>
      <c r="JQO32" s="73"/>
      <c r="JQP32" s="73"/>
      <c r="JQQ32" s="612"/>
      <c r="JQR32" s="612"/>
      <c r="JQS32" s="778"/>
      <c r="JQT32" s="134"/>
      <c r="JQU32" s="172"/>
      <c r="JQV32" s="126"/>
      <c r="JQW32" s="158"/>
      <c r="JQX32" s="134"/>
      <c r="JQY32" s="158"/>
      <c r="JQZ32" s="175"/>
      <c r="JRA32" s="778"/>
      <c r="JRB32" s="778"/>
      <c r="JRC32" s="778"/>
      <c r="JRD32" s="778"/>
      <c r="JRE32" s="778"/>
      <c r="JRF32" s="778"/>
      <c r="JRG32" s="778"/>
      <c r="JRH32" s="778"/>
      <c r="JRI32" s="778"/>
      <c r="JRJ32" s="778"/>
      <c r="JRK32" s="778"/>
      <c r="JRL32" s="778"/>
      <c r="JRM32" s="73"/>
      <c r="JRN32" s="73"/>
      <c r="JRO32" s="612"/>
      <c r="JRP32" s="612"/>
      <c r="JRQ32" s="778"/>
      <c r="JRR32" s="134"/>
      <c r="JRS32" s="172"/>
      <c r="JRT32" s="126"/>
      <c r="JRU32" s="158"/>
      <c r="JRV32" s="134"/>
      <c r="JRW32" s="158"/>
      <c r="JRX32" s="175"/>
      <c r="JRY32" s="778"/>
      <c r="JRZ32" s="778"/>
      <c r="JSA32" s="778"/>
      <c r="JSB32" s="778"/>
      <c r="JSC32" s="778"/>
      <c r="JSD32" s="778"/>
      <c r="JSE32" s="778"/>
      <c r="JSF32" s="778"/>
      <c r="JSG32" s="778"/>
      <c r="JSH32" s="778"/>
      <c r="JSI32" s="778"/>
      <c r="JSJ32" s="778"/>
      <c r="JSK32" s="73"/>
      <c r="JSL32" s="73"/>
      <c r="JSM32" s="612"/>
      <c r="JSN32" s="612"/>
      <c r="JSO32" s="778"/>
      <c r="JSP32" s="134"/>
      <c r="JSQ32" s="172"/>
      <c r="JSR32" s="126"/>
      <c r="JSS32" s="158"/>
      <c r="JST32" s="134"/>
      <c r="JSU32" s="158"/>
      <c r="JSV32" s="175"/>
      <c r="JSW32" s="778"/>
      <c r="JSX32" s="778"/>
      <c r="JSY32" s="778"/>
      <c r="JSZ32" s="778"/>
      <c r="JTA32" s="778"/>
      <c r="JTB32" s="778"/>
      <c r="JTC32" s="778"/>
      <c r="JTD32" s="778"/>
      <c r="JTE32" s="778"/>
      <c r="JTF32" s="778"/>
      <c r="JTG32" s="778"/>
      <c r="JTH32" s="778"/>
      <c r="JTI32" s="73"/>
      <c r="JTJ32" s="73"/>
      <c r="JTK32" s="612"/>
      <c r="JTL32" s="612"/>
      <c r="JTM32" s="778"/>
      <c r="JTN32" s="134"/>
      <c r="JTO32" s="172"/>
      <c r="JTP32" s="126"/>
      <c r="JTQ32" s="158"/>
      <c r="JTR32" s="134"/>
      <c r="JTS32" s="158"/>
      <c r="JTT32" s="175"/>
      <c r="JTU32" s="778"/>
      <c r="JTV32" s="778"/>
      <c r="JTW32" s="778"/>
      <c r="JTX32" s="778"/>
      <c r="JTY32" s="778"/>
      <c r="JTZ32" s="778"/>
      <c r="JUA32" s="778"/>
      <c r="JUB32" s="778"/>
      <c r="JUC32" s="778"/>
      <c r="JUD32" s="778"/>
      <c r="JUE32" s="778"/>
      <c r="JUF32" s="778"/>
      <c r="JUG32" s="73"/>
      <c r="JUH32" s="73"/>
      <c r="JUI32" s="612"/>
      <c r="JUJ32" s="612"/>
      <c r="JUK32" s="778"/>
      <c r="JUL32" s="134"/>
      <c r="JUM32" s="172"/>
      <c r="JUN32" s="126"/>
      <c r="JUO32" s="158"/>
      <c r="JUP32" s="134"/>
      <c r="JUQ32" s="158"/>
      <c r="JUR32" s="175"/>
      <c r="JUS32" s="778"/>
      <c r="JUT32" s="778"/>
      <c r="JUU32" s="778"/>
      <c r="JUV32" s="778"/>
      <c r="JUW32" s="778"/>
      <c r="JUX32" s="778"/>
      <c r="JUY32" s="778"/>
      <c r="JUZ32" s="778"/>
      <c r="JVA32" s="778"/>
      <c r="JVB32" s="778"/>
      <c r="JVC32" s="778"/>
      <c r="JVD32" s="778"/>
      <c r="JVE32" s="73"/>
      <c r="JVF32" s="73"/>
      <c r="JVG32" s="612"/>
      <c r="JVH32" s="612"/>
      <c r="JVI32" s="778"/>
      <c r="JVJ32" s="134"/>
      <c r="JVK32" s="172"/>
      <c r="JVL32" s="126"/>
      <c r="JVM32" s="158"/>
      <c r="JVN32" s="134"/>
      <c r="JVO32" s="158"/>
      <c r="JVP32" s="175"/>
      <c r="JVQ32" s="778"/>
      <c r="JVR32" s="778"/>
      <c r="JVS32" s="778"/>
      <c r="JVT32" s="778"/>
      <c r="JVU32" s="778"/>
      <c r="JVV32" s="778"/>
      <c r="JVW32" s="778"/>
      <c r="JVX32" s="778"/>
      <c r="JVY32" s="778"/>
      <c r="JVZ32" s="778"/>
      <c r="JWA32" s="778"/>
      <c r="JWB32" s="778"/>
      <c r="JWC32" s="73"/>
      <c r="JWD32" s="73"/>
      <c r="JWE32" s="612"/>
      <c r="JWF32" s="612"/>
      <c r="JWG32" s="778"/>
      <c r="JWH32" s="134"/>
      <c r="JWI32" s="172"/>
      <c r="JWJ32" s="126"/>
      <c r="JWK32" s="158"/>
      <c r="JWL32" s="134"/>
      <c r="JWM32" s="158"/>
      <c r="JWN32" s="175"/>
      <c r="JWO32" s="778"/>
      <c r="JWP32" s="778"/>
      <c r="JWQ32" s="778"/>
      <c r="JWR32" s="778"/>
      <c r="JWS32" s="778"/>
      <c r="JWT32" s="778"/>
      <c r="JWU32" s="778"/>
      <c r="JWV32" s="778"/>
      <c r="JWW32" s="778"/>
      <c r="JWX32" s="778"/>
      <c r="JWY32" s="778"/>
      <c r="JWZ32" s="778"/>
      <c r="JXA32" s="73"/>
      <c r="JXB32" s="73"/>
      <c r="JXC32" s="612"/>
      <c r="JXD32" s="612"/>
      <c r="JXE32" s="778"/>
      <c r="JXF32" s="134"/>
      <c r="JXG32" s="172"/>
      <c r="JXH32" s="126"/>
      <c r="JXI32" s="158"/>
      <c r="JXJ32" s="134"/>
      <c r="JXK32" s="158"/>
      <c r="JXL32" s="175"/>
      <c r="JXM32" s="778"/>
      <c r="JXN32" s="778"/>
      <c r="JXO32" s="778"/>
      <c r="JXP32" s="778"/>
      <c r="JXQ32" s="778"/>
      <c r="JXR32" s="778"/>
      <c r="JXS32" s="778"/>
      <c r="JXT32" s="778"/>
      <c r="JXU32" s="778"/>
      <c r="JXV32" s="778"/>
      <c r="JXW32" s="778"/>
      <c r="JXX32" s="778"/>
      <c r="JXY32" s="73"/>
      <c r="JXZ32" s="73"/>
      <c r="JYA32" s="612"/>
      <c r="JYB32" s="612"/>
      <c r="JYC32" s="778"/>
      <c r="JYD32" s="134"/>
      <c r="JYE32" s="172"/>
      <c r="JYF32" s="126"/>
      <c r="JYG32" s="158"/>
      <c r="JYH32" s="134"/>
      <c r="JYI32" s="158"/>
      <c r="JYJ32" s="175"/>
      <c r="JYK32" s="778"/>
      <c r="JYL32" s="778"/>
      <c r="JYM32" s="778"/>
      <c r="JYN32" s="778"/>
      <c r="JYO32" s="778"/>
      <c r="JYP32" s="778"/>
      <c r="JYQ32" s="778"/>
      <c r="JYR32" s="778"/>
      <c r="JYS32" s="778"/>
      <c r="JYT32" s="778"/>
      <c r="JYU32" s="778"/>
      <c r="JYV32" s="778"/>
      <c r="JYW32" s="73"/>
      <c r="JYX32" s="73"/>
      <c r="JYY32" s="612"/>
      <c r="JYZ32" s="612"/>
      <c r="JZA32" s="778"/>
      <c r="JZB32" s="134"/>
      <c r="JZC32" s="172"/>
      <c r="JZD32" s="126"/>
      <c r="JZE32" s="158"/>
      <c r="JZF32" s="134"/>
      <c r="JZG32" s="158"/>
      <c r="JZH32" s="175"/>
      <c r="JZI32" s="778"/>
      <c r="JZJ32" s="778"/>
      <c r="JZK32" s="778"/>
      <c r="JZL32" s="778"/>
      <c r="JZM32" s="778"/>
      <c r="JZN32" s="778"/>
      <c r="JZO32" s="778"/>
      <c r="JZP32" s="778"/>
      <c r="JZQ32" s="778"/>
      <c r="JZR32" s="778"/>
      <c r="JZS32" s="778"/>
      <c r="JZT32" s="778"/>
      <c r="JZU32" s="73"/>
      <c r="JZV32" s="73"/>
      <c r="JZW32" s="612"/>
      <c r="JZX32" s="612"/>
      <c r="JZY32" s="778"/>
      <c r="JZZ32" s="134"/>
      <c r="KAA32" s="172"/>
      <c r="KAB32" s="126"/>
      <c r="KAC32" s="158"/>
      <c r="KAD32" s="134"/>
      <c r="KAE32" s="158"/>
      <c r="KAF32" s="175"/>
      <c r="KAG32" s="778"/>
      <c r="KAH32" s="778"/>
      <c r="KAI32" s="778"/>
      <c r="KAJ32" s="778"/>
      <c r="KAK32" s="778"/>
      <c r="KAL32" s="778"/>
      <c r="KAM32" s="778"/>
      <c r="KAN32" s="778"/>
      <c r="KAO32" s="778"/>
      <c r="KAP32" s="778"/>
      <c r="KAQ32" s="778"/>
      <c r="KAR32" s="778"/>
      <c r="KAS32" s="73"/>
      <c r="KAT32" s="73"/>
      <c r="KAU32" s="612"/>
      <c r="KAV32" s="612"/>
      <c r="KAW32" s="778"/>
      <c r="KAX32" s="134"/>
      <c r="KAY32" s="172"/>
      <c r="KAZ32" s="126"/>
      <c r="KBA32" s="158"/>
      <c r="KBB32" s="134"/>
      <c r="KBC32" s="158"/>
      <c r="KBD32" s="175"/>
      <c r="KBE32" s="778"/>
      <c r="KBF32" s="778"/>
      <c r="KBG32" s="778"/>
      <c r="KBH32" s="778"/>
      <c r="KBI32" s="778"/>
      <c r="KBJ32" s="778"/>
      <c r="KBK32" s="778"/>
      <c r="KBL32" s="778"/>
      <c r="KBM32" s="778"/>
      <c r="KBN32" s="778"/>
      <c r="KBO32" s="778"/>
      <c r="KBP32" s="778"/>
      <c r="KBQ32" s="73"/>
      <c r="KBR32" s="73"/>
      <c r="KBS32" s="612"/>
      <c r="KBT32" s="612"/>
      <c r="KBU32" s="778"/>
      <c r="KBV32" s="134"/>
      <c r="KBW32" s="172"/>
      <c r="KBX32" s="126"/>
      <c r="KBY32" s="158"/>
      <c r="KBZ32" s="134"/>
      <c r="KCA32" s="158"/>
      <c r="KCB32" s="175"/>
      <c r="KCC32" s="778"/>
      <c r="KCD32" s="778"/>
      <c r="KCE32" s="778"/>
      <c r="KCF32" s="778"/>
      <c r="KCG32" s="778"/>
      <c r="KCH32" s="778"/>
      <c r="KCI32" s="778"/>
      <c r="KCJ32" s="778"/>
      <c r="KCK32" s="778"/>
      <c r="KCL32" s="778"/>
      <c r="KCM32" s="778"/>
      <c r="KCN32" s="778"/>
      <c r="KCO32" s="73"/>
      <c r="KCP32" s="73"/>
      <c r="KCQ32" s="612"/>
      <c r="KCR32" s="612"/>
      <c r="KCS32" s="778"/>
      <c r="KCT32" s="134"/>
      <c r="KCU32" s="172"/>
      <c r="KCV32" s="126"/>
      <c r="KCW32" s="158"/>
      <c r="KCX32" s="134"/>
      <c r="KCY32" s="158"/>
      <c r="KCZ32" s="175"/>
      <c r="KDA32" s="778"/>
      <c r="KDB32" s="778"/>
      <c r="KDC32" s="778"/>
      <c r="KDD32" s="778"/>
      <c r="KDE32" s="778"/>
      <c r="KDF32" s="778"/>
      <c r="KDG32" s="778"/>
      <c r="KDH32" s="778"/>
      <c r="KDI32" s="778"/>
      <c r="KDJ32" s="778"/>
      <c r="KDK32" s="778"/>
      <c r="KDL32" s="778"/>
      <c r="KDM32" s="73"/>
      <c r="KDN32" s="73"/>
      <c r="KDO32" s="612"/>
      <c r="KDP32" s="612"/>
      <c r="KDQ32" s="778"/>
      <c r="KDR32" s="134"/>
      <c r="KDS32" s="172"/>
      <c r="KDT32" s="126"/>
      <c r="KDU32" s="158"/>
      <c r="KDV32" s="134"/>
      <c r="KDW32" s="158"/>
      <c r="KDX32" s="175"/>
      <c r="KDY32" s="778"/>
      <c r="KDZ32" s="778"/>
      <c r="KEA32" s="778"/>
      <c r="KEB32" s="778"/>
      <c r="KEC32" s="778"/>
      <c r="KED32" s="778"/>
      <c r="KEE32" s="778"/>
      <c r="KEF32" s="778"/>
      <c r="KEG32" s="778"/>
      <c r="KEH32" s="778"/>
      <c r="KEI32" s="778"/>
      <c r="KEJ32" s="778"/>
      <c r="KEK32" s="73"/>
      <c r="KEL32" s="73"/>
      <c r="KEM32" s="612"/>
      <c r="KEN32" s="612"/>
      <c r="KEO32" s="778"/>
      <c r="KEP32" s="134"/>
      <c r="KEQ32" s="172"/>
      <c r="KER32" s="126"/>
      <c r="KES32" s="158"/>
      <c r="KET32" s="134"/>
      <c r="KEU32" s="158"/>
      <c r="KEV32" s="175"/>
      <c r="KEW32" s="778"/>
      <c r="KEX32" s="778"/>
      <c r="KEY32" s="778"/>
      <c r="KEZ32" s="778"/>
      <c r="KFA32" s="778"/>
      <c r="KFB32" s="778"/>
      <c r="KFC32" s="778"/>
      <c r="KFD32" s="778"/>
      <c r="KFE32" s="778"/>
      <c r="KFF32" s="778"/>
      <c r="KFG32" s="778"/>
      <c r="KFH32" s="778"/>
      <c r="KFI32" s="73"/>
      <c r="KFJ32" s="73"/>
      <c r="KFK32" s="612"/>
      <c r="KFL32" s="612"/>
      <c r="KFM32" s="778"/>
      <c r="KFN32" s="134"/>
      <c r="KFO32" s="172"/>
      <c r="KFP32" s="126"/>
      <c r="KFQ32" s="158"/>
      <c r="KFR32" s="134"/>
      <c r="KFS32" s="158"/>
      <c r="KFT32" s="175"/>
      <c r="KFU32" s="778"/>
      <c r="KFV32" s="778"/>
      <c r="KFW32" s="778"/>
      <c r="KFX32" s="778"/>
      <c r="KFY32" s="778"/>
      <c r="KFZ32" s="778"/>
      <c r="KGA32" s="778"/>
      <c r="KGB32" s="778"/>
      <c r="KGC32" s="778"/>
      <c r="KGD32" s="778"/>
      <c r="KGE32" s="778"/>
      <c r="KGF32" s="778"/>
      <c r="KGG32" s="73"/>
      <c r="KGH32" s="73"/>
      <c r="KGI32" s="612"/>
      <c r="KGJ32" s="612"/>
      <c r="KGK32" s="778"/>
      <c r="KGL32" s="134"/>
      <c r="KGM32" s="172"/>
      <c r="KGN32" s="126"/>
      <c r="KGO32" s="158"/>
      <c r="KGP32" s="134"/>
      <c r="KGQ32" s="158"/>
      <c r="KGR32" s="175"/>
      <c r="KGS32" s="778"/>
      <c r="KGT32" s="778"/>
      <c r="KGU32" s="778"/>
      <c r="KGV32" s="778"/>
      <c r="KGW32" s="778"/>
      <c r="KGX32" s="778"/>
      <c r="KGY32" s="778"/>
      <c r="KGZ32" s="778"/>
      <c r="KHA32" s="778"/>
      <c r="KHB32" s="778"/>
      <c r="KHC32" s="778"/>
      <c r="KHD32" s="778"/>
      <c r="KHE32" s="73"/>
      <c r="KHF32" s="73"/>
      <c r="KHG32" s="612"/>
      <c r="KHH32" s="612"/>
      <c r="KHI32" s="778"/>
      <c r="KHJ32" s="134"/>
      <c r="KHK32" s="172"/>
      <c r="KHL32" s="126"/>
      <c r="KHM32" s="158"/>
      <c r="KHN32" s="134"/>
      <c r="KHO32" s="158"/>
      <c r="KHP32" s="175"/>
      <c r="KHQ32" s="778"/>
      <c r="KHR32" s="778"/>
      <c r="KHS32" s="778"/>
      <c r="KHT32" s="778"/>
      <c r="KHU32" s="778"/>
      <c r="KHV32" s="778"/>
      <c r="KHW32" s="778"/>
      <c r="KHX32" s="778"/>
      <c r="KHY32" s="778"/>
      <c r="KHZ32" s="778"/>
      <c r="KIA32" s="778"/>
      <c r="KIB32" s="778"/>
      <c r="KIC32" s="73"/>
      <c r="KID32" s="73"/>
      <c r="KIE32" s="612"/>
      <c r="KIF32" s="612"/>
      <c r="KIG32" s="778"/>
      <c r="KIH32" s="134"/>
      <c r="KII32" s="172"/>
      <c r="KIJ32" s="126"/>
      <c r="KIK32" s="158"/>
      <c r="KIL32" s="134"/>
      <c r="KIM32" s="158"/>
      <c r="KIN32" s="175"/>
      <c r="KIO32" s="778"/>
      <c r="KIP32" s="778"/>
      <c r="KIQ32" s="778"/>
      <c r="KIR32" s="778"/>
      <c r="KIS32" s="778"/>
      <c r="KIT32" s="778"/>
      <c r="KIU32" s="778"/>
      <c r="KIV32" s="778"/>
      <c r="KIW32" s="778"/>
      <c r="KIX32" s="778"/>
      <c r="KIY32" s="778"/>
      <c r="KIZ32" s="778"/>
      <c r="KJA32" s="73"/>
      <c r="KJB32" s="73"/>
      <c r="KJC32" s="612"/>
      <c r="KJD32" s="612"/>
      <c r="KJE32" s="778"/>
      <c r="KJF32" s="134"/>
      <c r="KJG32" s="172"/>
      <c r="KJH32" s="126"/>
      <c r="KJI32" s="158"/>
      <c r="KJJ32" s="134"/>
      <c r="KJK32" s="158"/>
      <c r="KJL32" s="175"/>
      <c r="KJM32" s="778"/>
      <c r="KJN32" s="778"/>
      <c r="KJO32" s="778"/>
      <c r="KJP32" s="778"/>
      <c r="KJQ32" s="778"/>
      <c r="KJR32" s="778"/>
      <c r="KJS32" s="778"/>
      <c r="KJT32" s="778"/>
      <c r="KJU32" s="778"/>
      <c r="KJV32" s="778"/>
      <c r="KJW32" s="778"/>
      <c r="KJX32" s="778"/>
      <c r="KJY32" s="73"/>
      <c r="KJZ32" s="73"/>
      <c r="KKA32" s="612"/>
      <c r="KKB32" s="612"/>
      <c r="KKC32" s="778"/>
      <c r="KKD32" s="134"/>
      <c r="KKE32" s="172"/>
      <c r="KKF32" s="126"/>
      <c r="KKG32" s="158"/>
      <c r="KKH32" s="134"/>
      <c r="KKI32" s="158"/>
      <c r="KKJ32" s="175"/>
      <c r="KKK32" s="778"/>
      <c r="KKL32" s="778"/>
      <c r="KKM32" s="778"/>
      <c r="KKN32" s="778"/>
      <c r="KKO32" s="778"/>
      <c r="KKP32" s="778"/>
      <c r="KKQ32" s="778"/>
      <c r="KKR32" s="778"/>
      <c r="KKS32" s="778"/>
      <c r="KKT32" s="778"/>
      <c r="KKU32" s="778"/>
      <c r="KKV32" s="778"/>
      <c r="KKW32" s="73"/>
      <c r="KKX32" s="73"/>
      <c r="KKY32" s="612"/>
      <c r="KKZ32" s="612"/>
      <c r="KLA32" s="778"/>
      <c r="KLB32" s="134"/>
      <c r="KLC32" s="172"/>
      <c r="KLD32" s="126"/>
      <c r="KLE32" s="158"/>
      <c r="KLF32" s="134"/>
      <c r="KLG32" s="158"/>
      <c r="KLH32" s="175"/>
      <c r="KLI32" s="778"/>
      <c r="KLJ32" s="778"/>
      <c r="KLK32" s="778"/>
      <c r="KLL32" s="778"/>
      <c r="KLM32" s="778"/>
      <c r="KLN32" s="778"/>
      <c r="KLO32" s="778"/>
      <c r="KLP32" s="778"/>
      <c r="KLQ32" s="778"/>
      <c r="KLR32" s="778"/>
      <c r="KLS32" s="778"/>
      <c r="KLT32" s="778"/>
      <c r="KLU32" s="73"/>
      <c r="KLV32" s="73"/>
      <c r="KLW32" s="612"/>
      <c r="KLX32" s="612"/>
      <c r="KLY32" s="778"/>
      <c r="KLZ32" s="134"/>
      <c r="KMA32" s="172"/>
      <c r="KMB32" s="126"/>
      <c r="KMC32" s="158"/>
      <c r="KMD32" s="134"/>
      <c r="KME32" s="158"/>
      <c r="KMF32" s="175"/>
      <c r="KMG32" s="778"/>
      <c r="KMH32" s="778"/>
      <c r="KMI32" s="778"/>
      <c r="KMJ32" s="778"/>
      <c r="KMK32" s="778"/>
      <c r="KML32" s="778"/>
      <c r="KMM32" s="778"/>
      <c r="KMN32" s="778"/>
      <c r="KMO32" s="778"/>
      <c r="KMP32" s="778"/>
      <c r="KMQ32" s="778"/>
      <c r="KMR32" s="778"/>
      <c r="KMS32" s="73"/>
      <c r="KMT32" s="73"/>
      <c r="KMU32" s="612"/>
      <c r="KMV32" s="612"/>
      <c r="KMW32" s="778"/>
      <c r="KMX32" s="134"/>
      <c r="KMY32" s="172"/>
      <c r="KMZ32" s="126"/>
      <c r="KNA32" s="158"/>
      <c r="KNB32" s="134"/>
      <c r="KNC32" s="158"/>
      <c r="KND32" s="175"/>
      <c r="KNE32" s="778"/>
      <c r="KNF32" s="778"/>
      <c r="KNG32" s="778"/>
      <c r="KNH32" s="778"/>
      <c r="KNI32" s="778"/>
      <c r="KNJ32" s="778"/>
      <c r="KNK32" s="778"/>
      <c r="KNL32" s="778"/>
      <c r="KNM32" s="778"/>
      <c r="KNN32" s="778"/>
      <c r="KNO32" s="778"/>
      <c r="KNP32" s="778"/>
      <c r="KNQ32" s="73"/>
      <c r="KNR32" s="73"/>
      <c r="KNS32" s="612"/>
      <c r="KNT32" s="612"/>
      <c r="KNU32" s="778"/>
      <c r="KNV32" s="134"/>
      <c r="KNW32" s="172"/>
      <c r="KNX32" s="126"/>
      <c r="KNY32" s="158"/>
      <c r="KNZ32" s="134"/>
      <c r="KOA32" s="158"/>
      <c r="KOB32" s="175"/>
      <c r="KOC32" s="778"/>
      <c r="KOD32" s="778"/>
      <c r="KOE32" s="778"/>
      <c r="KOF32" s="778"/>
      <c r="KOG32" s="778"/>
      <c r="KOH32" s="778"/>
      <c r="KOI32" s="778"/>
      <c r="KOJ32" s="778"/>
      <c r="KOK32" s="778"/>
      <c r="KOL32" s="778"/>
      <c r="KOM32" s="778"/>
      <c r="KON32" s="778"/>
      <c r="KOO32" s="73"/>
      <c r="KOP32" s="73"/>
      <c r="KOQ32" s="612"/>
      <c r="KOR32" s="612"/>
      <c r="KOS32" s="778"/>
      <c r="KOT32" s="134"/>
      <c r="KOU32" s="172"/>
      <c r="KOV32" s="126"/>
      <c r="KOW32" s="158"/>
      <c r="KOX32" s="134"/>
      <c r="KOY32" s="158"/>
      <c r="KOZ32" s="175"/>
      <c r="KPA32" s="778"/>
      <c r="KPB32" s="778"/>
      <c r="KPC32" s="778"/>
      <c r="KPD32" s="778"/>
      <c r="KPE32" s="778"/>
      <c r="KPF32" s="778"/>
      <c r="KPG32" s="778"/>
      <c r="KPH32" s="778"/>
      <c r="KPI32" s="778"/>
      <c r="KPJ32" s="778"/>
      <c r="KPK32" s="778"/>
      <c r="KPL32" s="778"/>
      <c r="KPM32" s="73"/>
      <c r="KPN32" s="73"/>
      <c r="KPO32" s="612"/>
      <c r="KPP32" s="612"/>
      <c r="KPQ32" s="778"/>
      <c r="KPR32" s="134"/>
      <c r="KPS32" s="172"/>
      <c r="KPT32" s="126"/>
      <c r="KPU32" s="158"/>
      <c r="KPV32" s="134"/>
      <c r="KPW32" s="158"/>
      <c r="KPX32" s="175"/>
      <c r="KPY32" s="778"/>
      <c r="KPZ32" s="778"/>
      <c r="KQA32" s="778"/>
      <c r="KQB32" s="778"/>
      <c r="KQC32" s="778"/>
      <c r="KQD32" s="778"/>
      <c r="KQE32" s="778"/>
      <c r="KQF32" s="778"/>
      <c r="KQG32" s="778"/>
      <c r="KQH32" s="778"/>
      <c r="KQI32" s="778"/>
      <c r="KQJ32" s="778"/>
      <c r="KQK32" s="73"/>
      <c r="KQL32" s="73"/>
      <c r="KQM32" s="612"/>
      <c r="KQN32" s="612"/>
      <c r="KQO32" s="778"/>
      <c r="KQP32" s="134"/>
      <c r="KQQ32" s="172"/>
      <c r="KQR32" s="126"/>
      <c r="KQS32" s="158"/>
      <c r="KQT32" s="134"/>
      <c r="KQU32" s="158"/>
      <c r="KQV32" s="175"/>
      <c r="KQW32" s="778"/>
      <c r="KQX32" s="778"/>
      <c r="KQY32" s="778"/>
      <c r="KQZ32" s="778"/>
      <c r="KRA32" s="778"/>
      <c r="KRB32" s="778"/>
      <c r="KRC32" s="778"/>
      <c r="KRD32" s="778"/>
      <c r="KRE32" s="778"/>
      <c r="KRF32" s="778"/>
      <c r="KRG32" s="778"/>
      <c r="KRH32" s="778"/>
      <c r="KRI32" s="73"/>
      <c r="KRJ32" s="73"/>
      <c r="KRK32" s="612"/>
      <c r="KRL32" s="612"/>
      <c r="KRM32" s="778"/>
      <c r="KRN32" s="134"/>
      <c r="KRO32" s="172"/>
      <c r="KRP32" s="126"/>
      <c r="KRQ32" s="158"/>
      <c r="KRR32" s="134"/>
      <c r="KRS32" s="158"/>
      <c r="KRT32" s="175"/>
      <c r="KRU32" s="778"/>
      <c r="KRV32" s="778"/>
      <c r="KRW32" s="778"/>
      <c r="KRX32" s="778"/>
      <c r="KRY32" s="778"/>
      <c r="KRZ32" s="778"/>
      <c r="KSA32" s="778"/>
      <c r="KSB32" s="778"/>
      <c r="KSC32" s="778"/>
      <c r="KSD32" s="778"/>
      <c r="KSE32" s="778"/>
      <c r="KSF32" s="778"/>
      <c r="KSG32" s="73"/>
      <c r="KSH32" s="73"/>
      <c r="KSI32" s="612"/>
      <c r="KSJ32" s="612"/>
      <c r="KSK32" s="778"/>
      <c r="KSL32" s="134"/>
      <c r="KSM32" s="172"/>
      <c r="KSN32" s="126"/>
      <c r="KSO32" s="158"/>
      <c r="KSP32" s="134"/>
      <c r="KSQ32" s="158"/>
      <c r="KSR32" s="175"/>
      <c r="KSS32" s="778"/>
      <c r="KST32" s="778"/>
      <c r="KSU32" s="778"/>
      <c r="KSV32" s="778"/>
      <c r="KSW32" s="778"/>
      <c r="KSX32" s="778"/>
      <c r="KSY32" s="778"/>
      <c r="KSZ32" s="778"/>
      <c r="KTA32" s="778"/>
      <c r="KTB32" s="778"/>
      <c r="KTC32" s="778"/>
      <c r="KTD32" s="778"/>
      <c r="KTE32" s="73"/>
      <c r="KTF32" s="73"/>
      <c r="KTG32" s="612"/>
      <c r="KTH32" s="612"/>
      <c r="KTI32" s="778"/>
      <c r="KTJ32" s="134"/>
      <c r="KTK32" s="172"/>
      <c r="KTL32" s="126"/>
      <c r="KTM32" s="158"/>
      <c r="KTN32" s="134"/>
      <c r="KTO32" s="158"/>
      <c r="KTP32" s="175"/>
      <c r="KTQ32" s="778"/>
      <c r="KTR32" s="778"/>
      <c r="KTS32" s="778"/>
      <c r="KTT32" s="778"/>
      <c r="KTU32" s="778"/>
      <c r="KTV32" s="778"/>
      <c r="KTW32" s="778"/>
      <c r="KTX32" s="778"/>
      <c r="KTY32" s="778"/>
      <c r="KTZ32" s="778"/>
      <c r="KUA32" s="778"/>
      <c r="KUB32" s="778"/>
      <c r="KUC32" s="73"/>
      <c r="KUD32" s="73"/>
      <c r="KUE32" s="612"/>
      <c r="KUF32" s="612"/>
      <c r="KUG32" s="778"/>
      <c r="KUH32" s="134"/>
      <c r="KUI32" s="172"/>
      <c r="KUJ32" s="126"/>
      <c r="KUK32" s="158"/>
      <c r="KUL32" s="134"/>
      <c r="KUM32" s="158"/>
      <c r="KUN32" s="175"/>
      <c r="KUO32" s="778"/>
      <c r="KUP32" s="778"/>
      <c r="KUQ32" s="778"/>
      <c r="KUR32" s="778"/>
      <c r="KUS32" s="778"/>
      <c r="KUT32" s="778"/>
      <c r="KUU32" s="778"/>
      <c r="KUV32" s="778"/>
      <c r="KUW32" s="778"/>
      <c r="KUX32" s="778"/>
      <c r="KUY32" s="778"/>
      <c r="KUZ32" s="778"/>
      <c r="KVA32" s="73"/>
      <c r="KVB32" s="73"/>
      <c r="KVC32" s="612"/>
      <c r="KVD32" s="612"/>
      <c r="KVE32" s="778"/>
      <c r="KVF32" s="134"/>
      <c r="KVG32" s="172"/>
      <c r="KVH32" s="126"/>
      <c r="KVI32" s="158"/>
      <c r="KVJ32" s="134"/>
      <c r="KVK32" s="158"/>
      <c r="KVL32" s="175"/>
      <c r="KVM32" s="778"/>
      <c r="KVN32" s="778"/>
      <c r="KVO32" s="778"/>
      <c r="KVP32" s="778"/>
      <c r="KVQ32" s="778"/>
      <c r="KVR32" s="778"/>
      <c r="KVS32" s="778"/>
      <c r="KVT32" s="778"/>
      <c r="KVU32" s="778"/>
      <c r="KVV32" s="778"/>
      <c r="KVW32" s="778"/>
      <c r="KVX32" s="778"/>
      <c r="KVY32" s="73"/>
      <c r="KVZ32" s="73"/>
      <c r="KWA32" s="612"/>
      <c r="KWB32" s="612"/>
      <c r="KWC32" s="778"/>
      <c r="KWD32" s="134"/>
      <c r="KWE32" s="172"/>
      <c r="KWF32" s="126"/>
      <c r="KWG32" s="158"/>
      <c r="KWH32" s="134"/>
      <c r="KWI32" s="158"/>
      <c r="KWJ32" s="175"/>
      <c r="KWK32" s="778"/>
      <c r="KWL32" s="778"/>
      <c r="KWM32" s="778"/>
      <c r="KWN32" s="778"/>
      <c r="KWO32" s="778"/>
      <c r="KWP32" s="778"/>
      <c r="KWQ32" s="778"/>
      <c r="KWR32" s="778"/>
      <c r="KWS32" s="778"/>
      <c r="KWT32" s="778"/>
      <c r="KWU32" s="778"/>
      <c r="KWV32" s="778"/>
      <c r="KWW32" s="73"/>
      <c r="KWX32" s="73"/>
      <c r="KWY32" s="612"/>
      <c r="KWZ32" s="612"/>
      <c r="KXA32" s="778"/>
      <c r="KXB32" s="134"/>
      <c r="KXC32" s="172"/>
      <c r="KXD32" s="126"/>
      <c r="KXE32" s="158"/>
      <c r="KXF32" s="134"/>
      <c r="KXG32" s="158"/>
      <c r="KXH32" s="175"/>
      <c r="KXI32" s="778"/>
      <c r="KXJ32" s="778"/>
      <c r="KXK32" s="778"/>
      <c r="KXL32" s="778"/>
      <c r="KXM32" s="778"/>
      <c r="KXN32" s="778"/>
      <c r="KXO32" s="778"/>
      <c r="KXP32" s="778"/>
      <c r="KXQ32" s="778"/>
      <c r="KXR32" s="778"/>
      <c r="KXS32" s="778"/>
      <c r="KXT32" s="778"/>
      <c r="KXU32" s="73"/>
      <c r="KXV32" s="73"/>
      <c r="KXW32" s="612"/>
      <c r="KXX32" s="612"/>
      <c r="KXY32" s="778"/>
      <c r="KXZ32" s="134"/>
      <c r="KYA32" s="172"/>
      <c r="KYB32" s="126"/>
      <c r="KYC32" s="158"/>
      <c r="KYD32" s="134"/>
      <c r="KYE32" s="158"/>
      <c r="KYF32" s="175"/>
      <c r="KYG32" s="778"/>
      <c r="KYH32" s="778"/>
      <c r="KYI32" s="778"/>
      <c r="KYJ32" s="778"/>
      <c r="KYK32" s="778"/>
      <c r="KYL32" s="778"/>
      <c r="KYM32" s="778"/>
      <c r="KYN32" s="778"/>
      <c r="KYO32" s="778"/>
      <c r="KYP32" s="778"/>
      <c r="KYQ32" s="778"/>
      <c r="KYR32" s="778"/>
      <c r="KYS32" s="73"/>
      <c r="KYT32" s="73"/>
      <c r="KYU32" s="612"/>
      <c r="KYV32" s="612"/>
      <c r="KYW32" s="778"/>
      <c r="KYX32" s="134"/>
      <c r="KYY32" s="172"/>
      <c r="KYZ32" s="126"/>
      <c r="KZA32" s="158"/>
      <c r="KZB32" s="134"/>
      <c r="KZC32" s="158"/>
      <c r="KZD32" s="175"/>
      <c r="KZE32" s="778"/>
      <c r="KZF32" s="778"/>
      <c r="KZG32" s="778"/>
      <c r="KZH32" s="778"/>
      <c r="KZI32" s="778"/>
      <c r="KZJ32" s="778"/>
      <c r="KZK32" s="778"/>
      <c r="KZL32" s="778"/>
      <c r="KZM32" s="778"/>
      <c r="KZN32" s="778"/>
      <c r="KZO32" s="778"/>
      <c r="KZP32" s="778"/>
      <c r="KZQ32" s="73"/>
      <c r="KZR32" s="73"/>
      <c r="KZS32" s="612"/>
      <c r="KZT32" s="612"/>
      <c r="KZU32" s="778"/>
      <c r="KZV32" s="134"/>
      <c r="KZW32" s="172"/>
      <c r="KZX32" s="126"/>
      <c r="KZY32" s="158"/>
      <c r="KZZ32" s="134"/>
      <c r="LAA32" s="158"/>
      <c r="LAB32" s="175"/>
      <c r="LAC32" s="778"/>
      <c r="LAD32" s="778"/>
      <c r="LAE32" s="778"/>
      <c r="LAF32" s="778"/>
      <c r="LAG32" s="778"/>
      <c r="LAH32" s="778"/>
      <c r="LAI32" s="778"/>
      <c r="LAJ32" s="778"/>
      <c r="LAK32" s="778"/>
      <c r="LAL32" s="778"/>
      <c r="LAM32" s="778"/>
      <c r="LAN32" s="778"/>
      <c r="LAO32" s="73"/>
      <c r="LAP32" s="73"/>
      <c r="LAQ32" s="612"/>
      <c r="LAR32" s="612"/>
      <c r="LAS32" s="778"/>
      <c r="LAT32" s="134"/>
      <c r="LAU32" s="172"/>
      <c r="LAV32" s="126"/>
      <c r="LAW32" s="158"/>
      <c r="LAX32" s="134"/>
      <c r="LAY32" s="158"/>
      <c r="LAZ32" s="175"/>
      <c r="LBA32" s="778"/>
      <c r="LBB32" s="778"/>
      <c r="LBC32" s="778"/>
      <c r="LBD32" s="778"/>
      <c r="LBE32" s="778"/>
      <c r="LBF32" s="778"/>
      <c r="LBG32" s="778"/>
      <c r="LBH32" s="778"/>
      <c r="LBI32" s="778"/>
      <c r="LBJ32" s="778"/>
      <c r="LBK32" s="778"/>
      <c r="LBL32" s="778"/>
      <c r="LBM32" s="73"/>
      <c r="LBN32" s="73"/>
      <c r="LBO32" s="612"/>
      <c r="LBP32" s="612"/>
      <c r="LBQ32" s="778"/>
      <c r="LBR32" s="134"/>
      <c r="LBS32" s="172"/>
      <c r="LBT32" s="126"/>
      <c r="LBU32" s="158"/>
      <c r="LBV32" s="134"/>
      <c r="LBW32" s="158"/>
      <c r="LBX32" s="175"/>
      <c r="LBY32" s="778"/>
      <c r="LBZ32" s="778"/>
      <c r="LCA32" s="778"/>
      <c r="LCB32" s="778"/>
      <c r="LCC32" s="778"/>
      <c r="LCD32" s="778"/>
      <c r="LCE32" s="778"/>
      <c r="LCF32" s="778"/>
      <c r="LCG32" s="778"/>
      <c r="LCH32" s="778"/>
      <c r="LCI32" s="778"/>
      <c r="LCJ32" s="778"/>
      <c r="LCK32" s="73"/>
      <c r="LCL32" s="73"/>
      <c r="LCM32" s="612"/>
      <c r="LCN32" s="612"/>
      <c r="LCO32" s="778"/>
      <c r="LCP32" s="134"/>
      <c r="LCQ32" s="172"/>
      <c r="LCR32" s="126"/>
      <c r="LCS32" s="158"/>
      <c r="LCT32" s="134"/>
      <c r="LCU32" s="158"/>
      <c r="LCV32" s="175"/>
      <c r="LCW32" s="778"/>
      <c r="LCX32" s="778"/>
      <c r="LCY32" s="778"/>
      <c r="LCZ32" s="778"/>
      <c r="LDA32" s="778"/>
      <c r="LDB32" s="778"/>
      <c r="LDC32" s="778"/>
      <c r="LDD32" s="778"/>
      <c r="LDE32" s="778"/>
      <c r="LDF32" s="778"/>
      <c r="LDG32" s="778"/>
      <c r="LDH32" s="778"/>
      <c r="LDI32" s="73"/>
      <c r="LDJ32" s="73"/>
      <c r="LDK32" s="612"/>
      <c r="LDL32" s="612"/>
      <c r="LDM32" s="778"/>
      <c r="LDN32" s="134"/>
      <c r="LDO32" s="172"/>
      <c r="LDP32" s="126"/>
      <c r="LDQ32" s="158"/>
      <c r="LDR32" s="134"/>
      <c r="LDS32" s="158"/>
      <c r="LDT32" s="175"/>
      <c r="LDU32" s="778"/>
      <c r="LDV32" s="778"/>
      <c r="LDW32" s="778"/>
      <c r="LDX32" s="778"/>
      <c r="LDY32" s="778"/>
      <c r="LDZ32" s="778"/>
      <c r="LEA32" s="778"/>
      <c r="LEB32" s="778"/>
      <c r="LEC32" s="778"/>
      <c r="LED32" s="778"/>
      <c r="LEE32" s="778"/>
      <c r="LEF32" s="778"/>
      <c r="LEG32" s="73"/>
      <c r="LEH32" s="73"/>
      <c r="LEI32" s="612"/>
      <c r="LEJ32" s="612"/>
      <c r="LEK32" s="778"/>
      <c r="LEL32" s="134"/>
      <c r="LEM32" s="172"/>
      <c r="LEN32" s="126"/>
      <c r="LEO32" s="158"/>
      <c r="LEP32" s="134"/>
      <c r="LEQ32" s="158"/>
      <c r="LER32" s="175"/>
      <c r="LES32" s="778"/>
      <c r="LET32" s="778"/>
      <c r="LEU32" s="778"/>
      <c r="LEV32" s="778"/>
      <c r="LEW32" s="778"/>
      <c r="LEX32" s="778"/>
      <c r="LEY32" s="778"/>
      <c r="LEZ32" s="778"/>
      <c r="LFA32" s="778"/>
      <c r="LFB32" s="778"/>
      <c r="LFC32" s="778"/>
      <c r="LFD32" s="778"/>
      <c r="LFE32" s="73"/>
      <c r="LFF32" s="73"/>
      <c r="LFG32" s="612"/>
      <c r="LFH32" s="612"/>
      <c r="LFI32" s="778"/>
      <c r="LFJ32" s="134"/>
      <c r="LFK32" s="172"/>
      <c r="LFL32" s="126"/>
      <c r="LFM32" s="158"/>
      <c r="LFN32" s="134"/>
      <c r="LFO32" s="158"/>
      <c r="LFP32" s="175"/>
      <c r="LFQ32" s="778"/>
      <c r="LFR32" s="778"/>
      <c r="LFS32" s="778"/>
      <c r="LFT32" s="778"/>
      <c r="LFU32" s="778"/>
      <c r="LFV32" s="778"/>
      <c r="LFW32" s="778"/>
      <c r="LFX32" s="778"/>
      <c r="LFY32" s="778"/>
      <c r="LFZ32" s="778"/>
      <c r="LGA32" s="778"/>
      <c r="LGB32" s="778"/>
      <c r="LGC32" s="73"/>
      <c r="LGD32" s="73"/>
      <c r="LGE32" s="612"/>
      <c r="LGF32" s="612"/>
      <c r="LGG32" s="778"/>
      <c r="LGH32" s="134"/>
      <c r="LGI32" s="172"/>
      <c r="LGJ32" s="126"/>
      <c r="LGK32" s="158"/>
      <c r="LGL32" s="134"/>
      <c r="LGM32" s="158"/>
      <c r="LGN32" s="175"/>
      <c r="LGO32" s="778"/>
      <c r="LGP32" s="778"/>
      <c r="LGQ32" s="778"/>
      <c r="LGR32" s="778"/>
      <c r="LGS32" s="778"/>
      <c r="LGT32" s="778"/>
      <c r="LGU32" s="778"/>
      <c r="LGV32" s="778"/>
      <c r="LGW32" s="778"/>
      <c r="LGX32" s="778"/>
      <c r="LGY32" s="778"/>
      <c r="LGZ32" s="778"/>
      <c r="LHA32" s="73"/>
      <c r="LHB32" s="73"/>
      <c r="LHC32" s="612"/>
      <c r="LHD32" s="612"/>
      <c r="LHE32" s="778"/>
      <c r="LHF32" s="134"/>
      <c r="LHG32" s="172"/>
      <c r="LHH32" s="126"/>
      <c r="LHI32" s="158"/>
      <c r="LHJ32" s="134"/>
      <c r="LHK32" s="158"/>
      <c r="LHL32" s="175"/>
      <c r="LHM32" s="778"/>
      <c r="LHN32" s="778"/>
      <c r="LHO32" s="778"/>
      <c r="LHP32" s="778"/>
      <c r="LHQ32" s="778"/>
      <c r="LHR32" s="778"/>
      <c r="LHS32" s="778"/>
      <c r="LHT32" s="778"/>
      <c r="LHU32" s="778"/>
      <c r="LHV32" s="778"/>
      <c r="LHW32" s="778"/>
      <c r="LHX32" s="778"/>
      <c r="LHY32" s="73"/>
      <c r="LHZ32" s="73"/>
      <c r="LIA32" s="612"/>
      <c r="LIB32" s="612"/>
      <c r="LIC32" s="778"/>
      <c r="LID32" s="134"/>
      <c r="LIE32" s="172"/>
      <c r="LIF32" s="126"/>
      <c r="LIG32" s="158"/>
      <c r="LIH32" s="134"/>
      <c r="LII32" s="158"/>
      <c r="LIJ32" s="175"/>
      <c r="LIK32" s="778"/>
      <c r="LIL32" s="778"/>
      <c r="LIM32" s="778"/>
      <c r="LIN32" s="778"/>
      <c r="LIO32" s="778"/>
      <c r="LIP32" s="778"/>
      <c r="LIQ32" s="778"/>
      <c r="LIR32" s="778"/>
      <c r="LIS32" s="778"/>
      <c r="LIT32" s="778"/>
      <c r="LIU32" s="778"/>
      <c r="LIV32" s="778"/>
      <c r="LIW32" s="73"/>
      <c r="LIX32" s="73"/>
      <c r="LIY32" s="612"/>
      <c r="LIZ32" s="612"/>
      <c r="LJA32" s="778"/>
      <c r="LJB32" s="134"/>
      <c r="LJC32" s="172"/>
      <c r="LJD32" s="126"/>
      <c r="LJE32" s="158"/>
      <c r="LJF32" s="134"/>
      <c r="LJG32" s="158"/>
      <c r="LJH32" s="175"/>
      <c r="LJI32" s="778"/>
      <c r="LJJ32" s="778"/>
      <c r="LJK32" s="778"/>
      <c r="LJL32" s="778"/>
      <c r="LJM32" s="778"/>
      <c r="LJN32" s="778"/>
      <c r="LJO32" s="778"/>
      <c r="LJP32" s="778"/>
      <c r="LJQ32" s="778"/>
      <c r="LJR32" s="778"/>
      <c r="LJS32" s="778"/>
      <c r="LJT32" s="778"/>
      <c r="LJU32" s="73"/>
      <c r="LJV32" s="73"/>
      <c r="LJW32" s="612"/>
      <c r="LJX32" s="612"/>
      <c r="LJY32" s="778"/>
      <c r="LJZ32" s="134"/>
      <c r="LKA32" s="172"/>
      <c r="LKB32" s="126"/>
      <c r="LKC32" s="158"/>
      <c r="LKD32" s="134"/>
      <c r="LKE32" s="158"/>
      <c r="LKF32" s="175"/>
      <c r="LKG32" s="778"/>
      <c r="LKH32" s="778"/>
      <c r="LKI32" s="778"/>
      <c r="LKJ32" s="778"/>
      <c r="LKK32" s="778"/>
      <c r="LKL32" s="778"/>
      <c r="LKM32" s="778"/>
      <c r="LKN32" s="778"/>
      <c r="LKO32" s="778"/>
      <c r="LKP32" s="778"/>
      <c r="LKQ32" s="778"/>
      <c r="LKR32" s="778"/>
      <c r="LKS32" s="73"/>
      <c r="LKT32" s="73"/>
      <c r="LKU32" s="612"/>
      <c r="LKV32" s="612"/>
      <c r="LKW32" s="778"/>
      <c r="LKX32" s="134"/>
      <c r="LKY32" s="172"/>
      <c r="LKZ32" s="126"/>
      <c r="LLA32" s="158"/>
      <c r="LLB32" s="134"/>
      <c r="LLC32" s="158"/>
      <c r="LLD32" s="175"/>
      <c r="LLE32" s="778"/>
      <c r="LLF32" s="778"/>
      <c r="LLG32" s="778"/>
      <c r="LLH32" s="778"/>
      <c r="LLI32" s="778"/>
      <c r="LLJ32" s="778"/>
      <c r="LLK32" s="778"/>
      <c r="LLL32" s="778"/>
      <c r="LLM32" s="778"/>
      <c r="LLN32" s="778"/>
      <c r="LLO32" s="778"/>
      <c r="LLP32" s="778"/>
      <c r="LLQ32" s="73"/>
      <c r="LLR32" s="73"/>
      <c r="LLS32" s="612"/>
      <c r="LLT32" s="612"/>
      <c r="LLU32" s="778"/>
      <c r="LLV32" s="134"/>
      <c r="LLW32" s="172"/>
      <c r="LLX32" s="126"/>
      <c r="LLY32" s="158"/>
      <c r="LLZ32" s="134"/>
      <c r="LMA32" s="158"/>
      <c r="LMB32" s="175"/>
      <c r="LMC32" s="778"/>
      <c r="LMD32" s="778"/>
      <c r="LME32" s="778"/>
      <c r="LMF32" s="778"/>
      <c r="LMG32" s="778"/>
      <c r="LMH32" s="778"/>
      <c r="LMI32" s="778"/>
      <c r="LMJ32" s="778"/>
      <c r="LMK32" s="778"/>
      <c r="LML32" s="778"/>
      <c r="LMM32" s="778"/>
      <c r="LMN32" s="778"/>
      <c r="LMO32" s="73"/>
      <c r="LMP32" s="73"/>
      <c r="LMQ32" s="612"/>
      <c r="LMR32" s="612"/>
      <c r="LMS32" s="778"/>
      <c r="LMT32" s="134"/>
      <c r="LMU32" s="172"/>
      <c r="LMV32" s="126"/>
      <c r="LMW32" s="158"/>
      <c r="LMX32" s="134"/>
      <c r="LMY32" s="158"/>
      <c r="LMZ32" s="175"/>
      <c r="LNA32" s="778"/>
      <c r="LNB32" s="778"/>
      <c r="LNC32" s="778"/>
      <c r="LND32" s="778"/>
      <c r="LNE32" s="778"/>
      <c r="LNF32" s="778"/>
      <c r="LNG32" s="778"/>
      <c r="LNH32" s="778"/>
      <c r="LNI32" s="778"/>
      <c r="LNJ32" s="778"/>
      <c r="LNK32" s="778"/>
      <c r="LNL32" s="778"/>
      <c r="LNM32" s="73"/>
      <c r="LNN32" s="73"/>
      <c r="LNO32" s="612"/>
      <c r="LNP32" s="612"/>
      <c r="LNQ32" s="778"/>
      <c r="LNR32" s="134"/>
      <c r="LNS32" s="172"/>
      <c r="LNT32" s="126"/>
      <c r="LNU32" s="158"/>
      <c r="LNV32" s="134"/>
      <c r="LNW32" s="158"/>
      <c r="LNX32" s="175"/>
      <c r="LNY32" s="778"/>
      <c r="LNZ32" s="778"/>
      <c r="LOA32" s="778"/>
      <c r="LOB32" s="778"/>
      <c r="LOC32" s="778"/>
      <c r="LOD32" s="778"/>
      <c r="LOE32" s="778"/>
      <c r="LOF32" s="778"/>
      <c r="LOG32" s="778"/>
      <c r="LOH32" s="778"/>
      <c r="LOI32" s="778"/>
      <c r="LOJ32" s="778"/>
      <c r="LOK32" s="73"/>
      <c r="LOL32" s="73"/>
      <c r="LOM32" s="612"/>
      <c r="LON32" s="612"/>
      <c r="LOO32" s="778"/>
      <c r="LOP32" s="134"/>
      <c r="LOQ32" s="172"/>
      <c r="LOR32" s="126"/>
      <c r="LOS32" s="158"/>
      <c r="LOT32" s="134"/>
      <c r="LOU32" s="158"/>
      <c r="LOV32" s="175"/>
      <c r="LOW32" s="778"/>
      <c r="LOX32" s="778"/>
      <c r="LOY32" s="778"/>
      <c r="LOZ32" s="778"/>
      <c r="LPA32" s="778"/>
      <c r="LPB32" s="778"/>
      <c r="LPC32" s="778"/>
      <c r="LPD32" s="778"/>
      <c r="LPE32" s="778"/>
      <c r="LPF32" s="778"/>
      <c r="LPG32" s="778"/>
      <c r="LPH32" s="778"/>
      <c r="LPI32" s="73"/>
      <c r="LPJ32" s="73"/>
      <c r="LPK32" s="612"/>
      <c r="LPL32" s="612"/>
      <c r="LPM32" s="778"/>
      <c r="LPN32" s="134"/>
      <c r="LPO32" s="172"/>
      <c r="LPP32" s="126"/>
      <c r="LPQ32" s="158"/>
      <c r="LPR32" s="134"/>
      <c r="LPS32" s="158"/>
      <c r="LPT32" s="175"/>
      <c r="LPU32" s="778"/>
      <c r="LPV32" s="778"/>
      <c r="LPW32" s="778"/>
      <c r="LPX32" s="778"/>
      <c r="LPY32" s="778"/>
      <c r="LPZ32" s="778"/>
      <c r="LQA32" s="778"/>
      <c r="LQB32" s="778"/>
      <c r="LQC32" s="778"/>
      <c r="LQD32" s="778"/>
      <c r="LQE32" s="778"/>
      <c r="LQF32" s="778"/>
      <c r="LQG32" s="73"/>
      <c r="LQH32" s="73"/>
      <c r="LQI32" s="612"/>
      <c r="LQJ32" s="612"/>
      <c r="LQK32" s="778"/>
      <c r="LQL32" s="134"/>
      <c r="LQM32" s="172"/>
      <c r="LQN32" s="126"/>
      <c r="LQO32" s="158"/>
      <c r="LQP32" s="134"/>
      <c r="LQQ32" s="158"/>
      <c r="LQR32" s="175"/>
      <c r="LQS32" s="778"/>
      <c r="LQT32" s="778"/>
      <c r="LQU32" s="778"/>
      <c r="LQV32" s="778"/>
      <c r="LQW32" s="778"/>
      <c r="LQX32" s="778"/>
      <c r="LQY32" s="778"/>
      <c r="LQZ32" s="778"/>
      <c r="LRA32" s="778"/>
      <c r="LRB32" s="778"/>
      <c r="LRC32" s="778"/>
      <c r="LRD32" s="778"/>
      <c r="LRE32" s="73"/>
      <c r="LRF32" s="73"/>
      <c r="LRG32" s="612"/>
      <c r="LRH32" s="612"/>
      <c r="LRI32" s="778"/>
      <c r="LRJ32" s="134"/>
      <c r="LRK32" s="172"/>
      <c r="LRL32" s="126"/>
      <c r="LRM32" s="158"/>
      <c r="LRN32" s="134"/>
      <c r="LRO32" s="158"/>
      <c r="LRP32" s="175"/>
      <c r="LRQ32" s="778"/>
      <c r="LRR32" s="778"/>
      <c r="LRS32" s="778"/>
      <c r="LRT32" s="778"/>
      <c r="LRU32" s="778"/>
      <c r="LRV32" s="778"/>
      <c r="LRW32" s="778"/>
      <c r="LRX32" s="778"/>
      <c r="LRY32" s="778"/>
      <c r="LRZ32" s="778"/>
      <c r="LSA32" s="778"/>
      <c r="LSB32" s="778"/>
      <c r="LSC32" s="73"/>
      <c r="LSD32" s="73"/>
      <c r="LSE32" s="612"/>
      <c r="LSF32" s="612"/>
      <c r="LSG32" s="778"/>
      <c r="LSH32" s="134"/>
      <c r="LSI32" s="172"/>
      <c r="LSJ32" s="126"/>
      <c r="LSK32" s="158"/>
      <c r="LSL32" s="134"/>
      <c r="LSM32" s="158"/>
      <c r="LSN32" s="175"/>
      <c r="LSO32" s="778"/>
      <c r="LSP32" s="778"/>
      <c r="LSQ32" s="778"/>
      <c r="LSR32" s="778"/>
      <c r="LSS32" s="778"/>
      <c r="LST32" s="778"/>
      <c r="LSU32" s="778"/>
      <c r="LSV32" s="778"/>
      <c r="LSW32" s="778"/>
      <c r="LSX32" s="778"/>
      <c r="LSY32" s="778"/>
      <c r="LSZ32" s="778"/>
      <c r="LTA32" s="73"/>
      <c r="LTB32" s="73"/>
      <c r="LTC32" s="612"/>
      <c r="LTD32" s="612"/>
      <c r="LTE32" s="778"/>
      <c r="LTF32" s="134"/>
      <c r="LTG32" s="172"/>
      <c r="LTH32" s="126"/>
      <c r="LTI32" s="158"/>
      <c r="LTJ32" s="134"/>
      <c r="LTK32" s="158"/>
      <c r="LTL32" s="175"/>
      <c r="LTM32" s="778"/>
      <c r="LTN32" s="778"/>
      <c r="LTO32" s="778"/>
      <c r="LTP32" s="778"/>
      <c r="LTQ32" s="778"/>
      <c r="LTR32" s="778"/>
      <c r="LTS32" s="778"/>
      <c r="LTT32" s="778"/>
      <c r="LTU32" s="778"/>
      <c r="LTV32" s="778"/>
      <c r="LTW32" s="778"/>
      <c r="LTX32" s="778"/>
      <c r="LTY32" s="73"/>
      <c r="LTZ32" s="73"/>
      <c r="LUA32" s="612"/>
      <c r="LUB32" s="612"/>
      <c r="LUC32" s="778"/>
      <c r="LUD32" s="134"/>
      <c r="LUE32" s="172"/>
      <c r="LUF32" s="126"/>
      <c r="LUG32" s="158"/>
      <c r="LUH32" s="134"/>
      <c r="LUI32" s="158"/>
      <c r="LUJ32" s="175"/>
      <c r="LUK32" s="778"/>
      <c r="LUL32" s="778"/>
      <c r="LUM32" s="778"/>
      <c r="LUN32" s="778"/>
      <c r="LUO32" s="778"/>
      <c r="LUP32" s="778"/>
      <c r="LUQ32" s="778"/>
      <c r="LUR32" s="778"/>
      <c r="LUS32" s="778"/>
      <c r="LUT32" s="778"/>
      <c r="LUU32" s="778"/>
      <c r="LUV32" s="778"/>
      <c r="LUW32" s="73"/>
      <c r="LUX32" s="73"/>
      <c r="LUY32" s="612"/>
      <c r="LUZ32" s="612"/>
      <c r="LVA32" s="778"/>
      <c r="LVB32" s="134"/>
      <c r="LVC32" s="172"/>
      <c r="LVD32" s="126"/>
      <c r="LVE32" s="158"/>
      <c r="LVF32" s="134"/>
      <c r="LVG32" s="158"/>
      <c r="LVH32" s="175"/>
      <c r="LVI32" s="778"/>
      <c r="LVJ32" s="778"/>
      <c r="LVK32" s="778"/>
      <c r="LVL32" s="778"/>
      <c r="LVM32" s="778"/>
      <c r="LVN32" s="778"/>
      <c r="LVO32" s="778"/>
      <c r="LVP32" s="778"/>
      <c r="LVQ32" s="778"/>
      <c r="LVR32" s="778"/>
      <c r="LVS32" s="778"/>
      <c r="LVT32" s="778"/>
      <c r="LVU32" s="73"/>
      <c r="LVV32" s="73"/>
      <c r="LVW32" s="612"/>
      <c r="LVX32" s="612"/>
      <c r="LVY32" s="778"/>
      <c r="LVZ32" s="134"/>
      <c r="LWA32" s="172"/>
      <c r="LWB32" s="126"/>
      <c r="LWC32" s="158"/>
      <c r="LWD32" s="134"/>
      <c r="LWE32" s="158"/>
      <c r="LWF32" s="175"/>
      <c r="LWG32" s="778"/>
      <c r="LWH32" s="778"/>
      <c r="LWI32" s="778"/>
      <c r="LWJ32" s="778"/>
      <c r="LWK32" s="778"/>
      <c r="LWL32" s="778"/>
      <c r="LWM32" s="778"/>
      <c r="LWN32" s="778"/>
      <c r="LWO32" s="778"/>
      <c r="LWP32" s="778"/>
      <c r="LWQ32" s="778"/>
      <c r="LWR32" s="778"/>
      <c r="LWS32" s="73"/>
      <c r="LWT32" s="73"/>
      <c r="LWU32" s="612"/>
      <c r="LWV32" s="612"/>
      <c r="LWW32" s="778"/>
      <c r="LWX32" s="134"/>
      <c r="LWY32" s="172"/>
      <c r="LWZ32" s="126"/>
      <c r="LXA32" s="158"/>
      <c r="LXB32" s="134"/>
      <c r="LXC32" s="158"/>
      <c r="LXD32" s="175"/>
      <c r="LXE32" s="778"/>
      <c r="LXF32" s="778"/>
      <c r="LXG32" s="778"/>
      <c r="LXH32" s="778"/>
      <c r="LXI32" s="778"/>
      <c r="LXJ32" s="778"/>
      <c r="LXK32" s="778"/>
      <c r="LXL32" s="778"/>
      <c r="LXM32" s="778"/>
      <c r="LXN32" s="778"/>
      <c r="LXO32" s="778"/>
      <c r="LXP32" s="778"/>
      <c r="LXQ32" s="73"/>
      <c r="LXR32" s="73"/>
      <c r="LXS32" s="612"/>
      <c r="LXT32" s="612"/>
      <c r="LXU32" s="778"/>
      <c r="LXV32" s="134"/>
      <c r="LXW32" s="172"/>
      <c r="LXX32" s="126"/>
      <c r="LXY32" s="158"/>
      <c r="LXZ32" s="134"/>
      <c r="LYA32" s="158"/>
      <c r="LYB32" s="175"/>
      <c r="LYC32" s="778"/>
      <c r="LYD32" s="778"/>
      <c r="LYE32" s="778"/>
      <c r="LYF32" s="778"/>
      <c r="LYG32" s="778"/>
      <c r="LYH32" s="778"/>
      <c r="LYI32" s="778"/>
      <c r="LYJ32" s="778"/>
      <c r="LYK32" s="778"/>
      <c r="LYL32" s="778"/>
      <c r="LYM32" s="778"/>
      <c r="LYN32" s="778"/>
      <c r="LYO32" s="73"/>
      <c r="LYP32" s="73"/>
      <c r="LYQ32" s="612"/>
      <c r="LYR32" s="612"/>
      <c r="LYS32" s="778"/>
      <c r="LYT32" s="134"/>
      <c r="LYU32" s="172"/>
      <c r="LYV32" s="126"/>
      <c r="LYW32" s="158"/>
      <c r="LYX32" s="134"/>
      <c r="LYY32" s="158"/>
      <c r="LYZ32" s="175"/>
      <c r="LZA32" s="778"/>
      <c r="LZB32" s="778"/>
      <c r="LZC32" s="778"/>
      <c r="LZD32" s="778"/>
      <c r="LZE32" s="778"/>
      <c r="LZF32" s="778"/>
      <c r="LZG32" s="778"/>
      <c r="LZH32" s="778"/>
      <c r="LZI32" s="778"/>
      <c r="LZJ32" s="778"/>
      <c r="LZK32" s="778"/>
      <c r="LZL32" s="778"/>
      <c r="LZM32" s="73"/>
      <c r="LZN32" s="73"/>
      <c r="LZO32" s="612"/>
      <c r="LZP32" s="612"/>
      <c r="LZQ32" s="778"/>
      <c r="LZR32" s="134"/>
      <c r="LZS32" s="172"/>
      <c r="LZT32" s="126"/>
      <c r="LZU32" s="158"/>
      <c r="LZV32" s="134"/>
      <c r="LZW32" s="158"/>
      <c r="LZX32" s="175"/>
      <c r="LZY32" s="778"/>
      <c r="LZZ32" s="778"/>
      <c r="MAA32" s="778"/>
      <c r="MAB32" s="778"/>
      <c r="MAC32" s="778"/>
      <c r="MAD32" s="778"/>
      <c r="MAE32" s="778"/>
      <c r="MAF32" s="778"/>
      <c r="MAG32" s="778"/>
      <c r="MAH32" s="778"/>
      <c r="MAI32" s="778"/>
      <c r="MAJ32" s="778"/>
      <c r="MAK32" s="73"/>
      <c r="MAL32" s="73"/>
      <c r="MAM32" s="612"/>
      <c r="MAN32" s="612"/>
      <c r="MAO32" s="778"/>
      <c r="MAP32" s="134"/>
      <c r="MAQ32" s="172"/>
      <c r="MAR32" s="126"/>
      <c r="MAS32" s="158"/>
      <c r="MAT32" s="134"/>
      <c r="MAU32" s="158"/>
      <c r="MAV32" s="175"/>
      <c r="MAW32" s="778"/>
      <c r="MAX32" s="778"/>
      <c r="MAY32" s="778"/>
      <c r="MAZ32" s="778"/>
      <c r="MBA32" s="778"/>
      <c r="MBB32" s="778"/>
      <c r="MBC32" s="778"/>
      <c r="MBD32" s="778"/>
      <c r="MBE32" s="778"/>
      <c r="MBF32" s="778"/>
      <c r="MBG32" s="778"/>
      <c r="MBH32" s="778"/>
      <c r="MBI32" s="73"/>
      <c r="MBJ32" s="73"/>
      <c r="MBK32" s="612"/>
      <c r="MBL32" s="612"/>
      <c r="MBM32" s="778"/>
      <c r="MBN32" s="134"/>
      <c r="MBO32" s="172"/>
      <c r="MBP32" s="126"/>
      <c r="MBQ32" s="158"/>
      <c r="MBR32" s="134"/>
      <c r="MBS32" s="158"/>
      <c r="MBT32" s="175"/>
      <c r="MBU32" s="778"/>
      <c r="MBV32" s="778"/>
      <c r="MBW32" s="778"/>
      <c r="MBX32" s="778"/>
      <c r="MBY32" s="778"/>
      <c r="MBZ32" s="778"/>
      <c r="MCA32" s="778"/>
      <c r="MCB32" s="778"/>
      <c r="MCC32" s="778"/>
      <c r="MCD32" s="778"/>
      <c r="MCE32" s="778"/>
      <c r="MCF32" s="778"/>
      <c r="MCG32" s="73"/>
      <c r="MCH32" s="73"/>
      <c r="MCI32" s="612"/>
      <c r="MCJ32" s="612"/>
      <c r="MCK32" s="778"/>
      <c r="MCL32" s="134"/>
      <c r="MCM32" s="172"/>
      <c r="MCN32" s="126"/>
      <c r="MCO32" s="158"/>
      <c r="MCP32" s="134"/>
      <c r="MCQ32" s="158"/>
      <c r="MCR32" s="175"/>
      <c r="MCS32" s="778"/>
      <c r="MCT32" s="778"/>
      <c r="MCU32" s="778"/>
      <c r="MCV32" s="778"/>
      <c r="MCW32" s="778"/>
      <c r="MCX32" s="778"/>
      <c r="MCY32" s="778"/>
      <c r="MCZ32" s="778"/>
      <c r="MDA32" s="778"/>
      <c r="MDB32" s="778"/>
      <c r="MDC32" s="778"/>
      <c r="MDD32" s="778"/>
      <c r="MDE32" s="73"/>
      <c r="MDF32" s="73"/>
      <c r="MDG32" s="612"/>
      <c r="MDH32" s="612"/>
      <c r="MDI32" s="778"/>
      <c r="MDJ32" s="134"/>
      <c r="MDK32" s="172"/>
      <c r="MDL32" s="126"/>
      <c r="MDM32" s="158"/>
      <c r="MDN32" s="134"/>
      <c r="MDO32" s="158"/>
      <c r="MDP32" s="175"/>
      <c r="MDQ32" s="778"/>
      <c r="MDR32" s="778"/>
      <c r="MDS32" s="778"/>
      <c r="MDT32" s="778"/>
      <c r="MDU32" s="778"/>
      <c r="MDV32" s="778"/>
      <c r="MDW32" s="778"/>
      <c r="MDX32" s="778"/>
      <c r="MDY32" s="778"/>
      <c r="MDZ32" s="778"/>
      <c r="MEA32" s="778"/>
      <c r="MEB32" s="778"/>
      <c r="MEC32" s="73"/>
      <c r="MED32" s="73"/>
      <c r="MEE32" s="612"/>
      <c r="MEF32" s="612"/>
      <c r="MEG32" s="778"/>
      <c r="MEH32" s="134"/>
      <c r="MEI32" s="172"/>
      <c r="MEJ32" s="126"/>
      <c r="MEK32" s="158"/>
      <c r="MEL32" s="134"/>
      <c r="MEM32" s="158"/>
      <c r="MEN32" s="175"/>
      <c r="MEO32" s="778"/>
      <c r="MEP32" s="778"/>
      <c r="MEQ32" s="778"/>
      <c r="MER32" s="778"/>
      <c r="MES32" s="778"/>
      <c r="MET32" s="778"/>
      <c r="MEU32" s="778"/>
      <c r="MEV32" s="778"/>
      <c r="MEW32" s="778"/>
      <c r="MEX32" s="778"/>
      <c r="MEY32" s="778"/>
      <c r="MEZ32" s="778"/>
      <c r="MFA32" s="73"/>
      <c r="MFB32" s="73"/>
      <c r="MFC32" s="612"/>
      <c r="MFD32" s="612"/>
      <c r="MFE32" s="778"/>
      <c r="MFF32" s="134"/>
      <c r="MFG32" s="172"/>
      <c r="MFH32" s="126"/>
      <c r="MFI32" s="158"/>
      <c r="MFJ32" s="134"/>
      <c r="MFK32" s="158"/>
      <c r="MFL32" s="175"/>
      <c r="MFM32" s="778"/>
      <c r="MFN32" s="778"/>
      <c r="MFO32" s="778"/>
      <c r="MFP32" s="778"/>
      <c r="MFQ32" s="778"/>
      <c r="MFR32" s="778"/>
      <c r="MFS32" s="778"/>
      <c r="MFT32" s="778"/>
      <c r="MFU32" s="778"/>
      <c r="MFV32" s="778"/>
      <c r="MFW32" s="778"/>
      <c r="MFX32" s="778"/>
      <c r="MFY32" s="73"/>
      <c r="MFZ32" s="73"/>
      <c r="MGA32" s="612"/>
      <c r="MGB32" s="612"/>
      <c r="MGC32" s="778"/>
      <c r="MGD32" s="134"/>
      <c r="MGE32" s="172"/>
      <c r="MGF32" s="126"/>
      <c r="MGG32" s="158"/>
      <c r="MGH32" s="134"/>
      <c r="MGI32" s="158"/>
      <c r="MGJ32" s="175"/>
      <c r="MGK32" s="778"/>
      <c r="MGL32" s="778"/>
      <c r="MGM32" s="778"/>
      <c r="MGN32" s="778"/>
      <c r="MGO32" s="778"/>
      <c r="MGP32" s="778"/>
      <c r="MGQ32" s="778"/>
      <c r="MGR32" s="778"/>
      <c r="MGS32" s="778"/>
      <c r="MGT32" s="778"/>
      <c r="MGU32" s="778"/>
      <c r="MGV32" s="778"/>
      <c r="MGW32" s="73"/>
      <c r="MGX32" s="73"/>
      <c r="MGY32" s="612"/>
      <c r="MGZ32" s="612"/>
      <c r="MHA32" s="778"/>
      <c r="MHB32" s="134"/>
      <c r="MHC32" s="172"/>
      <c r="MHD32" s="126"/>
      <c r="MHE32" s="158"/>
      <c r="MHF32" s="134"/>
      <c r="MHG32" s="158"/>
      <c r="MHH32" s="175"/>
      <c r="MHI32" s="778"/>
      <c r="MHJ32" s="778"/>
      <c r="MHK32" s="778"/>
      <c r="MHL32" s="778"/>
      <c r="MHM32" s="778"/>
      <c r="MHN32" s="778"/>
      <c r="MHO32" s="778"/>
      <c r="MHP32" s="778"/>
      <c r="MHQ32" s="778"/>
      <c r="MHR32" s="778"/>
      <c r="MHS32" s="778"/>
      <c r="MHT32" s="778"/>
      <c r="MHU32" s="73"/>
      <c r="MHV32" s="73"/>
      <c r="MHW32" s="612"/>
      <c r="MHX32" s="612"/>
      <c r="MHY32" s="778"/>
      <c r="MHZ32" s="134"/>
      <c r="MIA32" s="172"/>
      <c r="MIB32" s="126"/>
      <c r="MIC32" s="158"/>
      <c r="MID32" s="134"/>
      <c r="MIE32" s="158"/>
      <c r="MIF32" s="175"/>
      <c r="MIG32" s="778"/>
      <c r="MIH32" s="778"/>
      <c r="MII32" s="778"/>
      <c r="MIJ32" s="778"/>
      <c r="MIK32" s="778"/>
      <c r="MIL32" s="778"/>
      <c r="MIM32" s="778"/>
      <c r="MIN32" s="778"/>
      <c r="MIO32" s="778"/>
      <c r="MIP32" s="778"/>
      <c r="MIQ32" s="778"/>
      <c r="MIR32" s="778"/>
      <c r="MIS32" s="73"/>
      <c r="MIT32" s="73"/>
      <c r="MIU32" s="612"/>
      <c r="MIV32" s="612"/>
      <c r="MIW32" s="778"/>
      <c r="MIX32" s="134"/>
      <c r="MIY32" s="172"/>
      <c r="MIZ32" s="126"/>
      <c r="MJA32" s="158"/>
      <c r="MJB32" s="134"/>
      <c r="MJC32" s="158"/>
      <c r="MJD32" s="175"/>
      <c r="MJE32" s="778"/>
      <c r="MJF32" s="778"/>
      <c r="MJG32" s="778"/>
      <c r="MJH32" s="778"/>
      <c r="MJI32" s="778"/>
      <c r="MJJ32" s="778"/>
      <c r="MJK32" s="778"/>
      <c r="MJL32" s="778"/>
      <c r="MJM32" s="778"/>
      <c r="MJN32" s="778"/>
      <c r="MJO32" s="778"/>
      <c r="MJP32" s="778"/>
      <c r="MJQ32" s="73"/>
      <c r="MJR32" s="73"/>
      <c r="MJS32" s="612"/>
      <c r="MJT32" s="612"/>
      <c r="MJU32" s="778"/>
      <c r="MJV32" s="134"/>
      <c r="MJW32" s="172"/>
      <c r="MJX32" s="126"/>
      <c r="MJY32" s="158"/>
      <c r="MJZ32" s="134"/>
      <c r="MKA32" s="158"/>
      <c r="MKB32" s="175"/>
      <c r="MKC32" s="778"/>
      <c r="MKD32" s="778"/>
      <c r="MKE32" s="778"/>
      <c r="MKF32" s="778"/>
      <c r="MKG32" s="778"/>
      <c r="MKH32" s="778"/>
      <c r="MKI32" s="778"/>
      <c r="MKJ32" s="778"/>
      <c r="MKK32" s="778"/>
      <c r="MKL32" s="778"/>
      <c r="MKM32" s="778"/>
      <c r="MKN32" s="778"/>
      <c r="MKO32" s="73"/>
      <c r="MKP32" s="73"/>
      <c r="MKQ32" s="612"/>
      <c r="MKR32" s="612"/>
      <c r="MKS32" s="778"/>
      <c r="MKT32" s="134"/>
      <c r="MKU32" s="172"/>
      <c r="MKV32" s="126"/>
      <c r="MKW32" s="158"/>
      <c r="MKX32" s="134"/>
      <c r="MKY32" s="158"/>
      <c r="MKZ32" s="175"/>
      <c r="MLA32" s="778"/>
      <c r="MLB32" s="778"/>
      <c r="MLC32" s="778"/>
      <c r="MLD32" s="778"/>
      <c r="MLE32" s="778"/>
      <c r="MLF32" s="778"/>
      <c r="MLG32" s="778"/>
      <c r="MLH32" s="778"/>
      <c r="MLI32" s="778"/>
      <c r="MLJ32" s="778"/>
      <c r="MLK32" s="778"/>
      <c r="MLL32" s="778"/>
      <c r="MLM32" s="73"/>
      <c r="MLN32" s="73"/>
      <c r="MLO32" s="612"/>
      <c r="MLP32" s="612"/>
      <c r="MLQ32" s="778"/>
      <c r="MLR32" s="134"/>
      <c r="MLS32" s="172"/>
      <c r="MLT32" s="126"/>
      <c r="MLU32" s="158"/>
      <c r="MLV32" s="134"/>
      <c r="MLW32" s="158"/>
      <c r="MLX32" s="175"/>
      <c r="MLY32" s="778"/>
      <c r="MLZ32" s="778"/>
      <c r="MMA32" s="778"/>
      <c r="MMB32" s="778"/>
      <c r="MMC32" s="778"/>
      <c r="MMD32" s="778"/>
      <c r="MME32" s="778"/>
      <c r="MMF32" s="778"/>
      <c r="MMG32" s="778"/>
      <c r="MMH32" s="778"/>
      <c r="MMI32" s="778"/>
      <c r="MMJ32" s="778"/>
      <c r="MMK32" s="73"/>
      <c r="MML32" s="73"/>
      <c r="MMM32" s="612"/>
      <c r="MMN32" s="612"/>
      <c r="MMO32" s="778"/>
      <c r="MMP32" s="134"/>
      <c r="MMQ32" s="172"/>
      <c r="MMR32" s="126"/>
      <c r="MMS32" s="158"/>
      <c r="MMT32" s="134"/>
      <c r="MMU32" s="158"/>
      <c r="MMV32" s="175"/>
      <c r="MMW32" s="778"/>
      <c r="MMX32" s="778"/>
      <c r="MMY32" s="778"/>
      <c r="MMZ32" s="778"/>
      <c r="MNA32" s="778"/>
      <c r="MNB32" s="778"/>
      <c r="MNC32" s="778"/>
      <c r="MND32" s="778"/>
      <c r="MNE32" s="778"/>
      <c r="MNF32" s="778"/>
      <c r="MNG32" s="778"/>
      <c r="MNH32" s="778"/>
      <c r="MNI32" s="73"/>
      <c r="MNJ32" s="73"/>
      <c r="MNK32" s="612"/>
      <c r="MNL32" s="612"/>
      <c r="MNM32" s="778"/>
      <c r="MNN32" s="134"/>
      <c r="MNO32" s="172"/>
      <c r="MNP32" s="126"/>
      <c r="MNQ32" s="158"/>
      <c r="MNR32" s="134"/>
      <c r="MNS32" s="158"/>
      <c r="MNT32" s="175"/>
      <c r="MNU32" s="778"/>
      <c r="MNV32" s="778"/>
      <c r="MNW32" s="778"/>
      <c r="MNX32" s="778"/>
      <c r="MNY32" s="778"/>
      <c r="MNZ32" s="778"/>
      <c r="MOA32" s="778"/>
      <c r="MOB32" s="778"/>
      <c r="MOC32" s="778"/>
      <c r="MOD32" s="778"/>
      <c r="MOE32" s="778"/>
      <c r="MOF32" s="778"/>
      <c r="MOG32" s="73"/>
      <c r="MOH32" s="73"/>
      <c r="MOI32" s="612"/>
      <c r="MOJ32" s="612"/>
      <c r="MOK32" s="778"/>
      <c r="MOL32" s="134"/>
      <c r="MOM32" s="172"/>
      <c r="MON32" s="126"/>
      <c r="MOO32" s="158"/>
      <c r="MOP32" s="134"/>
      <c r="MOQ32" s="158"/>
      <c r="MOR32" s="175"/>
      <c r="MOS32" s="778"/>
      <c r="MOT32" s="778"/>
      <c r="MOU32" s="778"/>
      <c r="MOV32" s="778"/>
      <c r="MOW32" s="778"/>
      <c r="MOX32" s="778"/>
      <c r="MOY32" s="778"/>
      <c r="MOZ32" s="778"/>
      <c r="MPA32" s="778"/>
      <c r="MPB32" s="778"/>
      <c r="MPC32" s="778"/>
      <c r="MPD32" s="778"/>
      <c r="MPE32" s="73"/>
      <c r="MPF32" s="73"/>
      <c r="MPG32" s="612"/>
      <c r="MPH32" s="612"/>
      <c r="MPI32" s="778"/>
      <c r="MPJ32" s="134"/>
      <c r="MPK32" s="172"/>
      <c r="MPL32" s="126"/>
      <c r="MPM32" s="158"/>
      <c r="MPN32" s="134"/>
      <c r="MPO32" s="158"/>
      <c r="MPP32" s="175"/>
      <c r="MPQ32" s="778"/>
      <c r="MPR32" s="778"/>
      <c r="MPS32" s="778"/>
      <c r="MPT32" s="778"/>
      <c r="MPU32" s="778"/>
      <c r="MPV32" s="778"/>
      <c r="MPW32" s="778"/>
      <c r="MPX32" s="778"/>
      <c r="MPY32" s="778"/>
      <c r="MPZ32" s="778"/>
      <c r="MQA32" s="778"/>
      <c r="MQB32" s="778"/>
      <c r="MQC32" s="73"/>
      <c r="MQD32" s="73"/>
      <c r="MQE32" s="612"/>
      <c r="MQF32" s="612"/>
      <c r="MQG32" s="778"/>
      <c r="MQH32" s="134"/>
      <c r="MQI32" s="172"/>
      <c r="MQJ32" s="126"/>
      <c r="MQK32" s="158"/>
      <c r="MQL32" s="134"/>
      <c r="MQM32" s="158"/>
      <c r="MQN32" s="175"/>
      <c r="MQO32" s="778"/>
      <c r="MQP32" s="778"/>
      <c r="MQQ32" s="778"/>
      <c r="MQR32" s="778"/>
      <c r="MQS32" s="778"/>
      <c r="MQT32" s="778"/>
      <c r="MQU32" s="778"/>
      <c r="MQV32" s="778"/>
      <c r="MQW32" s="778"/>
      <c r="MQX32" s="778"/>
      <c r="MQY32" s="778"/>
      <c r="MQZ32" s="778"/>
      <c r="MRA32" s="73"/>
      <c r="MRB32" s="73"/>
      <c r="MRC32" s="612"/>
      <c r="MRD32" s="612"/>
      <c r="MRE32" s="778"/>
      <c r="MRF32" s="134"/>
      <c r="MRG32" s="172"/>
      <c r="MRH32" s="126"/>
      <c r="MRI32" s="158"/>
      <c r="MRJ32" s="134"/>
      <c r="MRK32" s="158"/>
      <c r="MRL32" s="175"/>
      <c r="MRM32" s="778"/>
      <c r="MRN32" s="778"/>
      <c r="MRO32" s="778"/>
      <c r="MRP32" s="778"/>
      <c r="MRQ32" s="778"/>
      <c r="MRR32" s="778"/>
      <c r="MRS32" s="778"/>
      <c r="MRT32" s="778"/>
      <c r="MRU32" s="778"/>
      <c r="MRV32" s="778"/>
      <c r="MRW32" s="778"/>
      <c r="MRX32" s="778"/>
      <c r="MRY32" s="73"/>
      <c r="MRZ32" s="73"/>
      <c r="MSA32" s="612"/>
      <c r="MSB32" s="612"/>
      <c r="MSC32" s="778"/>
      <c r="MSD32" s="134"/>
      <c r="MSE32" s="172"/>
      <c r="MSF32" s="126"/>
      <c r="MSG32" s="158"/>
      <c r="MSH32" s="134"/>
      <c r="MSI32" s="158"/>
      <c r="MSJ32" s="175"/>
      <c r="MSK32" s="778"/>
      <c r="MSL32" s="778"/>
      <c r="MSM32" s="778"/>
      <c r="MSN32" s="778"/>
      <c r="MSO32" s="778"/>
      <c r="MSP32" s="778"/>
      <c r="MSQ32" s="778"/>
      <c r="MSR32" s="778"/>
      <c r="MSS32" s="778"/>
      <c r="MST32" s="778"/>
      <c r="MSU32" s="778"/>
      <c r="MSV32" s="778"/>
      <c r="MSW32" s="73"/>
      <c r="MSX32" s="73"/>
      <c r="MSY32" s="612"/>
      <c r="MSZ32" s="612"/>
      <c r="MTA32" s="778"/>
      <c r="MTB32" s="134"/>
      <c r="MTC32" s="172"/>
      <c r="MTD32" s="126"/>
      <c r="MTE32" s="158"/>
      <c r="MTF32" s="134"/>
      <c r="MTG32" s="158"/>
      <c r="MTH32" s="175"/>
      <c r="MTI32" s="778"/>
      <c r="MTJ32" s="778"/>
      <c r="MTK32" s="778"/>
      <c r="MTL32" s="778"/>
      <c r="MTM32" s="778"/>
      <c r="MTN32" s="778"/>
      <c r="MTO32" s="778"/>
      <c r="MTP32" s="778"/>
      <c r="MTQ32" s="778"/>
      <c r="MTR32" s="778"/>
      <c r="MTS32" s="778"/>
      <c r="MTT32" s="778"/>
      <c r="MTU32" s="73"/>
      <c r="MTV32" s="73"/>
      <c r="MTW32" s="612"/>
      <c r="MTX32" s="612"/>
      <c r="MTY32" s="778"/>
      <c r="MTZ32" s="134"/>
      <c r="MUA32" s="172"/>
      <c r="MUB32" s="126"/>
      <c r="MUC32" s="158"/>
      <c r="MUD32" s="134"/>
      <c r="MUE32" s="158"/>
      <c r="MUF32" s="175"/>
      <c r="MUG32" s="778"/>
      <c r="MUH32" s="778"/>
      <c r="MUI32" s="778"/>
      <c r="MUJ32" s="778"/>
      <c r="MUK32" s="778"/>
      <c r="MUL32" s="778"/>
      <c r="MUM32" s="778"/>
      <c r="MUN32" s="778"/>
      <c r="MUO32" s="778"/>
      <c r="MUP32" s="778"/>
      <c r="MUQ32" s="778"/>
      <c r="MUR32" s="778"/>
      <c r="MUS32" s="73"/>
      <c r="MUT32" s="73"/>
      <c r="MUU32" s="612"/>
      <c r="MUV32" s="612"/>
      <c r="MUW32" s="778"/>
      <c r="MUX32" s="134"/>
      <c r="MUY32" s="172"/>
      <c r="MUZ32" s="126"/>
      <c r="MVA32" s="158"/>
      <c r="MVB32" s="134"/>
      <c r="MVC32" s="158"/>
      <c r="MVD32" s="175"/>
      <c r="MVE32" s="778"/>
      <c r="MVF32" s="778"/>
      <c r="MVG32" s="778"/>
      <c r="MVH32" s="778"/>
      <c r="MVI32" s="778"/>
      <c r="MVJ32" s="778"/>
      <c r="MVK32" s="778"/>
      <c r="MVL32" s="778"/>
      <c r="MVM32" s="778"/>
      <c r="MVN32" s="778"/>
      <c r="MVO32" s="778"/>
      <c r="MVP32" s="778"/>
      <c r="MVQ32" s="73"/>
      <c r="MVR32" s="73"/>
      <c r="MVS32" s="612"/>
      <c r="MVT32" s="612"/>
      <c r="MVU32" s="778"/>
      <c r="MVV32" s="134"/>
      <c r="MVW32" s="172"/>
      <c r="MVX32" s="126"/>
      <c r="MVY32" s="158"/>
      <c r="MVZ32" s="134"/>
      <c r="MWA32" s="158"/>
      <c r="MWB32" s="175"/>
      <c r="MWC32" s="778"/>
      <c r="MWD32" s="778"/>
      <c r="MWE32" s="778"/>
      <c r="MWF32" s="778"/>
      <c r="MWG32" s="778"/>
      <c r="MWH32" s="778"/>
      <c r="MWI32" s="778"/>
      <c r="MWJ32" s="778"/>
      <c r="MWK32" s="778"/>
      <c r="MWL32" s="778"/>
      <c r="MWM32" s="778"/>
      <c r="MWN32" s="778"/>
      <c r="MWO32" s="73"/>
      <c r="MWP32" s="73"/>
      <c r="MWQ32" s="612"/>
      <c r="MWR32" s="612"/>
      <c r="MWS32" s="778"/>
      <c r="MWT32" s="134"/>
      <c r="MWU32" s="172"/>
      <c r="MWV32" s="126"/>
      <c r="MWW32" s="158"/>
      <c r="MWX32" s="134"/>
      <c r="MWY32" s="158"/>
      <c r="MWZ32" s="175"/>
      <c r="MXA32" s="778"/>
      <c r="MXB32" s="778"/>
      <c r="MXC32" s="778"/>
      <c r="MXD32" s="778"/>
      <c r="MXE32" s="778"/>
      <c r="MXF32" s="778"/>
      <c r="MXG32" s="778"/>
      <c r="MXH32" s="778"/>
      <c r="MXI32" s="778"/>
      <c r="MXJ32" s="778"/>
      <c r="MXK32" s="778"/>
      <c r="MXL32" s="778"/>
      <c r="MXM32" s="73"/>
      <c r="MXN32" s="73"/>
      <c r="MXO32" s="612"/>
      <c r="MXP32" s="612"/>
      <c r="MXQ32" s="778"/>
      <c r="MXR32" s="134"/>
      <c r="MXS32" s="172"/>
      <c r="MXT32" s="126"/>
      <c r="MXU32" s="158"/>
      <c r="MXV32" s="134"/>
      <c r="MXW32" s="158"/>
      <c r="MXX32" s="175"/>
      <c r="MXY32" s="778"/>
      <c r="MXZ32" s="778"/>
      <c r="MYA32" s="778"/>
      <c r="MYB32" s="778"/>
      <c r="MYC32" s="778"/>
      <c r="MYD32" s="778"/>
      <c r="MYE32" s="778"/>
      <c r="MYF32" s="778"/>
      <c r="MYG32" s="778"/>
      <c r="MYH32" s="778"/>
      <c r="MYI32" s="778"/>
      <c r="MYJ32" s="778"/>
      <c r="MYK32" s="73"/>
      <c r="MYL32" s="73"/>
      <c r="MYM32" s="612"/>
      <c r="MYN32" s="612"/>
      <c r="MYO32" s="778"/>
      <c r="MYP32" s="134"/>
      <c r="MYQ32" s="172"/>
      <c r="MYR32" s="126"/>
      <c r="MYS32" s="158"/>
      <c r="MYT32" s="134"/>
      <c r="MYU32" s="158"/>
      <c r="MYV32" s="175"/>
      <c r="MYW32" s="778"/>
      <c r="MYX32" s="778"/>
      <c r="MYY32" s="778"/>
      <c r="MYZ32" s="778"/>
      <c r="MZA32" s="778"/>
      <c r="MZB32" s="778"/>
      <c r="MZC32" s="778"/>
      <c r="MZD32" s="778"/>
      <c r="MZE32" s="778"/>
      <c r="MZF32" s="778"/>
      <c r="MZG32" s="778"/>
      <c r="MZH32" s="778"/>
      <c r="MZI32" s="73"/>
      <c r="MZJ32" s="73"/>
      <c r="MZK32" s="612"/>
      <c r="MZL32" s="612"/>
      <c r="MZM32" s="778"/>
      <c r="MZN32" s="134"/>
      <c r="MZO32" s="172"/>
      <c r="MZP32" s="126"/>
      <c r="MZQ32" s="158"/>
      <c r="MZR32" s="134"/>
      <c r="MZS32" s="158"/>
      <c r="MZT32" s="175"/>
      <c r="MZU32" s="778"/>
      <c r="MZV32" s="778"/>
      <c r="MZW32" s="778"/>
      <c r="MZX32" s="778"/>
      <c r="MZY32" s="778"/>
      <c r="MZZ32" s="778"/>
      <c r="NAA32" s="778"/>
      <c r="NAB32" s="778"/>
      <c r="NAC32" s="778"/>
      <c r="NAD32" s="778"/>
      <c r="NAE32" s="778"/>
      <c r="NAF32" s="778"/>
      <c r="NAG32" s="73"/>
      <c r="NAH32" s="73"/>
      <c r="NAI32" s="612"/>
      <c r="NAJ32" s="612"/>
      <c r="NAK32" s="778"/>
      <c r="NAL32" s="134"/>
      <c r="NAM32" s="172"/>
      <c r="NAN32" s="126"/>
      <c r="NAO32" s="158"/>
      <c r="NAP32" s="134"/>
      <c r="NAQ32" s="158"/>
      <c r="NAR32" s="175"/>
      <c r="NAS32" s="778"/>
      <c r="NAT32" s="778"/>
      <c r="NAU32" s="778"/>
      <c r="NAV32" s="778"/>
      <c r="NAW32" s="778"/>
      <c r="NAX32" s="778"/>
      <c r="NAY32" s="778"/>
      <c r="NAZ32" s="778"/>
      <c r="NBA32" s="778"/>
      <c r="NBB32" s="778"/>
      <c r="NBC32" s="778"/>
      <c r="NBD32" s="778"/>
      <c r="NBE32" s="73"/>
      <c r="NBF32" s="73"/>
      <c r="NBG32" s="612"/>
      <c r="NBH32" s="612"/>
      <c r="NBI32" s="778"/>
      <c r="NBJ32" s="134"/>
      <c r="NBK32" s="172"/>
      <c r="NBL32" s="126"/>
      <c r="NBM32" s="158"/>
      <c r="NBN32" s="134"/>
      <c r="NBO32" s="158"/>
      <c r="NBP32" s="175"/>
      <c r="NBQ32" s="778"/>
      <c r="NBR32" s="778"/>
      <c r="NBS32" s="778"/>
      <c r="NBT32" s="778"/>
      <c r="NBU32" s="778"/>
      <c r="NBV32" s="778"/>
      <c r="NBW32" s="778"/>
      <c r="NBX32" s="778"/>
      <c r="NBY32" s="778"/>
      <c r="NBZ32" s="778"/>
      <c r="NCA32" s="778"/>
      <c r="NCB32" s="778"/>
      <c r="NCC32" s="73"/>
      <c r="NCD32" s="73"/>
      <c r="NCE32" s="612"/>
      <c r="NCF32" s="612"/>
      <c r="NCG32" s="778"/>
      <c r="NCH32" s="134"/>
      <c r="NCI32" s="172"/>
      <c r="NCJ32" s="126"/>
      <c r="NCK32" s="158"/>
      <c r="NCL32" s="134"/>
      <c r="NCM32" s="158"/>
      <c r="NCN32" s="175"/>
      <c r="NCO32" s="778"/>
      <c r="NCP32" s="778"/>
      <c r="NCQ32" s="778"/>
      <c r="NCR32" s="778"/>
      <c r="NCS32" s="778"/>
      <c r="NCT32" s="778"/>
      <c r="NCU32" s="778"/>
      <c r="NCV32" s="778"/>
      <c r="NCW32" s="778"/>
      <c r="NCX32" s="778"/>
      <c r="NCY32" s="778"/>
      <c r="NCZ32" s="778"/>
      <c r="NDA32" s="73"/>
      <c r="NDB32" s="73"/>
      <c r="NDC32" s="612"/>
      <c r="NDD32" s="612"/>
      <c r="NDE32" s="778"/>
      <c r="NDF32" s="134"/>
      <c r="NDG32" s="172"/>
      <c r="NDH32" s="126"/>
      <c r="NDI32" s="158"/>
      <c r="NDJ32" s="134"/>
      <c r="NDK32" s="158"/>
      <c r="NDL32" s="175"/>
      <c r="NDM32" s="778"/>
      <c r="NDN32" s="778"/>
      <c r="NDO32" s="778"/>
      <c r="NDP32" s="778"/>
      <c r="NDQ32" s="778"/>
      <c r="NDR32" s="778"/>
      <c r="NDS32" s="778"/>
      <c r="NDT32" s="778"/>
      <c r="NDU32" s="778"/>
      <c r="NDV32" s="778"/>
      <c r="NDW32" s="778"/>
      <c r="NDX32" s="778"/>
      <c r="NDY32" s="73"/>
      <c r="NDZ32" s="73"/>
      <c r="NEA32" s="612"/>
      <c r="NEB32" s="612"/>
      <c r="NEC32" s="778"/>
      <c r="NED32" s="134"/>
      <c r="NEE32" s="172"/>
      <c r="NEF32" s="126"/>
      <c r="NEG32" s="158"/>
      <c r="NEH32" s="134"/>
      <c r="NEI32" s="158"/>
      <c r="NEJ32" s="175"/>
      <c r="NEK32" s="778"/>
      <c r="NEL32" s="778"/>
      <c r="NEM32" s="778"/>
      <c r="NEN32" s="778"/>
      <c r="NEO32" s="778"/>
      <c r="NEP32" s="778"/>
      <c r="NEQ32" s="778"/>
      <c r="NER32" s="778"/>
      <c r="NES32" s="778"/>
      <c r="NET32" s="778"/>
      <c r="NEU32" s="778"/>
      <c r="NEV32" s="778"/>
      <c r="NEW32" s="73"/>
      <c r="NEX32" s="73"/>
      <c r="NEY32" s="612"/>
      <c r="NEZ32" s="612"/>
      <c r="NFA32" s="778"/>
      <c r="NFB32" s="134"/>
      <c r="NFC32" s="172"/>
      <c r="NFD32" s="126"/>
      <c r="NFE32" s="158"/>
      <c r="NFF32" s="134"/>
      <c r="NFG32" s="158"/>
      <c r="NFH32" s="175"/>
      <c r="NFI32" s="778"/>
      <c r="NFJ32" s="778"/>
      <c r="NFK32" s="778"/>
      <c r="NFL32" s="778"/>
      <c r="NFM32" s="778"/>
      <c r="NFN32" s="778"/>
      <c r="NFO32" s="778"/>
      <c r="NFP32" s="778"/>
      <c r="NFQ32" s="778"/>
      <c r="NFR32" s="778"/>
      <c r="NFS32" s="778"/>
      <c r="NFT32" s="778"/>
      <c r="NFU32" s="73"/>
      <c r="NFV32" s="73"/>
      <c r="NFW32" s="612"/>
      <c r="NFX32" s="612"/>
      <c r="NFY32" s="778"/>
      <c r="NFZ32" s="134"/>
      <c r="NGA32" s="172"/>
      <c r="NGB32" s="126"/>
      <c r="NGC32" s="158"/>
      <c r="NGD32" s="134"/>
      <c r="NGE32" s="158"/>
      <c r="NGF32" s="175"/>
      <c r="NGG32" s="778"/>
      <c r="NGH32" s="778"/>
      <c r="NGI32" s="778"/>
      <c r="NGJ32" s="778"/>
      <c r="NGK32" s="778"/>
      <c r="NGL32" s="778"/>
      <c r="NGM32" s="778"/>
      <c r="NGN32" s="778"/>
      <c r="NGO32" s="778"/>
      <c r="NGP32" s="778"/>
      <c r="NGQ32" s="778"/>
      <c r="NGR32" s="778"/>
      <c r="NGS32" s="73"/>
      <c r="NGT32" s="73"/>
      <c r="NGU32" s="612"/>
      <c r="NGV32" s="612"/>
      <c r="NGW32" s="778"/>
      <c r="NGX32" s="134"/>
      <c r="NGY32" s="172"/>
      <c r="NGZ32" s="126"/>
      <c r="NHA32" s="158"/>
      <c r="NHB32" s="134"/>
      <c r="NHC32" s="158"/>
      <c r="NHD32" s="175"/>
      <c r="NHE32" s="778"/>
      <c r="NHF32" s="778"/>
      <c r="NHG32" s="778"/>
      <c r="NHH32" s="778"/>
      <c r="NHI32" s="778"/>
      <c r="NHJ32" s="778"/>
      <c r="NHK32" s="778"/>
      <c r="NHL32" s="778"/>
      <c r="NHM32" s="778"/>
      <c r="NHN32" s="778"/>
      <c r="NHO32" s="778"/>
      <c r="NHP32" s="778"/>
      <c r="NHQ32" s="73"/>
      <c r="NHR32" s="73"/>
      <c r="NHS32" s="612"/>
      <c r="NHT32" s="612"/>
      <c r="NHU32" s="778"/>
      <c r="NHV32" s="134"/>
      <c r="NHW32" s="172"/>
      <c r="NHX32" s="126"/>
      <c r="NHY32" s="158"/>
      <c r="NHZ32" s="134"/>
      <c r="NIA32" s="158"/>
      <c r="NIB32" s="175"/>
      <c r="NIC32" s="778"/>
      <c r="NID32" s="778"/>
      <c r="NIE32" s="778"/>
      <c r="NIF32" s="778"/>
      <c r="NIG32" s="778"/>
      <c r="NIH32" s="778"/>
      <c r="NII32" s="778"/>
      <c r="NIJ32" s="778"/>
      <c r="NIK32" s="778"/>
      <c r="NIL32" s="778"/>
      <c r="NIM32" s="778"/>
      <c r="NIN32" s="778"/>
      <c r="NIO32" s="73"/>
      <c r="NIP32" s="73"/>
      <c r="NIQ32" s="612"/>
      <c r="NIR32" s="612"/>
      <c r="NIS32" s="778"/>
      <c r="NIT32" s="134"/>
      <c r="NIU32" s="172"/>
      <c r="NIV32" s="126"/>
      <c r="NIW32" s="158"/>
      <c r="NIX32" s="134"/>
      <c r="NIY32" s="158"/>
      <c r="NIZ32" s="175"/>
      <c r="NJA32" s="778"/>
      <c r="NJB32" s="778"/>
      <c r="NJC32" s="778"/>
      <c r="NJD32" s="778"/>
      <c r="NJE32" s="778"/>
      <c r="NJF32" s="778"/>
      <c r="NJG32" s="778"/>
      <c r="NJH32" s="778"/>
      <c r="NJI32" s="778"/>
      <c r="NJJ32" s="778"/>
      <c r="NJK32" s="778"/>
      <c r="NJL32" s="778"/>
      <c r="NJM32" s="73"/>
      <c r="NJN32" s="73"/>
      <c r="NJO32" s="612"/>
      <c r="NJP32" s="612"/>
      <c r="NJQ32" s="778"/>
      <c r="NJR32" s="134"/>
      <c r="NJS32" s="172"/>
      <c r="NJT32" s="126"/>
      <c r="NJU32" s="158"/>
      <c r="NJV32" s="134"/>
      <c r="NJW32" s="158"/>
      <c r="NJX32" s="175"/>
      <c r="NJY32" s="778"/>
      <c r="NJZ32" s="778"/>
      <c r="NKA32" s="778"/>
      <c r="NKB32" s="778"/>
      <c r="NKC32" s="778"/>
      <c r="NKD32" s="778"/>
      <c r="NKE32" s="778"/>
      <c r="NKF32" s="778"/>
      <c r="NKG32" s="778"/>
      <c r="NKH32" s="778"/>
      <c r="NKI32" s="778"/>
      <c r="NKJ32" s="778"/>
      <c r="NKK32" s="73"/>
      <c r="NKL32" s="73"/>
      <c r="NKM32" s="612"/>
      <c r="NKN32" s="612"/>
      <c r="NKO32" s="778"/>
      <c r="NKP32" s="134"/>
      <c r="NKQ32" s="172"/>
      <c r="NKR32" s="126"/>
      <c r="NKS32" s="158"/>
      <c r="NKT32" s="134"/>
      <c r="NKU32" s="158"/>
      <c r="NKV32" s="175"/>
      <c r="NKW32" s="778"/>
      <c r="NKX32" s="778"/>
      <c r="NKY32" s="778"/>
      <c r="NKZ32" s="778"/>
      <c r="NLA32" s="778"/>
      <c r="NLB32" s="778"/>
      <c r="NLC32" s="778"/>
      <c r="NLD32" s="778"/>
      <c r="NLE32" s="778"/>
      <c r="NLF32" s="778"/>
      <c r="NLG32" s="778"/>
      <c r="NLH32" s="778"/>
      <c r="NLI32" s="73"/>
      <c r="NLJ32" s="73"/>
      <c r="NLK32" s="612"/>
      <c r="NLL32" s="612"/>
      <c r="NLM32" s="778"/>
      <c r="NLN32" s="134"/>
      <c r="NLO32" s="172"/>
      <c r="NLP32" s="126"/>
      <c r="NLQ32" s="158"/>
      <c r="NLR32" s="134"/>
      <c r="NLS32" s="158"/>
      <c r="NLT32" s="175"/>
      <c r="NLU32" s="778"/>
      <c r="NLV32" s="778"/>
      <c r="NLW32" s="778"/>
      <c r="NLX32" s="778"/>
      <c r="NLY32" s="778"/>
      <c r="NLZ32" s="778"/>
      <c r="NMA32" s="778"/>
      <c r="NMB32" s="778"/>
      <c r="NMC32" s="778"/>
      <c r="NMD32" s="778"/>
      <c r="NME32" s="778"/>
      <c r="NMF32" s="778"/>
      <c r="NMG32" s="73"/>
      <c r="NMH32" s="73"/>
      <c r="NMI32" s="612"/>
      <c r="NMJ32" s="612"/>
      <c r="NMK32" s="778"/>
      <c r="NML32" s="134"/>
      <c r="NMM32" s="172"/>
      <c r="NMN32" s="126"/>
      <c r="NMO32" s="158"/>
      <c r="NMP32" s="134"/>
      <c r="NMQ32" s="158"/>
      <c r="NMR32" s="175"/>
      <c r="NMS32" s="778"/>
      <c r="NMT32" s="778"/>
      <c r="NMU32" s="778"/>
      <c r="NMV32" s="778"/>
      <c r="NMW32" s="778"/>
      <c r="NMX32" s="778"/>
      <c r="NMY32" s="778"/>
      <c r="NMZ32" s="778"/>
      <c r="NNA32" s="778"/>
      <c r="NNB32" s="778"/>
      <c r="NNC32" s="778"/>
      <c r="NND32" s="778"/>
      <c r="NNE32" s="73"/>
      <c r="NNF32" s="73"/>
      <c r="NNG32" s="612"/>
      <c r="NNH32" s="612"/>
      <c r="NNI32" s="778"/>
      <c r="NNJ32" s="134"/>
      <c r="NNK32" s="172"/>
      <c r="NNL32" s="126"/>
      <c r="NNM32" s="158"/>
      <c r="NNN32" s="134"/>
      <c r="NNO32" s="158"/>
      <c r="NNP32" s="175"/>
      <c r="NNQ32" s="778"/>
      <c r="NNR32" s="778"/>
      <c r="NNS32" s="778"/>
      <c r="NNT32" s="778"/>
      <c r="NNU32" s="778"/>
      <c r="NNV32" s="778"/>
      <c r="NNW32" s="778"/>
      <c r="NNX32" s="778"/>
      <c r="NNY32" s="778"/>
      <c r="NNZ32" s="778"/>
      <c r="NOA32" s="778"/>
      <c r="NOB32" s="778"/>
      <c r="NOC32" s="73"/>
      <c r="NOD32" s="73"/>
      <c r="NOE32" s="612"/>
      <c r="NOF32" s="612"/>
      <c r="NOG32" s="778"/>
      <c r="NOH32" s="134"/>
      <c r="NOI32" s="172"/>
      <c r="NOJ32" s="126"/>
      <c r="NOK32" s="158"/>
      <c r="NOL32" s="134"/>
      <c r="NOM32" s="158"/>
      <c r="NON32" s="175"/>
      <c r="NOO32" s="778"/>
      <c r="NOP32" s="778"/>
      <c r="NOQ32" s="778"/>
      <c r="NOR32" s="778"/>
      <c r="NOS32" s="778"/>
      <c r="NOT32" s="778"/>
      <c r="NOU32" s="778"/>
      <c r="NOV32" s="778"/>
      <c r="NOW32" s="778"/>
      <c r="NOX32" s="778"/>
      <c r="NOY32" s="778"/>
      <c r="NOZ32" s="778"/>
      <c r="NPA32" s="73"/>
      <c r="NPB32" s="73"/>
      <c r="NPC32" s="612"/>
      <c r="NPD32" s="612"/>
      <c r="NPE32" s="778"/>
      <c r="NPF32" s="134"/>
      <c r="NPG32" s="172"/>
      <c r="NPH32" s="126"/>
      <c r="NPI32" s="158"/>
      <c r="NPJ32" s="134"/>
      <c r="NPK32" s="158"/>
      <c r="NPL32" s="175"/>
      <c r="NPM32" s="778"/>
      <c r="NPN32" s="778"/>
      <c r="NPO32" s="778"/>
      <c r="NPP32" s="778"/>
      <c r="NPQ32" s="778"/>
      <c r="NPR32" s="778"/>
      <c r="NPS32" s="778"/>
      <c r="NPT32" s="778"/>
      <c r="NPU32" s="778"/>
      <c r="NPV32" s="778"/>
      <c r="NPW32" s="778"/>
      <c r="NPX32" s="778"/>
      <c r="NPY32" s="73"/>
      <c r="NPZ32" s="73"/>
      <c r="NQA32" s="612"/>
      <c r="NQB32" s="612"/>
      <c r="NQC32" s="778"/>
      <c r="NQD32" s="134"/>
      <c r="NQE32" s="172"/>
      <c r="NQF32" s="126"/>
      <c r="NQG32" s="158"/>
      <c r="NQH32" s="134"/>
      <c r="NQI32" s="158"/>
      <c r="NQJ32" s="175"/>
      <c r="NQK32" s="778"/>
      <c r="NQL32" s="778"/>
      <c r="NQM32" s="778"/>
      <c r="NQN32" s="778"/>
      <c r="NQO32" s="778"/>
      <c r="NQP32" s="778"/>
      <c r="NQQ32" s="778"/>
      <c r="NQR32" s="778"/>
      <c r="NQS32" s="778"/>
      <c r="NQT32" s="778"/>
      <c r="NQU32" s="778"/>
      <c r="NQV32" s="778"/>
      <c r="NQW32" s="73"/>
      <c r="NQX32" s="73"/>
      <c r="NQY32" s="612"/>
      <c r="NQZ32" s="612"/>
      <c r="NRA32" s="778"/>
      <c r="NRB32" s="134"/>
      <c r="NRC32" s="172"/>
      <c r="NRD32" s="126"/>
      <c r="NRE32" s="158"/>
      <c r="NRF32" s="134"/>
      <c r="NRG32" s="158"/>
      <c r="NRH32" s="175"/>
      <c r="NRI32" s="778"/>
      <c r="NRJ32" s="778"/>
      <c r="NRK32" s="778"/>
      <c r="NRL32" s="778"/>
      <c r="NRM32" s="778"/>
      <c r="NRN32" s="778"/>
      <c r="NRO32" s="778"/>
      <c r="NRP32" s="778"/>
      <c r="NRQ32" s="778"/>
      <c r="NRR32" s="778"/>
      <c r="NRS32" s="778"/>
      <c r="NRT32" s="778"/>
      <c r="NRU32" s="73"/>
      <c r="NRV32" s="73"/>
      <c r="NRW32" s="612"/>
      <c r="NRX32" s="612"/>
      <c r="NRY32" s="778"/>
      <c r="NRZ32" s="134"/>
      <c r="NSA32" s="172"/>
      <c r="NSB32" s="126"/>
      <c r="NSC32" s="158"/>
      <c r="NSD32" s="134"/>
      <c r="NSE32" s="158"/>
      <c r="NSF32" s="175"/>
      <c r="NSG32" s="778"/>
      <c r="NSH32" s="778"/>
      <c r="NSI32" s="778"/>
      <c r="NSJ32" s="778"/>
      <c r="NSK32" s="778"/>
      <c r="NSL32" s="778"/>
      <c r="NSM32" s="778"/>
      <c r="NSN32" s="778"/>
      <c r="NSO32" s="778"/>
      <c r="NSP32" s="778"/>
      <c r="NSQ32" s="778"/>
      <c r="NSR32" s="778"/>
      <c r="NSS32" s="73"/>
      <c r="NST32" s="73"/>
      <c r="NSU32" s="612"/>
      <c r="NSV32" s="612"/>
      <c r="NSW32" s="778"/>
      <c r="NSX32" s="134"/>
      <c r="NSY32" s="172"/>
      <c r="NSZ32" s="126"/>
      <c r="NTA32" s="158"/>
      <c r="NTB32" s="134"/>
      <c r="NTC32" s="158"/>
      <c r="NTD32" s="175"/>
      <c r="NTE32" s="778"/>
      <c r="NTF32" s="778"/>
      <c r="NTG32" s="778"/>
      <c r="NTH32" s="778"/>
      <c r="NTI32" s="778"/>
      <c r="NTJ32" s="778"/>
      <c r="NTK32" s="778"/>
      <c r="NTL32" s="778"/>
      <c r="NTM32" s="778"/>
      <c r="NTN32" s="778"/>
      <c r="NTO32" s="778"/>
      <c r="NTP32" s="778"/>
      <c r="NTQ32" s="73"/>
      <c r="NTR32" s="73"/>
      <c r="NTS32" s="612"/>
      <c r="NTT32" s="612"/>
      <c r="NTU32" s="778"/>
      <c r="NTV32" s="134"/>
      <c r="NTW32" s="172"/>
      <c r="NTX32" s="126"/>
      <c r="NTY32" s="158"/>
      <c r="NTZ32" s="134"/>
      <c r="NUA32" s="158"/>
      <c r="NUB32" s="175"/>
      <c r="NUC32" s="778"/>
      <c r="NUD32" s="778"/>
      <c r="NUE32" s="778"/>
      <c r="NUF32" s="778"/>
      <c r="NUG32" s="778"/>
      <c r="NUH32" s="778"/>
      <c r="NUI32" s="778"/>
      <c r="NUJ32" s="778"/>
      <c r="NUK32" s="778"/>
      <c r="NUL32" s="778"/>
      <c r="NUM32" s="778"/>
      <c r="NUN32" s="778"/>
      <c r="NUO32" s="73"/>
      <c r="NUP32" s="73"/>
      <c r="NUQ32" s="612"/>
      <c r="NUR32" s="612"/>
      <c r="NUS32" s="778"/>
      <c r="NUT32" s="134"/>
      <c r="NUU32" s="172"/>
      <c r="NUV32" s="126"/>
      <c r="NUW32" s="158"/>
      <c r="NUX32" s="134"/>
      <c r="NUY32" s="158"/>
      <c r="NUZ32" s="175"/>
      <c r="NVA32" s="778"/>
      <c r="NVB32" s="778"/>
      <c r="NVC32" s="778"/>
      <c r="NVD32" s="778"/>
      <c r="NVE32" s="778"/>
      <c r="NVF32" s="778"/>
      <c r="NVG32" s="778"/>
      <c r="NVH32" s="778"/>
      <c r="NVI32" s="778"/>
      <c r="NVJ32" s="778"/>
      <c r="NVK32" s="778"/>
      <c r="NVL32" s="778"/>
      <c r="NVM32" s="73"/>
      <c r="NVN32" s="73"/>
      <c r="NVO32" s="612"/>
      <c r="NVP32" s="612"/>
      <c r="NVQ32" s="778"/>
      <c r="NVR32" s="134"/>
      <c r="NVS32" s="172"/>
      <c r="NVT32" s="126"/>
      <c r="NVU32" s="158"/>
      <c r="NVV32" s="134"/>
      <c r="NVW32" s="158"/>
      <c r="NVX32" s="175"/>
      <c r="NVY32" s="778"/>
      <c r="NVZ32" s="778"/>
      <c r="NWA32" s="778"/>
      <c r="NWB32" s="778"/>
      <c r="NWC32" s="778"/>
      <c r="NWD32" s="778"/>
      <c r="NWE32" s="778"/>
      <c r="NWF32" s="778"/>
      <c r="NWG32" s="778"/>
      <c r="NWH32" s="778"/>
      <c r="NWI32" s="778"/>
      <c r="NWJ32" s="778"/>
      <c r="NWK32" s="73"/>
      <c r="NWL32" s="73"/>
      <c r="NWM32" s="612"/>
      <c r="NWN32" s="612"/>
      <c r="NWO32" s="778"/>
      <c r="NWP32" s="134"/>
      <c r="NWQ32" s="172"/>
      <c r="NWR32" s="126"/>
      <c r="NWS32" s="158"/>
      <c r="NWT32" s="134"/>
      <c r="NWU32" s="158"/>
      <c r="NWV32" s="175"/>
      <c r="NWW32" s="778"/>
      <c r="NWX32" s="778"/>
      <c r="NWY32" s="778"/>
      <c r="NWZ32" s="778"/>
      <c r="NXA32" s="778"/>
      <c r="NXB32" s="778"/>
      <c r="NXC32" s="778"/>
      <c r="NXD32" s="778"/>
      <c r="NXE32" s="778"/>
      <c r="NXF32" s="778"/>
      <c r="NXG32" s="778"/>
      <c r="NXH32" s="778"/>
      <c r="NXI32" s="73"/>
      <c r="NXJ32" s="73"/>
      <c r="NXK32" s="612"/>
      <c r="NXL32" s="612"/>
      <c r="NXM32" s="778"/>
      <c r="NXN32" s="134"/>
      <c r="NXO32" s="172"/>
      <c r="NXP32" s="126"/>
      <c r="NXQ32" s="158"/>
      <c r="NXR32" s="134"/>
      <c r="NXS32" s="158"/>
      <c r="NXT32" s="175"/>
      <c r="NXU32" s="778"/>
      <c r="NXV32" s="778"/>
      <c r="NXW32" s="778"/>
      <c r="NXX32" s="778"/>
      <c r="NXY32" s="778"/>
      <c r="NXZ32" s="778"/>
      <c r="NYA32" s="778"/>
      <c r="NYB32" s="778"/>
      <c r="NYC32" s="778"/>
      <c r="NYD32" s="778"/>
      <c r="NYE32" s="778"/>
      <c r="NYF32" s="778"/>
      <c r="NYG32" s="73"/>
      <c r="NYH32" s="73"/>
      <c r="NYI32" s="612"/>
      <c r="NYJ32" s="612"/>
      <c r="NYK32" s="778"/>
      <c r="NYL32" s="134"/>
      <c r="NYM32" s="172"/>
      <c r="NYN32" s="126"/>
      <c r="NYO32" s="158"/>
      <c r="NYP32" s="134"/>
      <c r="NYQ32" s="158"/>
      <c r="NYR32" s="175"/>
      <c r="NYS32" s="778"/>
      <c r="NYT32" s="778"/>
      <c r="NYU32" s="778"/>
      <c r="NYV32" s="778"/>
      <c r="NYW32" s="778"/>
      <c r="NYX32" s="778"/>
      <c r="NYY32" s="778"/>
      <c r="NYZ32" s="778"/>
      <c r="NZA32" s="778"/>
      <c r="NZB32" s="778"/>
      <c r="NZC32" s="778"/>
      <c r="NZD32" s="778"/>
      <c r="NZE32" s="73"/>
      <c r="NZF32" s="73"/>
      <c r="NZG32" s="612"/>
      <c r="NZH32" s="612"/>
      <c r="NZI32" s="778"/>
      <c r="NZJ32" s="134"/>
      <c r="NZK32" s="172"/>
      <c r="NZL32" s="126"/>
      <c r="NZM32" s="158"/>
      <c r="NZN32" s="134"/>
      <c r="NZO32" s="158"/>
      <c r="NZP32" s="175"/>
      <c r="NZQ32" s="778"/>
      <c r="NZR32" s="778"/>
      <c r="NZS32" s="778"/>
      <c r="NZT32" s="778"/>
      <c r="NZU32" s="778"/>
      <c r="NZV32" s="778"/>
      <c r="NZW32" s="778"/>
      <c r="NZX32" s="778"/>
      <c r="NZY32" s="778"/>
      <c r="NZZ32" s="778"/>
      <c r="OAA32" s="778"/>
      <c r="OAB32" s="778"/>
      <c r="OAC32" s="73"/>
      <c r="OAD32" s="73"/>
      <c r="OAE32" s="612"/>
      <c r="OAF32" s="612"/>
      <c r="OAG32" s="778"/>
      <c r="OAH32" s="134"/>
      <c r="OAI32" s="172"/>
      <c r="OAJ32" s="126"/>
      <c r="OAK32" s="158"/>
      <c r="OAL32" s="134"/>
      <c r="OAM32" s="158"/>
      <c r="OAN32" s="175"/>
      <c r="OAO32" s="778"/>
      <c r="OAP32" s="778"/>
      <c r="OAQ32" s="778"/>
      <c r="OAR32" s="778"/>
      <c r="OAS32" s="778"/>
      <c r="OAT32" s="778"/>
      <c r="OAU32" s="778"/>
      <c r="OAV32" s="778"/>
      <c r="OAW32" s="778"/>
      <c r="OAX32" s="778"/>
      <c r="OAY32" s="778"/>
      <c r="OAZ32" s="778"/>
      <c r="OBA32" s="73"/>
      <c r="OBB32" s="73"/>
      <c r="OBC32" s="612"/>
      <c r="OBD32" s="612"/>
      <c r="OBE32" s="778"/>
      <c r="OBF32" s="134"/>
      <c r="OBG32" s="172"/>
      <c r="OBH32" s="126"/>
      <c r="OBI32" s="158"/>
      <c r="OBJ32" s="134"/>
      <c r="OBK32" s="158"/>
      <c r="OBL32" s="175"/>
      <c r="OBM32" s="778"/>
      <c r="OBN32" s="778"/>
      <c r="OBO32" s="778"/>
      <c r="OBP32" s="778"/>
      <c r="OBQ32" s="778"/>
      <c r="OBR32" s="778"/>
      <c r="OBS32" s="778"/>
      <c r="OBT32" s="778"/>
      <c r="OBU32" s="778"/>
      <c r="OBV32" s="778"/>
      <c r="OBW32" s="778"/>
      <c r="OBX32" s="778"/>
      <c r="OBY32" s="73"/>
      <c r="OBZ32" s="73"/>
      <c r="OCA32" s="612"/>
      <c r="OCB32" s="612"/>
      <c r="OCC32" s="778"/>
      <c r="OCD32" s="134"/>
      <c r="OCE32" s="172"/>
      <c r="OCF32" s="126"/>
      <c r="OCG32" s="158"/>
      <c r="OCH32" s="134"/>
      <c r="OCI32" s="158"/>
      <c r="OCJ32" s="175"/>
      <c r="OCK32" s="778"/>
      <c r="OCL32" s="778"/>
      <c r="OCM32" s="778"/>
      <c r="OCN32" s="778"/>
      <c r="OCO32" s="778"/>
      <c r="OCP32" s="778"/>
      <c r="OCQ32" s="778"/>
      <c r="OCR32" s="778"/>
      <c r="OCS32" s="778"/>
      <c r="OCT32" s="778"/>
      <c r="OCU32" s="778"/>
      <c r="OCV32" s="778"/>
      <c r="OCW32" s="73"/>
      <c r="OCX32" s="73"/>
      <c r="OCY32" s="612"/>
      <c r="OCZ32" s="612"/>
      <c r="ODA32" s="778"/>
      <c r="ODB32" s="134"/>
      <c r="ODC32" s="172"/>
      <c r="ODD32" s="126"/>
      <c r="ODE32" s="158"/>
      <c r="ODF32" s="134"/>
      <c r="ODG32" s="158"/>
      <c r="ODH32" s="175"/>
      <c r="ODI32" s="778"/>
      <c r="ODJ32" s="778"/>
      <c r="ODK32" s="778"/>
      <c r="ODL32" s="778"/>
      <c r="ODM32" s="778"/>
      <c r="ODN32" s="778"/>
      <c r="ODO32" s="778"/>
      <c r="ODP32" s="778"/>
      <c r="ODQ32" s="778"/>
      <c r="ODR32" s="778"/>
      <c r="ODS32" s="778"/>
      <c r="ODT32" s="778"/>
      <c r="ODU32" s="73"/>
      <c r="ODV32" s="73"/>
      <c r="ODW32" s="612"/>
      <c r="ODX32" s="612"/>
      <c r="ODY32" s="778"/>
      <c r="ODZ32" s="134"/>
      <c r="OEA32" s="172"/>
      <c r="OEB32" s="126"/>
      <c r="OEC32" s="158"/>
      <c r="OED32" s="134"/>
      <c r="OEE32" s="158"/>
      <c r="OEF32" s="175"/>
      <c r="OEG32" s="778"/>
      <c r="OEH32" s="778"/>
      <c r="OEI32" s="778"/>
      <c r="OEJ32" s="778"/>
      <c r="OEK32" s="778"/>
      <c r="OEL32" s="778"/>
      <c r="OEM32" s="778"/>
      <c r="OEN32" s="778"/>
      <c r="OEO32" s="778"/>
      <c r="OEP32" s="778"/>
      <c r="OEQ32" s="778"/>
      <c r="OER32" s="778"/>
      <c r="OES32" s="73"/>
      <c r="OET32" s="73"/>
      <c r="OEU32" s="612"/>
      <c r="OEV32" s="612"/>
      <c r="OEW32" s="778"/>
      <c r="OEX32" s="134"/>
      <c r="OEY32" s="172"/>
      <c r="OEZ32" s="126"/>
      <c r="OFA32" s="158"/>
      <c r="OFB32" s="134"/>
      <c r="OFC32" s="158"/>
      <c r="OFD32" s="175"/>
      <c r="OFE32" s="778"/>
      <c r="OFF32" s="778"/>
      <c r="OFG32" s="778"/>
      <c r="OFH32" s="778"/>
      <c r="OFI32" s="778"/>
      <c r="OFJ32" s="778"/>
      <c r="OFK32" s="778"/>
      <c r="OFL32" s="778"/>
      <c r="OFM32" s="778"/>
      <c r="OFN32" s="778"/>
      <c r="OFO32" s="778"/>
      <c r="OFP32" s="778"/>
      <c r="OFQ32" s="73"/>
      <c r="OFR32" s="73"/>
      <c r="OFS32" s="612"/>
      <c r="OFT32" s="612"/>
      <c r="OFU32" s="778"/>
      <c r="OFV32" s="134"/>
      <c r="OFW32" s="172"/>
      <c r="OFX32" s="126"/>
      <c r="OFY32" s="158"/>
      <c r="OFZ32" s="134"/>
      <c r="OGA32" s="158"/>
      <c r="OGB32" s="175"/>
      <c r="OGC32" s="778"/>
      <c r="OGD32" s="778"/>
      <c r="OGE32" s="778"/>
      <c r="OGF32" s="778"/>
      <c r="OGG32" s="778"/>
      <c r="OGH32" s="778"/>
      <c r="OGI32" s="778"/>
      <c r="OGJ32" s="778"/>
      <c r="OGK32" s="778"/>
      <c r="OGL32" s="778"/>
      <c r="OGM32" s="778"/>
      <c r="OGN32" s="778"/>
      <c r="OGO32" s="73"/>
      <c r="OGP32" s="73"/>
      <c r="OGQ32" s="612"/>
      <c r="OGR32" s="612"/>
      <c r="OGS32" s="778"/>
      <c r="OGT32" s="134"/>
      <c r="OGU32" s="172"/>
      <c r="OGV32" s="126"/>
      <c r="OGW32" s="158"/>
      <c r="OGX32" s="134"/>
      <c r="OGY32" s="158"/>
      <c r="OGZ32" s="175"/>
      <c r="OHA32" s="778"/>
      <c r="OHB32" s="778"/>
      <c r="OHC32" s="778"/>
      <c r="OHD32" s="778"/>
      <c r="OHE32" s="778"/>
      <c r="OHF32" s="778"/>
      <c r="OHG32" s="778"/>
      <c r="OHH32" s="778"/>
      <c r="OHI32" s="778"/>
      <c r="OHJ32" s="778"/>
      <c r="OHK32" s="778"/>
      <c r="OHL32" s="778"/>
      <c r="OHM32" s="73"/>
      <c r="OHN32" s="73"/>
      <c r="OHO32" s="612"/>
      <c r="OHP32" s="612"/>
      <c r="OHQ32" s="778"/>
      <c r="OHR32" s="134"/>
      <c r="OHS32" s="172"/>
      <c r="OHT32" s="126"/>
      <c r="OHU32" s="158"/>
      <c r="OHV32" s="134"/>
      <c r="OHW32" s="158"/>
      <c r="OHX32" s="175"/>
      <c r="OHY32" s="778"/>
      <c r="OHZ32" s="778"/>
      <c r="OIA32" s="778"/>
      <c r="OIB32" s="778"/>
      <c r="OIC32" s="778"/>
      <c r="OID32" s="778"/>
      <c r="OIE32" s="778"/>
      <c r="OIF32" s="778"/>
      <c r="OIG32" s="778"/>
      <c r="OIH32" s="778"/>
      <c r="OII32" s="778"/>
      <c r="OIJ32" s="778"/>
      <c r="OIK32" s="73"/>
      <c r="OIL32" s="73"/>
      <c r="OIM32" s="612"/>
      <c r="OIN32" s="612"/>
      <c r="OIO32" s="778"/>
      <c r="OIP32" s="134"/>
      <c r="OIQ32" s="172"/>
      <c r="OIR32" s="126"/>
      <c r="OIS32" s="158"/>
      <c r="OIT32" s="134"/>
      <c r="OIU32" s="158"/>
      <c r="OIV32" s="175"/>
      <c r="OIW32" s="778"/>
      <c r="OIX32" s="778"/>
      <c r="OIY32" s="778"/>
      <c r="OIZ32" s="778"/>
      <c r="OJA32" s="778"/>
      <c r="OJB32" s="778"/>
      <c r="OJC32" s="778"/>
      <c r="OJD32" s="778"/>
      <c r="OJE32" s="778"/>
      <c r="OJF32" s="778"/>
      <c r="OJG32" s="778"/>
      <c r="OJH32" s="778"/>
      <c r="OJI32" s="73"/>
      <c r="OJJ32" s="73"/>
      <c r="OJK32" s="612"/>
      <c r="OJL32" s="612"/>
      <c r="OJM32" s="778"/>
      <c r="OJN32" s="134"/>
      <c r="OJO32" s="172"/>
      <c r="OJP32" s="126"/>
      <c r="OJQ32" s="158"/>
      <c r="OJR32" s="134"/>
      <c r="OJS32" s="158"/>
      <c r="OJT32" s="175"/>
      <c r="OJU32" s="778"/>
      <c r="OJV32" s="778"/>
      <c r="OJW32" s="778"/>
      <c r="OJX32" s="778"/>
      <c r="OJY32" s="778"/>
      <c r="OJZ32" s="778"/>
      <c r="OKA32" s="778"/>
      <c r="OKB32" s="778"/>
      <c r="OKC32" s="778"/>
      <c r="OKD32" s="778"/>
      <c r="OKE32" s="778"/>
      <c r="OKF32" s="778"/>
      <c r="OKG32" s="73"/>
      <c r="OKH32" s="73"/>
      <c r="OKI32" s="612"/>
      <c r="OKJ32" s="612"/>
      <c r="OKK32" s="778"/>
      <c r="OKL32" s="134"/>
      <c r="OKM32" s="172"/>
      <c r="OKN32" s="126"/>
      <c r="OKO32" s="158"/>
      <c r="OKP32" s="134"/>
      <c r="OKQ32" s="158"/>
      <c r="OKR32" s="175"/>
      <c r="OKS32" s="778"/>
      <c r="OKT32" s="778"/>
      <c r="OKU32" s="778"/>
      <c r="OKV32" s="778"/>
      <c r="OKW32" s="778"/>
      <c r="OKX32" s="778"/>
      <c r="OKY32" s="778"/>
      <c r="OKZ32" s="778"/>
      <c r="OLA32" s="778"/>
      <c r="OLB32" s="778"/>
      <c r="OLC32" s="778"/>
      <c r="OLD32" s="778"/>
      <c r="OLE32" s="73"/>
      <c r="OLF32" s="73"/>
      <c r="OLG32" s="612"/>
      <c r="OLH32" s="612"/>
      <c r="OLI32" s="778"/>
      <c r="OLJ32" s="134"/>
      <c r="OLK32" s="172"/>
      <c r="OLL32" s="126"/>
      <c r="OLM32" s="158"/>
      <c r="OLN32" s="134"/>
      <c r="OLO32" s="158"/>
      <c r="OLP32" s="175"/>
      <c r="OLQ32" s="778"/>
      <c r="OLR32" s="778"/>
      <c r="OLS32" s="778"/>
      <c r="OLT32" s="778"/>
      <c r="OLU32" s="778"/>
      <c r="OLV32" s="778"/>
      <c r="OLW32" s="778"/>
      <c r="OLX32" s="778"/>
      <c r="OLY32" s="778"/>
      <c r="OLZ32" s="778"/>
      <c r="OMA32" s="778"/>
      <c r="OMB32" s="778"/>
      <c r="OMC32" s="73"/>
      <c r="OMD32" s="73"/>
      <c r="OME32" s="612"/>
      <c r="OMF32" s="612"/>
      <c r="OMG32" s="778"/>
      <c r="OMH32" s="134"/>
      <c r="OMI32" s="172"/>
      <c r="OMJ32" s="126"/>
      <c r="OMK32" s="158"/>
      <c r="OML32" s="134"/>
      <c r="OMM32" s="158"/>
      <c r="OMN32" s="175"/>
      <c r="OMO32" s="778"/>
      <c r="OMP32" s="778"/>
      <c r="OMQ32" s="778"/>
      <c r="OMR32" s="778"/>
      <c r="OMS32" s="778"/>
      <c r="OMT32" s="778"/>
      <c r="OMU32" s="778"/>
      <c r="OMV32" s="778"/>
      <c r="OMW32" s="778"/>
      <c r="OMX32" s="778"/>
      <c r="OMY32" s="778"/>
      <c r="OMZ32" s="778"/>
      <c r="ONA32" s="73"/>
      <c r="ONB32" s="73"/>
      <c r="ONC32" s="612"/>
      <c r="OND32" s="612"/>
      <c r="ONE32" s="778"/>
      <c r="ONF32" s="134"/>
      <c r="ONG32" s="172"/>
      <c r="ONH32" s="126"/>
      <c r="ONI32" s="158"/>
      <c r="ONJ32" s="134"/>
      <c r="ONK32" s="158"/>
      <c r="ONL32" s="175"/>
      <c r="ONM32" s="778"/>
      <c r="ONN32" s="778"/>
      <c r="ONO32" s="778"/>
      <c r="ONP32" s="778"/>
      <c r="ONQ32" s="778"/>
      <c r="ONR32" s="778"/>
      <c r="ONS32" s="778"/>
      <c r="ONT32" s="778"/>
      <c r="ONU32" s="778"/>
      <c r="ONV32" s="778"/>
      <c r="ONW32" s="778"/>
      <c r="ONX32" s="778"/>
      <c r="ONY32" s="73"/>
      <c r="ONZ32" s="73"/>
      <c r="OOA32" s="612"/>
      <c r="OOB32" s="612"/>
      <c r="OOC32" s="778"/>
      <c r="OOD32" s="134"/>
      <c r="OOE32" s="172"/>
      <c r="OOF32" s="126"/>
      <c r="OOG32" s="158"/>
      <c r="OOH32" s="134"/>
      <c r="OOI32" s="158"/>
      <c r="OOJ32" s="175"/>
      <c r="OOK32" s="778"/>
      <c r="OOL32" s="778"/>
      <c r="OOM32" s="778"/>
      <c r="OON32" s="778"/>
      <c r="OOO32" s="778"/>
      <c r="OOP32" s="778"/>
      <c r="OOQ32" s="778"/>
      <c r="OOR32" s="778"/>
      <c r="OOS32" s="778"/>
      <c r="OOT32" s="778"/>
      <c r="OOU32" s="778"/>
      <c r="OOV32" s="778"/>
      <c r="OOW32" s="73"/>
      <c r="OOX32" s="73"/>
      <c r="OOY32" s="612"/>
      <c r="OOZ32" s="612"/>
      <c r="OPA32" s="778"/>
      <c r="OPB32" s="134"/>
      <c r="OPC32" s="172"/>
      <c r="OPD32" s="126"/>
      <c r="OPE32" s="158"/>
      <c r="OPF32" s="134"/>
      <c r="OPG32" s="158"/>
      <c r="OPH32" s="175"/>
      <c r="OPI32" s="778"/>
      <c r="OPJ32" s="778"/>
      <c r="OPK32" s="778"/>
      <c r="OPL32" s="778"/>
      <c r="OPM32" s="778"/>
      <c r="OPN32" s="778"/>
      <c r="OPO32" s="778"/>
      <c r="OPP32" s="778"/>
      <c r="OPQ32" s="778"/>
      <c r="OPR32" s="778"/>
      <c r="OPS32" s="778"/>
      <c r="OPT32" s="778"/>
      <c r="OPU32" s="73"/>
      <c r="OPV32" s="73"/>
      <c r="OPW32" s="612"/>
      <c r="OPX32" s="612"/>
      <c r="OPY32" s="778"/>
      <c r="OPZ32" s="134"/>
      <c r="OQA32" s="172"/>
      <c r="OQB32" s="126"/>
      <c r="OQC32" s="158"/>
      <c r="OQD32" s="134"/>
      <c r="OQE32" s="158"/>
      <c r="OQF32" s="175"/>
      <c r="OQG32" s="778"/>
      <c r="OQH32" s="778"/>
      <c r="OQI32" s="778"/>
      <c r="OQJ32" s="778"/>
      <c r="OQK32" s="778"/>
      <c r="OQL32" s="778"/>
      <c r="OQM32" s="778"/>
      <c r="OQN32" s="778"/>
      <c r="OQO32" s="778"/>
      <c r="OQP32" s="778"/>
      <c r="OQQ32" s="778"/>
      <c r="OQR32" s="778"/>
      <c r="OQS32" s="73"/>
      <c r="OQT32" s="73"/>
      <c r="OQU32" s="612"/>
      <c r="OQV32" s="612"/>
      <c r="OQW32" s="778"/>
      <c r="OQX32" s="134"/>
      <c r="OQY32" s="172"/>
      <c r="OQZ32" s="126"/>
      <c r="ORA32" s="158"/>
      <c r="ORB32" s="134"/>
      <c r="ORC32" s="158"/>
      <c r="ORD32" s="175"/>
      <c r="ORE32" s="778"/>
      <c r="ORF32" s="778"/>
      <c r="ORG32" s="778"/>
      <c r="ORH32" s="778"/>
      <c r="ORI32" s="778"/>
      <c r="ORJ32" s="778"/>
      <c r="ORK32" s="778"/>
      <c r="ORL32" s="778"/>
      <c r="ORM32" s="778"/>
      <c r="ORN32" s="778"/>
      <c r="ORO32" s="778"/>
      <c r="ORP32" s="778"/>
      <c r="ORQ32" s="73"/>
      <c r="ORR32" s="73"/>
      <c r="ORS32" s="612"/>
      <c r="ORT32" s="612"/>
      <c r="ORU32" s="778"/>
      <c r="ORV32" s="134"/>
      <c r="ORW32" s="172"/>
      <c r="ORX32" s="126"/>
      <c r="ORY32" s="158"/>
      <c r="ORZ32" s="134"/>
      <c r="OSA32" s="158"/>
      <c r="OSB32" s="175"/>
      <c r="OSC32" s="778"/>
      <c r="OSD32" s="778"/>
      <c r="OSE32" s="778"/>
      <c r="OSF32" s="778"/>
      <c r="OSG32" s="778"/>
      <c r="OSH32" s="778"/>
      <c r="OSI32" s="778"/>
      <c r="OSJ32" s="778"/>
      <c r="OSK32" s="778"/>
      <c r="OSL32" s="778"/>
      <c r="OSM32" s="778"/>
      <c r="OSN32" s="778"/>
      <c r="OSO32" s="73"/>
      <c r="OSP32" s="73"/>
      <c r="OSQ32" s="612"/>
      <c r="OSR32" s="612"/>
      <c r="OSS32" s="778"/>
      <c r="OST32" s="134"/>
      <c r="OSU32" s="172"/>
      <c r="OSV32" s="126"/>
      <c r="OSW32" s="158"/>
      <c r="OSX32" s="134"/>
      <c r="OSY32" s="158"/>
      <c r="OSZ32" s="175"/>
      <c r="OTA32" s="778"/>
      <c r="OTB32" s="778"/>
      <c r="OTC32" s="778"/>
      <c r="OTD32" s="778"/>
      <c r="OTE32" s="778"/>
      <c r="OTF32" s="778"/>
      <c r="OTG32" s="778"/>
      <c r="OTH32" s="778"/>
      <c r="OTI32" s="778"/>
      <c r="OTJ32" s="778"/>
      <c r="OTK32" s="778"/>
      <c r="OTL32" s="778"/>
      <c r="OTM32" s="73"/>
      <c r="OTN32" s="73"/>
      <c r="OTO32" s="612"/>
      <c r="OTP32" s="612"/>
      <c r="OTQ32" s="778"/>
      <c r="OTR32" s="134"/>
      <c r="OTS32" s="172"/>
      <c r="OTT32" s="126"/>
      <c r="OTU32" s="158"/>
      <c r="OTV32" s="134"/>
      <c r="OTW32" s="158"/>
      <c r="OTX32" s="175"/>
      <c r="OTY32" s="778"/>
      <c r="OTZ32" s="778"/>
      <c r="OUA32" s="778"/>
      <c r="OUB32" s="778"/>
      <c r="OUC32" s="778"/>
      <c r="OUD32" s="778"/>
      <c r="OUE32" s="778"/>
      <c r="OUF32" s="778"/>
      <c r="OUG32" s="778"/>
      <c r="OUH32" s="778"/>
      <c r="OUI32" s="778"/>
      <c r="OUJ32" s="778"/>
      <c r="OUK32" s="73"/>
      <c r="OUL32" s="73"/>
      <c r="OUM32" s="612"/>
      <c r="OUN32" s="612"/>
      <c r="OUO32" s="778"/>
      <c r="OUP32" s="134"/>
      <c r="OUQ32" s="172"/>
      <c r="OUR32" s="126"/>
      <c r="OUS32" s="158"/>
      <c r="OUT32" s="134"/>
      <c r="OUU32" s="158"/>
      <c r="OUV32" s="175"/>
      <c r="OUW32" s="778"/>
      <c r="OUX32" s="778"/>
      <c r="OUY32" s="778"/>
      <c r="OUZ32" s="778"/>
      <c r="OVA32" s="778"/>
      <c r="OVB32" s="778"/>
      <c r="OVC32" s="778"/>
      <c r="OVD32" s="778"/>
      <c r="OVE32" s="778"/>
      <c r="OVF32" s="778"/>
      <c r="OVG32" s="778"/>
      <c r="OVH32" s="778"/>
      <c r="OVI32" s="73"/>
      <c r="OVJ32" s="73"/>
      <c r="OVK32" s="612"/>
      <c r="OVL32" s="612"/>
      <c r="OVM32" s="778"/>
      <c r="OVN32" s="134"/>
      <c r="OVO32" s="172"/>
      <c r="OVP32" s="126"/>
      <c r="OVQ32" s="158"/>
      <c r="OVR32" s="134"/>
      <c r="OVS32" s="158"/>
      <c r="OVT32" s="175"/>
      <c r="OVU32" s="778"/>
      <c r="OVV32" s="778"/>
      <c r="OVW32" s="778"/>
      <c r="OVX32" s="778"/>
      <c r="OVY32" s="778"/>
      <c r="OVZ32" s="778"/>
      <c r="OWA32" s="778"/>
      <c r="OWB32" s="778"/>
      <c r="OWC32" s="778"/>
      <c r="OWD32" s="778"/>
      <c r="OWE32" s="778"/>
      <c r="OWF32" s="778"/>
      <c r="OWG32" s="73"/>
      <c r="OWH32" s="73"/>
      <c r="OWI32" s="612"/>
      <c r="OWJ32" s="612"/>
      <c r="OWK32" s="778"/>
      <c r="OWL32" s="134"/>
      <c r="OWM32" s="172"/>
      <c r="OWN32" s="126"/>
      <c r="OWO32" s="158"/>
      <c r="OWP32" s="134"/>
      <c r="OWQ32" s="158"/>
      <c r="OWR32" s="175"/>
      <c r="OWS32" s="778"/>
      <c r="OWT32" s="778"/>
      <c r="OWU32" s="778"/>
      <c r="OWV32" s="778"/>
      <c r="OWW32" s="778"/>
      <c r="OWX32" s="778"/>
      <c r="OWY32" s="778"/>
      <c r="OWZ32" s="778"/>
      <c r="OXA32" s="778"/>
      <c r="OXB32" s="778"/>
      <c r="OXC32" s="778"/>
      <c r="OXD32" s="778"/>
      <c r="OXE32" s="73"/>
      <c r="OXF32" s="73"/>
      <c r="OXG32" s="612"/>
      <c r="OXH32" s="612"/>
      <c r="OXI32" s="778"/>
      <c r="OXJ32" s="134"/>
      <c r="OXK32" s="172"/>
      <c r="OXL32" s="126"/>
      <c r="OXM32" s="158"/>
      <c r="OXN32" s="134"/>
      <c r="OXO32" s="158"/>
      <c r="OXP32" s="175"/>
      <c r="OXQ32" s="778"/>
      <c r="OXR32" s="778"/>
      <c r="OXS32" s="778"/>
      <c r="OXT32" s="778"/>
      <c r="OXU32" s="778"/>
      <c r="OXV32" s="778"/>
      <c r="OXW32" s="778"/>
      <c r="OXX32" s="778"/>
      <c r="OXY32" s="778"/>
      <c r="OXZ32" s="778"/>
      <c r="OYA32" s="778"/>
      <c r="OYB32" s="778"/>
      <c r="OYC32" s="73"/>
      <c r="OYD32" s="73"/>
      <c r="OYE32" s="612"/>
      <c r="OYF32" s="612"/>
      <c r="OYG32" s="778"/>
      <c r="OYH32" s="134"/>
      <c r="OYI32" s="172"/>
      <c r="OYJ32" s="126"/>
      <c r="OYK32" s="158"/>
      <c r="OYL32" s="134"/>
      <c r="OYM32" s="158"/>
      <c r="OYN32" s="175"/>
      <c r="OYO32" s="778"/>
      <c r="OYP32" s="778"/>
      <c r="OYQ32" s="778"/>
      <c r="OYR32" s="778"/>
      <c r="OYS32" s="778"/>
      <c r="OYT32" s="778"/>
      <c r="OYU32" s="778"/>
      <c r="OYV32" s="778"/>
      <c r="OYW32" s="778"/>
      <c r="OYX32" s="778"/>
      <c r="OYY32" s="778"/>
      <c r="OYZ32" s="778"/>
      <c r="OZA32" s="73"/>
      <c r="OZB32" s="73"/>
      <c r="OZC32" s="612"/>
      <c r="OZD32" s="612"/>
      <c r="OZE32" s="778"/>
      <c r="OZF32" s="134"/>
      <c r="OZG32" s="172"/>
      <c r="OZH32" s="126"/>
      <c r="OZI32" s="158"/>
      <c r="OZJ32" s="134"/>
      <c r="OZK32" s="158"/>
      <c r="OZL32" s="175"/>
      <c r="OZM32" s="778"/>
      <c r="OZN32" s="778"/>
      <c r="OZO32" s="778"/>
      <c r="OZP32" s="778"/>
      <c r="OZQ32" s="778"/>
      <c r="OZR32" s="778"/>
      <c r="OZS32" s="778"/>
      <c r="OZT32" s="778"/>
      <c r="OZU32" s="778"/>
      <c r="OZV32" s="778"/>
      <c r="OZW32" s="778"/>
      <c r="OZX32" s="778"/>
      <c r="OZY32" s="73"/>
      <c r="OZZ32" s="73"/>
      <c r="PAA32" s="612"/>
      <c r="PAB32" s="612"/>
      <c r="PAC32" s="778"/>
      <c r="PAD32" s="134"/>
      <c r="PAE32" s="172"/>
      <c r="PAF32" s="126"/>
      <c r="PAG32" s="158"/>
      <c r="PAH32" s="134"/>
      <c r="PAI32" s="158"/>
      <c r="PAJ32" s="175"/>
      <c r="PAK32" s="778"/>
      <c r="PAL32" s="778"/>
      <c r="PAM32" s="778"/>
      <c r="PAN32" s="778"/>
      <c r="PAO32" s="778"/>
      <c r="PAP32" s="778"/>
      <c r="PAQ32" s="778"/>
      <c r="PAR32" s="778"/>
      <c r="PAS32" s="778"/>
      <c r="PAT32" s="778"/>
      <c r="PAU32" s="778"/>
      <c r="PAV32" s="778"/>
      <c r="PAW32" s="73"/>
      <c r="PAX32" s="73"/>
      <c r="PAY32" s="612"/>
      <c r="PAZ32" s="612"/>
      <c r="PBA32" s="778"/>
      <c r="PBB32" s="134"/>
      <c r="PBC32" s="172"/>
      <c r="PBD32" s="126"/>
      <c r="PBE32" s="158"/>
      <c r="PBF32" s="134"/>
      <c r="PBG32" s="158"/>
      <c r="PBH32" s="175"/>
      <c r="PBI32" s="778"/>
      <c r="PBJ32" s="778"/>
      <c r="PBK32" s="778"/>
      <c r="PBL32" s="778"/>
      <c r="PBM32" s="778"/>
      <c r="PBN32" s="778"/>
      <c r="PBO32" s="778"/>
      <c r="PBP32" s="778"/>
      <c r="PBQ32" s="778"/>
      <c r="PBR32" s="778"/>
      <c r="PBS32" s="778"/>
      <c r="PBT32" s="778"/>
      <c r="PBU32" s="73"/>
      <c r="PBV32" s="73"/>
      <c r="PBW32" s="612"/>
      <c r="PBX32" s="612"/>
      <c r="PBY32" s="778"/>
      <c r="PBZ32" s="134"/>
      <c r="PCA32" s="172"/>
      <c r="PCB32" s="126"/>
      <c r="PCC32" s="158"/>
      <c r="PCD32" s="134"/>
      <c r="PCE32" s="158"/>
      <c r="PCF32" s="175"/>
      <c r="PCG32" s="778"/>
      <c r="PCH32" s="778"/>
      <c r="PCI32" s="778"/>
      <c r="PCJ32" s="778"/>
      <c r="PCK32" s="778"/>
      <c r="PCL32" s="778"/>
      <c r="PCM32" s="778"/>
      <c r="PCN32" s="778"/>
      <c r="PCO32" s="778"/>
      <c r="PCP32" s="778"/>
      <c r="PCQ32" s="778"/>
      <c r="PCR32" s="778"/>
      <c r="PCS32" s="73"/>
      <c r="PCT32" s="73"/>
      <c r="PCU32" s="612"/>
      <c r="PCV32" s="612"/>
      <c r="PCW32" s="778"/>
      <c r="PCX32" s="134"/>
      <c r="PCY32" s="172"/>
      <c r="PCZ32" s="126"/>
      <c r="PDA32" s="158"/>
      <c r="PDB32" s="134"/>
      <c r="PDC32" s="158"/>
      <c r="PDD32" s="175"/>
      <c r="PDE32" s="778"/>
      <c r="PDF32" s="778"/>
      <c r="PDG32" s="778"/>
      <c r="PDH32" s="778"/>
      <c r="PDI32" s="778"/>
      <c r="PDJ32" s="778"/>
      <c r="PDK32" s="778"/>
      <c r="PDL32" s="778"/>
      <c r="PDM32" s="778"/>
      <c r="PDN32" s="778"/>
      <c r="PDO32" s="778"/>
      <c r="PDP32" s="778"/>
      <c r="PDQ32" s="73"/>
      <c r="PDR32" s="73"/>
      <c r="PDS32" s="612"/>
      <c r="PDT32" s="612"/>
      <c r="PDU32" s="778"/>
      <c r="PDV32" s="134"/>
      <c r="PDW32" s="172"/>
      <c r="PDX32" s="126"/>
      <c r="PDY32" s="158"/>
      <c r="PDZ32" s="134"/>
      <c r="PEA32" s="158"/>
      <c r="PEB32" s="175"/>
      <c r="PEC32" s="778"/>
      <c r="PED32" s="778"/>
      <c r="PEE32" s="778"/>
      <c r="PEF32" s="778"/>
      <c r="PEG32" s="778"/>
      <c r="PEH32" s="778"/>
      <c r="PEI32" s="778"/>
      <c r="PEJ32" s="778"/>
      <c r="PEK32" s="778"/>
      <c r="PEL32" s="778"/>
      <c r="PEM32" s="778"/>
      <c r="PEN32" s="778"/>
      <c r="PEO32" s="73"/>
      <c r="PEP32" s="73"/>
      <c r="PEQ32" s="612"/>
      <c r="PER32" s="612"/>
      <c r="PES32" s="778"/>
      <c r="PET32" s="134"/>
      <c r="PEU32" s="172"/>
      <c r="PEV32" s="126"/>
      <c r="PEW32" s="158"/>
      <c r="PEX32" s="134"/>
      <c r="PEY32" s="158"/>
      <c r="PEZ32" s="175"/>
      <c r="PFA32" s="778"/>
      <c r="PFB32" s="778"/>
      <c r="PFC32" s="778"/>
      <c r="PFD32" s="778"/>
      <c r="PFE32" s="778"/>
      <c r="PFF32" s="778"/>
      <c r="PFG32" s="778"/>
      <c r="PFH32" s="778"/>
      <c r="PFI32" s="778"/>
      <c r="PFJ32" s="778"/>
      <c r="PFK32" s="778"/>
      <c r="PFL32" s="778"/>
      <c r="PFM32" s="73"/>
      <c r="PFN32" s="73"/>
      <c r="PFO32" s="612"/>
      <c r="PFP32" s="612"/>
      <c r="PFQ32" s="778"/>
      <c r="PFR32" s="134"/>
      <c r="PFS32" s="172"/>
      <c r="PFT32" s="126"/>
      <c r="PFU32" s="158"/>
      <c r="PFV32" s="134"/>
      <c r="PFW32" s="158"/>
      <c r="PFX32" s="175"/>
      <c r="PFY32" s="778"/>
      <c r="PFZ32" s="778"/>
      <c r="PGA32" s="778"/>
      <c r="PGB32" s="778"/>
      <c r="PGC32" s="778"/>
      <c r="PGD32" s="778"/>
      <c r="PGE32" s="778"/>
      <c r="PGF32" s="778"/>
      <c r="PGG32" s="778"/>
      <c r="PGH32" s="778"/>
      <c r="PGI32" s="778"/>
      <c r="PGJ32" s="778"/>
      <c r="PGK32" s="73"/>
      <c r="PGL32" s="73"/>
      <c r="PGM32" s="612"/>
      <c r="PGN32" s="612"/>
      <c r="PGO32" s="778"/>
      <c r="PGP32" s="134"/>
      <c r="PGQ32" s="172"/>
      <c r="PGR32" s="126"/>
      <c r="PGS32" s="158"/>
      <c r="PGT32" s="134"/>
      <c r="PGU32" s="158"/>
      <c r="PGV32" s="175"/>
      <c r="PGW32" s="778"/>
      <c r="PGX32" s="778"/>
      <c r="PGY32" s="778"/>
      <c r="PGZ32" s="778"/>
      <c r="PHA32" s="778"/>
      <c r="PHB32" s="778"/>
      <c r="PHC32" s="778"/>
      <c r="PHD32" s="778"/>
      <c r="PHE32" s="778"/>
      <c r="PHF32" s="778"/>
      <c r="PHG32" s="778"/>
      <c r="PHH32" s="778"/>
      <c r="PHI32" s="73"/>
      <c r="PHJ32" s="73"/>
      <c r="PHK32" s="612"/>
      <c r="PHL32" s="612"/>
      <c r="PHM32" s="778"/>
      <c r="PHN32" s="134"/>
      <c r="PHO32" s="172"/>
      <c r="PHP32" s="126"/>
      <c r="PHQ32" s="158"/>
      <c r="PHR32" s="134"/>
      <c r="PHS32" s="158"/>
      <c r="PHT32" s="175"/>
      <c r="PHU32" s="778"/>
      <c r="PHV32" s="778"/>
      <c r="PHW32" s="778"/>
      <c r="PHX32" s="778"/>
      <c r="PHY32" s="778"/>
      <c r="PHZ32" s="778"/>
      <c r="PIA32" s="778"/>
      <c r="PIB32" s="778"/>
      <c r="PIC32" s="778"/>
      <c r="PID32" s="778"/>
      <c r="PIE32" s="778"/>
      <c r="PIF32" s="778"/>
      <c r="PIG32" s="73"/>
      <c r="PIH32" s="73"/>
      <c r="PII32" s="612"/>
      <c r="PIJ32" s="612"/>
      <c r="PIK32" s="778"/>
      <c r="PIL32" s="134"/>
      <c r="PIM32" s="172"/>
      <c r="PIN32" s="126"/>
      <c r="PIO32" s="158"/>
      <c r="PIP32" s="134"/>
      <c r="PIQ32" s="158"/>
      <c r="PIR32" s="175"/>
      <c r="PIS32" s="778"/>
      <c r="PIT32" s="778"/>
      <c r="PIU32" s="778"/>
      <c r="PIV32" s="778"/>
      <c r="PIW32" s="778"/>
      <c r="PIX32" s="778"/>
      <c r="PIY32" s="778"/>
      <c r="PIZ32" s="778"/>
      <c r="PJA32" s="778"/>
      <c r="PJB32" s="778"/>
      <c r="PJC32" s="778"/>
      <c r="PJD32" s="778"/>
      <c r="PJE32" s="73"/>
      <c r="PJF32" s="73"/>
      <c r="PJG32" s="612"/>
      <c r="PJH32" s="612"/>
      <c r="PJI32" s="778"/>
      <c r="PJJ32" s="134"/>
      <c r="PJK32" s="172"/>
      <c r="PJL32" s="126"/>
      <c r="PJM32" s="158"/>
      <c r="PJN32" s="134"/>
      <c r="PJO32" s="158"/>
      <c r="PJP32" s="175"/>
      <c r="PJQ32" s="778"/>
      <c r="PJR32" s="778"/>
      <c r="PJS32" s="778"/>
      <c r="PJT32" s="778"/>
      <c r="PJU32" s="778"/>
      <c r="PJV32" s="778"/>
      <c r="PJW32" s="778"/>
      <c r="PJX32" s="778"/>
      <c r="PJY32" s="778"/>
      <c r="PJZ32" s="778"/>
      <c r="PKA32" s="778"/>
      <c r="PKB32" s="778"/>
      <c r="PKC32" s="73"/>
      <c r="PKD32" s="73"/>
      <c r="PKE32" s="612"/>
      <c r="PKF32" s="612"/>
      <c r="PKG32" s="778"/>
      <c r="PKH32" s="134"/>
      <c r="PKI32" s="172"/>
      <c r="PKJ32" s="126"/>
      <c r="PKK32" s="158"/>
      <c r="PKL32" s="134"/>
      <c r="PKM32" s="158"/>
      <c r="PKN32" s="175"/>
      <c r="PKO32" s="778"/>
      <c r="PKP32" s="778"/>
      <c r="PKQ32" s="778"/>
      <c r="PKR32" s="778"/>
      <c r="PKS32" s="778"/>
      <c r="PKT32" s="778"/>
      <c r="PKU32" s="778"/>
      <c r="PKV32" s="778"/>
      <c r="PKW32" s="778"/>
      <c r="PKX32" s="778"/>
      <c r="PKY32" s="778"/>
      <c r="PKZ32" s="778"/>
      <c r="PLA32" s="73"/>
      <c r="PLB32" s="73"/>
      <c r="PLC32" s="612"/>
      <c r="PLD32" s="612"/>
      <c r="PLE32" s="778"/>
      <c r="PLF32" s="134"/>
      <c r="PLG32" s="172"/>
      <c r="PLH32" s="126"/>
      <c r="PLI32" s="158"/>
      <c r="PLJ32" s="134"/>
      <c r="PLK32" s="158"/>
      <c r="PLL32" s="175"/>
      <c r="PLM32" s="778"/>
      <c r="PLN32" s="778"/>
      <c r="PLO32" s="778"/>
      <c r="PLP32" s="778"/>
      <c r="PLQ32" s="778"/>
      <c r="PLR32" s="778"/>
      <c r="PLS32" s="778"/>
      <c r="PLT32" s="778"/>
      <c r="PLU32" s="778"/>
      <c r="PLV32" s="778"/>
      <c r="PLW32" s="778"/>
      <c r="PLX32" s="778"/>
      <c r="PLY32" s="73"/>
      <c r="PLZ32" s="73"/>
      <c r="PMA32" s="612"/>
      <c r="PMB32" s="612"/>
      <c r="PMC32" s="778"/>
      <c r="PMD32" s="134"/>
      <c r="PME32" s="172"/>
      <c r="PMF32" s="126"/>
      <c r="PMG32" s="158"/>
      <c r="PMH32" s="134"/>
      <c r="PMI32" s="158"/>
      <c r="PMJ32" s="175"/>
      <c r="PMK32" s="778"/>
      <c r="PML32" s="778"/>
      <c r="PMM32" s="778"/>
      <c r="PMN32" s="778"/>
      <c r="PMO32" s="778"/>
      <c r="PMP32" s="778"/>
      <c r="PMQ32" s="778"/>
      <c r="PMR32" s="778"/>
      <c r="PMS32" s="778"/>
      <c r="PMT32" s="778"/>
      <c r="PMU32" s="778"/>
      <c r="PMV32" s="778"/>
      <c r="PMW32" s="73"/>
      <c r="PMX32" s="73"/>
      <c r="PMY32" s="612"/>
      <c r="PMZ32" s="612"/>
      <c r="PNA32" s="778"/>
      <c r="PNB32" s="134"/>
      <c r="PNC32" s="172"/>
      <c r="PND32" s="126"/>
      <c r="PNE32" s="158"/>
      <c r="PNF32" s="134"/>
      <c r="PNG32" s="158"/>
      <c r="PNH32" s="175"/>
      <c r="PNI32" s="778"/>
      <c r="PNJ32" s="778"/>
      <c r="PNK32" s="778"/>
      <c r="PNL32" s="778"/>
      <c r="PNM32" s="778"/>
      <c r="PNN32" s="778"/>
      <c r="PNO32" s="778"/>
      <c r="PNP32" s="778"/>
      <c r="PNQ32" s="778"/>
      <c r="PNR32" s="778"/>
      <c r="PNS32" s="778"/>
      <c r="PNT32" s="778"/>
      <c r="PNU32" s="73"/>
      <c r="PNV32" s="73"/>
      <c r="PNW32" s="612"/>
      <c r="PNX32" s="612"/>
      <c r="PNY32" s="778"/>
      <c r="PNZ32" s="134"/>
      <c r="POA32" s="172"/>
      <c r="POB32" s="126"/>
      <c r="POC32" s="158"/>
      <c r="POD32" s="134"/>
      <c r="POE32" s="158"/>
      <c r="POF32" s="175"/>
      <c r="POG32" s="778"/>
      <c r="POH32" s="778"/>
      <c r="POI32" s="778"/>
      <c r="POJ32" s="778"/>
      <c r="POK32" s="778"/>
      <c r="POL32" s="778"/>
      <c r="POM32" s="778"/>
      <c r="PON32" s="778"/>
      <c r="POO32" s="778"/>
      <c r="POP32" s="778"/>
      <c r="POQ32" s="778"/>
      <c r="POR32" s="778"/>
      <c r="POS32" s="73"/>
      <c r="POT32" s="73"/>
      <c r="POU32" s="612"/>
      <c r="POV32" s="612"/>
      <c r="POW32" s="778"/>
      <c r="POX32" s="134"/>
      <c r="POY32" s="172"/>
      <c r="POZ32" s="126"/>
      <c r="PPA32" s="158"/>
      <c r="PPB32" s="134"/>
      <c r="PPC32" s="158"/>
      <c r="PPD32" s="175"/>
      <c r="PPE32" s="778"/>
      <c r="PPF32" s="778"/>
      <c r="PPG32" s="778"/>
      <c r="PPH32" s="778"/>
      <c r="PPI32" s="778"/>
      <c r="PPJ32" s="778"/>
      <c r="PPK32" s="778"/>
      <c r="PPL32" s="778"/>
      <c r="PPM32" s="778"/>
      <c r="PPN32" s="778"/>
      <c r="PPO32" s="778"/>
      <c r="PPP32" s="778"/>
      <c r="PPQ32" s="73"/>
      <c r="PPR32" s="73"/>
      <c r="PPS32" s="612"/>
      <c r="PPT32" s="612"/>
      <c r="PPU32" s="778"/>
      <c r="PPV32" s="134"/>
      <c r="PPW32" s="172"/>
      <c r="PPX32" s="126"/>
      <c r="PPY32" s="158"/>
      <c r="PPZ32" s="134"/>
      <c r="PQA32" s="158"/>
      <c r="PQB32" s="175"/>
      <c r="PQC32" s="778"/>
      <c r="PQD32" s="778"/>
      <c r="PQE32" s="778"/>
      <c r="PQF32" s="778"/>
      <c r="PQG32" s="778"/>
      <c r="PQH32" s="778"/>
      <c r="PQI32" s="778"/>
      <c r="PQJ32" s="778"/>
      <c r="PQK32" s="778"/>
      <c r="PQL32" s="778"/>
      <c r="PQM32" s="778"/>
      <c r="PQN32" s="778"/>
      <c r="PQO32" s="73"/>
      <c r="PQP32" s="73"/>
      <c r="PQQ32" s="612"/>
      <c r="PQR32" s="612"/>
      <c r="PQS32" s="778"/>
      <c r="PQT32" s="134"/>
      <c r="PQU32" s="172"/>
      <c r="PQV32" s="126"/>
      <c r="PQW32" s="158"/>
      <c r="PQX32" s="134"/>
      <c r="PQY32" s="158"/>
      <c r="PQZ32" s="175"/>
      <c r="PRA32" s="778"/>
      <c r="PRB32" s="778"/>
      <c r="PRC32" s="778"/>
      <c r="PRD32" s="778"/>
      <c r="PRE32" s="778"/>
      <c r="PRF32" s="778"/>
      <c r="PRG32" s="778"/>
      <c r="PRH32" s="778"/>
      <c r="PRI32" s="778"/>
      <c r="PRJ32" s="778"/>
      <c r="PRK32" s="778"/>
      <c r="PRL32" s="778"/>
      <c r="PRM32" s="73"/>
      <c r="PRN32" s="73"/>
      <c r="PRO32" s="612"/>
      <c r="PRP32" s="612"/>
      <c r="PRQ32" s="778"/>
      <c r="PRR32" s="134"/>
      <c r="PRS32" s="172"/>
      <c r="PRT32" s="126"/>
      <c r="PRU32" s="158"/>
      <c r="PRV32" s="134"/>
      <c r="PRW32" s="158"/>
      <c r="PRX32" s="175"/>
      <c r="PRY32" s="778"/>
      <c r="PRZ32" s="778"/>
      <c r="PSA32" s="778"/>
      <c r="PSB32" s="778"/>
      <c r="PSC32" s="778"/>
      <c r="PSD32" s="778"/>
      <c r="PSE32" s="778"/>
      <c r="PSF32" s="778"/>
      <c r="PSG32" s="778"/>
      <c r="PSH32" s="778"/>
      <c r="PSI32" s="778"/>
      <c r="PSJ32" s="778"/>
      <c r="PSK32" s="73"/>
      <c r="PSL32" s="73"/>
      <c r="PSM32" s="612"/>
      <c r="PSN32" s="612"/>
      <c r="PSO32" s="778"/>
      <c r="PSP32" s="134"/>
      <c r="PSQ32" s="172"/>
      <c r="PSR32" s="126"/>
      <c r="PSS32" s="158"/>
      <c r="PST32" s="134"/>
      <c r="PSU32" s="158"/>
      <c r="PSV32" s="175"/>
      <c r="PSW32" s="778"/>
      <c r="PSX32" s="778"/>
      <c r="PSY32" s="778"/>
      <c r="PSZ32" s="778"/>
      <c r="PTA32" s="778"/>
      <c r="PTB32" s="778"/>
      <c r="PTC32" s="778"/>
      <c r="PTD32" s="778"/>
      <c r="PTE32" s="778"/>
      <c r="PTF32" s="778"/>
      <c r="PTG32" s="778"/>
      <c r="PTH32" s="778"/>
      <c r="PTI32" s="73"/>
      <c r="PTJ32" s="73"/>
      <c r="PTK32" s="612"/>
      <c r="PTL32" s="612"/>
      <c r="PTM32" s="778"/>
      <c r="PTN32" s="134"/>
      <c r="PTO32" s="172"/>
      <c r="PTP32" s="126"/>
      <c r="PTQ32" s="158"/>
      <c r="PTR32" s="134"/>
      <c r="PTS32" s="158"/>
      <c r="PTT32" s="175"/>
      <c r="PTU32" s="778"/>
      <c r="PTV32" s="778"/>
      <c r="PTW32" s="778"/>
      <c r="PTX32" s="778"/>
      <c r="PTY32" s="778"/>
      <c r="PTZ32" s="778"/>
      <c r="PUA32" s="778"/>
      <c r="PUB32" s="778"/>
      <c r="PUC32" s="778"/>
      <c r="PUD32" s="778"/>
      <c r="PUE32" s="778"/>
      <c r="PUF32" s="778"/>
      <c r="PUG32" s="73"/>
      <c r="PUH32" s="73"/>
      <c r="PUI32" s="612"/>
      <c r="PUJ32" s="612"/>
      <c r="PUK32" s="778"/>
      <c r="PUL32" s="134"/>
      <c r="PUM32" s="172"/>
      <c r="PUN32" s="126"/>
      <c r="PUO32" s="158"/>
      <c r="PUP32" s="134"/>
      <c r="PUQ32" s="158"/>
      <c r="PUR32" s="175"/>
      <c r="PUS32" s="778"/>
      <c r="PUT32" s="778"/>
      <c r="PUU32" s="778"/>
      <c r="PUV32" s="778"/>
      <c r="PUW32" s="778"/>
      <c r="PUX32" s="778"/>
      <c r="PUY32" s="778"/>
      <c r="PUZ32" s="778"/>
      <c r="PVA32" s="778"/>
      <c r="PVB32" s="778"/>
      <c r="PVC32" s="778"/>
      <c r="PVD32" s="778"/>
      <c r="PVE32" s="73"/>
      <c r="PVF32" s="73"/>
      <c r="PVG32" s="612"/>
      <c r="PVH32" s="612"/>
      <c r="PVI32" s="778"/>
      <c r="PVJ32" s="134"/>
      <c r="PVK32" s="172"/>
      <c r="PVL32" s="126"/>
      <c r="PVM32" s="158"/>
      <c r="PVN32" s="134"/>
      <c r="PVO32" s="158"/>
      <c r="PVP32" s="175"/>
      <c r="PVQ32" s="778"/>
      <c r="PVR32" s="778"/>
      <c r="PVS32" s="778"/>
      <c r="PVT32" s="778"/>
      <c r="PVU32" s="778"/>
      <c r="PVV32" s="778"/>
      <c r="PVW32" s="778"/>
      <c r="PVX32" s="778"/>
      <c r="PVY32" s="778"/>
      <c r="PVZ32" s="778"/>
      <c r="PWA32" s="778"/>
      <c r="PWB32" s="778"/>
      <c r="PWC32" s="73"/>
      <c r="PWD32" s="73"/>
      <c r="PWE32" s="612"/>
      <c r="PWF32" s="612"/>
      <c r="PWG32" s="778"/>
      <c r="PWH32" s="134"/>
      <c r="PWI32" s="172"/>
      <c r="PWJ32" s="126"/>
      <c r="PWK32" s="158"/>
      <c r="PWL32" s="134"/>
      <c r="PWM32" s="158"/>
      <c r="PWN32" s="175"/>
      <c r="PWO32" s="778"/>
      <c r="PWP32" s="778"/>
      <c r="PWQ32" s="778"/>
      <c r="PWR32" s="778"/>
      <c r="PWS32" s="778"/>
      <c r="PWT32" s="778"/>
      <c r="PWU32" s="778"/>
      <c r="PWV32" s="778"/>
      <c r="PWW32" s="778"/>
      <c r="PWX32" s="778"/>
      <c r="PWY32" s="778"/>
      <c r="PWZ32" s="778"/>
      <c r="PXA32" s="73"/>
      <c r="PXB32" s="73"/>
      <c r="PXC32" s="612"/>
      <c r="PXD32" s="612"/>
      <c r="PXE32" s="778"/>
      <c r="PXF32" s="134"/>
      <c r="PXG32" s="172"/>
      <c r="PXH32" s="126"/>
      <c r="PXI32" s="158"/>
      <c r="PXJ32" s="134"/>
      <c r="PXK32" s="158"/>
      <c r="PXL32" s="175"/>
      <c r="PXM32" s="778"/>
      <c r="PXN32" s="778"/>
      <c r="PXO32" s="778"/>
      <c r="PXP32" s="778"/>
      <c r="PXQ32" s="778"/>
      <c r="PXR32" s="778"/>
      <c r="PXS32" s="778"/>
      <c r="PXT32" s="778"/>
      <c r="PXU32" s="778"/>
      <c r="PXV32" s="778"/>
      <c r="PXW32" s="778"/>
      <c r="PXX32" s="778"/>
      <c r="PXY32" s="73"/>
      <c r="PXZ32" s="73"/>
      <c r="PYA32" s="612"/>
      <c r="PYB32" s="612"/>
      <c r="PYC32" s="778"/>
      <c r="PYD32" s="134"/>
      <c r="PYE32" s="172"/>
      <c r="PYF32" s="126"/>
      <c r="PYG32" s="158"/>
      <c r="PYH32" s="134"/>
      <c r="PYI32" s="158"/>
      <c r="PYJ32" s="175"/>
      <c r="PYK32" s="778"/>
      <c r="PYL32" s="778"/>
      <c r="PYM32" s="778"/>
      <c r="PYN32" s="778"/>
      <c r="PYO32" s="778"/>
      <c r="PYP32" s="778"/>
      <c r="PYQ32" s="778"/>
      <c r="PYR32" s="778"/>
      <c r="PYS32" s="778"/>
      <c r="PYT32" s="778"/>
      <c r="PYU32" s="778"/>
      <c r="PYV32" s="778"/>
      <c r="PYW32" s="73"/>
      <c r="PYX32" s="73"/>
      <c r="PYY32" s="612"/>
      <c r="PYZ32" s="612"/>
      <c r="PZA32" s="778"/>
      <c r="PZB32" s="134"/>
      <c r="PZC32" s="172"/>
      <c r="PZD32" s="126"/>
      <c r="PZE32" s="158"/>
      <c r="PZF32" s="134"/>
      <c r="PZG32" s="158"/>
      <c r="PZH32" s="175"/>
      <c r="PZI32" s="778"/>
      <c r="PZJ32" s="778"/>
      <c r="PZK32" s="778"/>
      <c r="PZL32" s="778"/>
      <c r="PZM32" s="778"/>
      <c r="PZN32" s="778"/>
      <c r="PZO32" s="778"/>
      <c r="PZP32" s="778"/>
      <c r="PZQ32" s="778"/>
      <c r="PZR32" s="778"/>
      <c r="PZS32" s="778"/>
      <c r="PZT32" s="778"/>
      <c r="PZU32" s="73"/>
      <c r="PZV32" s="73"/>
      <c r="PZW32" s="612"/>
      <c r="PZX32" s="612"/>
      <c r="PZY32" s="778"/>
      <c r="PZZ32" s="134"/>
      <c r="QAA32" s="172"/>
      <c r="QAB32" s="126"/>
      <c r="QAC32" s="158"/>
      <c r="QAD32" s="134"/>
      <c r="QAE32" s="158"/>
      <c r="QAF32" s="175"/>
      <c r="QAG32" s="778"/>
      <c r="QAH32" s="778"/>
      <c r="QAI32" s="778"/>
      <c r="QAJ32" s="778"/>
      <c r="QAK32" s="778"/>
      <c r="QAL32" s="778"/>
      <c r="QAM32" s="778"/>
      <c r="QAN32" s="778"/>
      <c r="QAO32" s="778"/>
      <c r="QAP32" s="778"/>
      <c r="QAQ32" s="778"/>
      <c r="QAR32" s="778"/>
      <c r="QAS32" s="73"/>
      <c r="QAT32" s="73"/>
      <c r="QAU32" s="612"/>
      <c r="QAV32" s="612"/>
      <c r="QAW32" s="778"/>
      <c r="QAX32" s="134"/>
      <c r="QAY32" s="172"/>
      <c r="QAZ32" s="126"/>
      <c r="QBA32" s="158"/>
      <c r="QBB32" s="134"/>
      <c r="QBC32" s="158"/>
      <c r="QBD32" s="175"/>
      <c r="QBE32" s="778"/>
      <c r="QBF32" s="778"/>
      <c r="QBG32" s="778"/>
      <c r="QBH32" s="778"/>
      <c r="QBI32" s="778"/>
      <c r="QBJ32" s="778"/>
      <c r="QBK32" s="778"/>
      <c r="QBL32" s="778"/>
      <c r="QBM32" s="778"/>
      <c r="QBN32" s="778"/>
      <c r="QBO32" s="778"/>
      <c r="QBP32" s="778"/>
      <c r="QBQ32" s="73"/>
      <c r="QBR32" s="73"/>
      <c r="QBS32" s="612"/>
      <c r="QBT32" s="612"/>
      <c r="QBU32" s="778"/>
      <c r="QBV32" s="134"/>
      <c r="QBW32" s="172"/>
      <c r="QBX32" s="126"/>
      <c r="QBY32" s="158"/>
      <c r="QBZ32" s="134"/>
      <c r="QCA32" s="158"/>
      <c r="QCB32" s="175"/>
      <c r="QCC32" s="778"/>
      <c r="QCD32" s="778"/>
      <c r="QCE32" s="778"/>
      <c r="QCF32" s="778"/>
      <c r="QCG32" s="778"/>
      <c r="QCH32" s="778"/>
      <c r="QCI32" s="778"/>
      <c r="QCJ32" s="778"/>
      <c r="QCK32" s="778"/>
      <c r="QCL32" s="778"/>
      <c r="QCM32" s="778"/>
      <c r="QCN32" s="778"/>
      <c r="QCO32" s="73"/>
      <c r="QCP32" s="73"/>
      <c r="QCQ32" s="612"/>
      <c r="QCR32" s="612"/>
      <c r="QCS32" s="778"/>
      <c r="QCT32" s="134"/>
      <c r="QCU32" s="172"/>
      <c r="QCV32" s="126"/>
      <c r="QCW32" s="158"/>
      <c r="QCX32" s="134"/>
      <c r="QCY32" s="158"/>
      <c r="QCZ32" s="175"/>
      <c r="QDA32" s="778"/>
      <c r="QDB32" s="778"/>
      <c r="QDC32" s="778"/>
      <c r="QDD32" s="778"/>
      <c r="QDE32" s="778"/>
      <c r="QDF32" s="778"/>
      <c r="QDG32" s="778"/>
      <c r="QDH32" s="778"/>
      <c r="QDI32" s="778"/>
      <c r="QDJ32" s="778"/>
      <c r="QDK32" s="778"/>
      <c r="QDL32" s="778"/>
      <c r="QDM32" s="73"/>
      <c r="QDN32" s="73"/>
      <c r="QDO32" s="612"/>
      <c r="QDP32" s="612"/>
      <c r="QDQ32" s="778"/>
      <c r="QDR32" s="134"/>
      <c r="QDS32" s="172"/>
      <c r="QDT32" s="126"/>
      <c r="QDU32" s="158"/>
      <c r="QDV32" s="134"/>
      <c r="QDW32" s="158"/>
      <c r="QDX32" s="175"/>
      <c r="QDY32" s="778"/>
      <c r="QDZ32" s="778"/>
      <c r="QEA32" s="778"/>
      <c r="QEB32" s="778"/>
      <c r="QEC32" s="778"/>
      <c r="QED32" s="778"/>
      <c r="QEE32" s="778"/>
      <c r="QEF32" s="778"/>
      <c r="QEG32" s="778"/>
      <c r="QEH32" s="778"/>
      <c r="QEI32" s="778"/>
      <c r="QEJ32" s="778"/>
      <c r="QEK32" s="73"/>
      <c r="QEL32" s="73"/>
      <c r="QEM32" s="612"/>
      <c r="QEN32" s="612"/>
      <c r="QEO32" s="778"/>
      <c r="QEP32" s="134"/>
      <c r="QEQ32" s="172"/>
      <c r="QER32" s="126"/>
      <c r="QES32" s="158"/>
      <c r="QET32" s="134"/>
      <c r="QEU32" s="158"/>
      <c r="QEV32" s="175"/>
      <c r="QEW32" s="778"/>
      <c r="QEX32" s="778"/>
      <c r="QEY32" s="778"/>
      <c r="QEZ32" s="778"/>
      <c r="QFA32" s="778"/>
      <c r="QFB32" s="778"/>
      <c r="QFC32" s="778"/>
      <c r="QFD32" s="778"/>
      <c r="QFE32" s="778"/>
      <c r="QFF32" s="778"/>
      <c r="QFG32" s="778"/>
      <c r="QFH32" s="778"/>
      <c r="QFI32" s="73"/>
      <c r="QFJ32" s="73"/>
      <c r="QFK32" s="612"/>
      <c r="QFL32" s="612"/>
      <c r="QFM32" s="778"/>
      <c r="QFN32" s="134"/>
      <c r="QFO32" s="172"/>
      <c r="QFP32" s="126"/>
      <c r="QFQ32" s="158"/>
      <c r="QFR32" s="134"/>
      <c r="QFS32" s="158"/>
      <c r="QFT32" s="175"/>
      <c r="QFU32" s="778"/>
      <c r="QFV32" s="778"/>
      <c r="QFW32" s="778"/>
      <c r="QFX32" s="778"/>
      <c r="QFY32" s="778"/>
      <c r="QFZ32" s="778"/>
      <c r="QGA32" s="778"/>
      <c r="QGB32" s="778"/>
      <c r="QGC32" s="778"/>
      <c r="QGD32" s="778"/>
      <c r="QGE32" s="778"/>
      <c r="QGF32" s="778"/>
      <c r="QGG32" s="73"/>
      <c r="QGH32" s="73"/>
      <c r="QGI32" s="612"/>
      <c r="QGJ32" s="612"/>
      <c r="QGK32" s="778"/>
      <c r="QGL32" s="134"/>
      <c r="QGM32" s="172"/>
      <c r="QGN32" s="126"/>
      <c r="QGO32" s="158"/>
      <c r="QGP32" s="134"/>
      <c r="QGQ32" s="158"/>
      <c r="QGR32" s="175"/>
      <c r="QGS32" s="778"/>
      <c r="QGT32" s="778"/>
      <c r="QGU32" s="778"/>
      <c r="QGV32" s="778"/>
      <c r="QGW32" s="778"/>
      <c r="QGX32" s="778"/>
      <c r="QGY32" s="778"/>
      <c r="QGZ32" s="778"/>
      <c r="QHA32" s="778"/>
      <c r="QHB32" s="778"/>
      <c r="QHC32" s="778"/>
      <c r="QHD32" s="778"/>
      <c r="QHE32" s="73"/>
      <c r="QHF32" s="73"/>
      <c r="QHG32" s="612"/>
      <c r="QHH32" s="612"/>
      <c r="QHI32" s="778"/>
      <c r="QHJ32" s="134"/>
      <c r="QHK32" s="172"/>
      <c r="QHL32" s="126"/>
      <c r="QHM32" s="158"/>
      <c r="QHN32" s="134"/>
      <c r="QHO32" s="158"/>
      <c r="QHP32" s="175"/>
      <c r="QHQ32" s="778"/>
      <c r="QHR32" s="778"/>
      <c r="QHS32" s="778"/>
      <c r="QHT32" s="778"/>
      <c r="QHU32" s="778"/>
      <c r="QHV32" s="778"/>
      <c r="QHW32" s="778"/>
      <c r="QHX32" s="778"/>
      <c r="QHY32" s="778"/>
      <c r="QHZ32" s="778"/>
      <c r="QIA32" s="778"/>
      <c r="QIB32" s="778"/>
      <c r="QIC32" s="73"/>
      <c r="QID32" s="73"/>
      <c r="QIE32" s="612"/>
      <c r="QIF32" s="612"/>
      <c r="QIG32" s="778"/>
      <c r="QIH32" s="134"/>
      <c r="QII32" s="172"/>
      <c r="QIJ32" s="126"/>
      <c r="QIK32" s="158"/>
      <c r="QIL32" s="134"/>
      <c r="QIM32" s="158"/>
      <c r="QIN32" s="175"/>
      <c r="QIO32" s="778"/>
      <c r="QIP32" s="778"/>
      <c r="QIQ32" s="778"/>
      <c r="QIR32" s="778"/>
      <c r="QIS32" s="778"/>
      <c r="QIT32" s="778"/>
      <c r="QIU32" s="778"/>
      <c r="QIV32" s="778"/>
      <c r="QIW32" s="778"/>
      <c r="QIX32" s="778"/>
      <c r="QIY32" s="778"/>
      <c r="QIZ32" s="778"/>
      <c r="QJA32" s="73"/>
      <c r="QJB32" s="73"/>
      <c r="QJC32" s="612"/>
      <c r="QJD32" s="612"/>
      <c r="QJE32" s="778"/>
      <c r="QJF32" s="134"/>
      <c r="QJG32" s="172"/>
      <c r="QJH32" s="126"/>
      <c r="QJI32" s="158"/>
      <c r="QJJ32" s="134"/>
      <c r="QJK32" s="158"/>
      <c r="QJL32" s="175"/>
      <c r="QJM32" s="778"/>
      <c r="QJN32" s="778"/>
      <c r="QJO32" s="778"/>
      <c r="QJP32" s="778"/>
      <c r="QJQ32" s="778"/>
      <c r="QJR32" s="778"/>
      <c r="QJS32" s="778"/>
      <c r="QJT32" s="778"/>
      <c r="QJU32" s="778"/>
      <c r="QJV32" s="778"/>
      <c r="QJW32" s="778"/>
      <c r="QJX32" s="778"/>
      <c r="QJY32" s="73"/>
      <c r="QJZ32" s="73"/>
      <c r="QKA32" s="612"/>
      <c r="QKB32" s="612"/>
      <c r="QKC32" s="778"/>
      <c r="QKD32" s="134"/>
      <c r="QKE32" s="172"/>
      <c r="QKF32" s="126"/>
      <c r="QKG32" s="158"/>
      <c r="QKH32" s="134"/>
      <c r="QKI32" s="158"/>
      <c r="QKJ32" s="175"/>
      <c r="QKK32" s="778"/>
      <c r="QKL32" s="778"/>
      <c r="QKM32" s="778"/>
      <c r="QKN32" s="778"/>
      <c r="QKO32" s="778"/>
      <c r="QKP32" s="778"/>
      <c r="QKQ32" s="778"/>
      <c r="QKR32" s="778"/>
      <c r="QKS32" s="778"/>
      <c r="QKT32" s="778"/>
      <c r="QKU32" s="778"/>
      <c r="QKV32" s="778"/>
      <c r="QKW32" s="73"/>
      <c r="QKX32" s="73"/>
      <c r="QKY32" s="612"/>
      <c r="QKZ32" s="612"/>
      <c r="QLA32" s="778"/>
      <c r="QLB32" s="134"/>
      <c r="QLC32" s="172"/>
      <c r="QLD32" s="126"/>
      <c r="QLE32" s="158"/>
      <c r="QLF32" s="134"/>
      <c r="QLG32" s="158"/>
      <c r="QLH32" s="175"/>
      <c r="QLI32" s="778"/>
      <c r="QLJ32" s="778"/>
      <c r="QLK32" s="778"/>
      <c r="QLL32" s="778"/>
      <c r="QLM32" s="778"/>
      <c r="QLN32" s="778"/>
      <c r="QLO32" s="778"/>
      <c r="QLP32" s="778"/>
      <c r="QLQ32" s="778"/>
      <c r="QLR32" s="778"/>
      <c r="QLS32" s="778"/>
      <c r="QLT32" s="778"/>
      <c r="QLU32" s="73"/>
      <c r="QLV32" s="73"/>
      <c r="QLW32" s="612"/>
      <c r="QLX32" s="612"/>
      <c r="QLY32" s="778"/>
      <c r="QLZ32" s="134"/>
      <c r="QMA32" s="172"/>
      <c r="QMB32" s="126"/>
      <c r="QMC32" s="158"/>
      <c r="QMD32" s="134"/>
      <c r="QME32" s="158"/>
      <c r="QMF32" s="175"/>
      <c r="QMG32" s="778"/>
      <c r="QMH32" s="778"/>
      <c r="QMI32" s="778"/>
      <c r="QMJ32" s="778"/>
      <c r="QMK32" s="778"/>
      <c r="QML32" s="778"/>
      <c r="QMM32" s="778"/>
      <c r="QMN32" s="778"/>
      <c r="QMO32" s="778"/>
      <c r="QMP32" s="778"/>
      <c r="QMQ32" s="778"/>
      <c r="QMR32" s="778"/>
      <c r="QMS32" s="73"/>
      <c r="QMT32" s="73"/>
      <c r="QMU32" s="612"/>
      <c r="QMV32" s="612"/>
      <c r="QMW32" s="778"/>
      <c r="QMX32" s="134"/>
      <c r="QMY32" s="172"/>
      <c r="QMZ32" s="126"/>
      <c r="QNA32" s="158"/>
      <c r="QNB32" s="134"/>
      <c r="QNC32" s="158"/>
      <c r="QND32" s="175"/>
      <c r="QNE32" s="778"/>
      <c r="QNF32" s="778"/>
      <c r="QNG32" s="778"/>
      <c r="QNH32" s="778"/>
      <c r="QNI32" s="778"/>
      <c r="QNJ32" s="778"/>
      <c r="QNK32" s="778"/>
      <c r="QNL32" s="778"/>
      <c r="QNM32" s="778"/>
      <c r="QNN32" s="778"/>
      <c r="QNO32" s="778"/>
      <c r="QNP32" s="778"/>
      <c r="QNQ32" s="73"/>
      <c r="QNR32" s="73"/>
      <c r="QNS32" s="612"/>
      <c r="QNT32" s="612"/>
      <c r="QNU32" s="778"/>
      <c r="QNV32" s="134"/>
      <c r="QNW32" s="172"/>
      <c r="QNX32" s="126"/>
      <c r="QNY32" s="158"/>
      <c r="QNZ32" s="134"/>
      <c r="QOA32" s="158"/>
      <c r="QOB32" s="175"/>
      <c r="QOC32" s="778"/>
      <c r="QOD32" s="778"/>
      <c r="QOE32" s="778"/>
      <c r="QOF32" s="778"/>
      <c r="QOG32" s="778"/>
      <c r="QOH32" s="778"/>
      <c r="QOI32" s="778"/>
      <c r="QOJ32" s="778"/>
      <c r="QOK32" s="778"/>
      <c r="QOL32" s="778"/>
      <c r="QOM32" s="778"/>
      <c r="QON32" s="778"/>
      <c r="QOO32" s="73"/>
      <c r="QOP32" s="73"/>
      <c r="QOQ32" s="612"/>
      <c r="QOR32" s="612"/>
      <c r="QOS32" s="778"/>
      <c r="QOT32" s="134"/>
      <c r="QOU32" s="172"/>
      <c r="QOV32" s="126"/>
      <c r="QOW32" s="158"/>
      <c r="QOX32" s="134"/>
      <c r="QOY32" s="158"/>
      <c r="QOZ32" s="175"/>
      <c r="QPA32" s="778"/>
      <c r="QPB32" s="778"/>
      <c r="QPC32" s="778"/>
      <c r="QPD32" s="778"/>
      <c r="QPE32" s="778"/>
      <c r="QPF32" s="778"/>
      <c r="QPG32" s="778"/>
      <c r="QPH32" s="778"/>
      <c r="QPI32" s="778"/>
      <c r="QPJ32" s="778"/>
      <c r="QPK32" s="778"/>
      <c r="QPL32" s="778"/>
      <c r="QPM32" s="73"/>
      <c r="QPN32" s="73"/>
      <c r="QPO32" s="612"/>
      <c r="QPP32" s="612"/>
      <c r="QPQ32" s="778"/>
      <c r="QPR32" s="134"/>
      <c r="QPS32" s="172"/>
      <c r="QPT32" s="126"/>
      <c r="QPU32" s="158"/>
      <c r="QPV32" s="134"/>
      <c r="QPW32" s="158"/>
      <c r="QPX32" s="175"/>
      <c r="QPY32" s="778"/>
      <c r="QPZ32" s="778"/>
      <c r="QQA32" s="778"/>
      <c r="QQB32" s="778"/>
      <c r="QQC32" s="778"/>
      <c r="QQD32" s="778"/>
      <c r="QQE32" s="778"/>
      <c r="QQF32" s="778"/>
      <c r="QQG32" s="778"/>
      <c r="QQH32" s="778"/>
      <c r="QQI32" s="778"/>
      <c r="QQJ32" s="778"/>
      <c r="QQK32" s="73"/>
      <c r="QQL32" s="73"/>
      <c r="QQM32" s="612"/>
      <c r="QQN32" s="612"/>
      <c r="QQO32" s="778"/>
      <c r="QQP32" s="134"/>
      <c r="QQQ32" s="172"/>
      <c r="QQR32" s="126"/>
      <c r="QQS32" s="158"/>
      <c r="QQT32" s="134"/>
      <c r="QQU32" s="158"/>
      <c r="QQV32" s="175"/>
      <c r="QQW32" s="778"/>
      <c r="QQX32" s="778"/>
      <c r="QQY32" s="778"/>
      <c r="QQZ32" s="778"/>
      <c r="QRA32" s="778"/>
      <c r="QRB32" s="778"/>
      <c r="QRC32" s="778"/>
      <c r="QRD32" s="778"/>
      <c r="QRE32" s="778"/>
      <c r="QRF32" s="778"/>
      <c r="QRG32" s="778"/>
      <c r="QRH32" s="778"/>
      <c r="QRI32" s="73"/>
      <c r="QRJ32" s="73"/>
      <c r="QRK32" s="612"/>
      <c r="QRL32" s="612"/>
      <c r="QRM32" s="778"/>
      <c r="QRN32" s="134"/>
      <c r="QRO32" s="172"/>
      <c r="QRP32" s="126"/>
      <c r="QRQ32" s="158"/>
      <c r="QRR32" s="134"/>
      <c r="QRS32" s="158"/>
      <c r="QRT32" s="175"/>
      <c r="QRU32" s="778"/>
      <c r="QRV32" s="778"/>
      <c r="QRW32" s="778"/>
      <c r="QRX32" s="778"/>
      <c r="QRY32" s="778"/>
      <c r="QRZ32" s="778"/>
      <c r="QSA32" s="778"/>
      <c r="QSB32" s="778"/>
      <c r="QSC32" s="778"/>
      <c r="QSD32" s="778"/>
      <c r="QSE32" s="778"/>
      <c r="QSF32" s="778"/>
      <c r="QSG32" s="73"/>
      <c r="QSH32" s="73"/>
      <c r="QSI32" s="612"/>
      <c r="QSJ32" s="612"/>
      <c r="QSK32" s="778"/>
      <c r="QSL32" s="134"/>
      <c r="QSM32" s="172"/>
      <c r="QSN32" s="126"/>
      <c r="QSO32" s="158"/>
      <c r="QSP32" s="134"/>
      <c r="QSQ32" s="158"/>
      <c r="QSR32" s="175"/>
      <c r="QSS32" s="778"/>
      <c r="QST32" s="778"/>
      <c r="QSU32" s="778"/>
      <c r="QSV32" s="778"/>
      <c r="QSW32" s="778"/>
      <c r="QSX32" s="778"/>
      <c r="QSY32" s="778"/>
      <c r="QSZ32" s="778"/>
      <c r="QTA32" s="778"/>
      <c r="QTB32" s="778"/>
      <c r="QTC32" s="778"/>
      <c r="QTD32" s="778"/>
      <c r="QTE32" s="73"/>
      <c r="QTF32" s="73"/>
      <c r="QTG32" s="612"/>
      <c r="QTH32" s="612"/>
      <c r="QTI32" s="778"/>
      <c r="QTJ32" s="134"/>
      <c r="QTK32" s="172"/>
      <c r="QTL32" s="126"/>
      <c r="QTM32" s="158"/>
      <c r="QTN32" s="134"/>
      <c r="QTO32" s="158"/>
      <c r="QTP32" s="175"/>
      <c r="QTQ32" s="778"/>
      <c r="QTR32" s="778"/>
      <c r="QTS32" s="778"/>
      <c r="QTT32" s="778"/>
      <c r="QTU32" s="778"/>
      <c r="QTV32" s="778"/>
      <c r="QTW32" s="778"/>
      <c r="QTX32" s="778"/>
      <c r="QTY32" s="778"/>
      <c r="QTZ32" s="778"/>
      <c r="QUA32" s="778"/>
      <c r="QUB32" s="778"/>
      <c r="QUC32" s="73"/>
      <c r="QUD32" s="73"/>
      <c r="QUE32" s="612"/>
      <c r="QUF32" s="612"/>
      <c r="QUG32" s="778"/>
      <c r="QUH32" s="134"/>
      <c r="QUI32" s="172"/>
      <c r="QUJ32" s="126"/>
      <c r="QUK32" s="158"/>
      <c r="QUL32" s="134"/>
      <c r="QUM32" s="158"/>
      <c r="QUN32" s="175"/>
      <c r="QUO32" s="778"/>
      <c r="QUP32" s="778"/>
      <c r="QUQ32" s="778"/>
      <c r="QUR32" s="778"/>
      <c r="QUS32" s="778"/>
      <c r="QUT32" s="778"/>
      <c r="QUU32" s="778"/>
      <c r="QUV32" s="778"/>
      <c r="QUW32" s="778"/>
      <c r="QUX32" s="778"/>
      <c r="QUY32" s="778"/>
      <c r="QUZ32" s="778"/>
      <c r="QVA32" s="73"/>
      <c r="QVB32" s="73"/>
      <c r="QVC32" s="612"/>
      <c r="QVD32" s="612"/>
      <c r="QVE32" s="778"/>
      <c r="QVF32" s="134"/>
      <c r="QVG32" s="172"/>
      <c r="QVH32" s="126"/>
      <c r="QVI32" s="158"/>
      <c r="QVJ32" s="134"/>
      <c r="QVK32" s="158"/>
      <c r="QVL32" s="175"/>
      <c r="QVM32" s="778"/>
      <c r="QVN32" s="778"/>
      <c r="QVO32" s="778"/>
      <c r="QVP32" s="778"/>
      <c r="QVQ32" s="778"/>
      <c r="QVR32" s="778"/>
      <c r="QVS32" s="778"/>
      <c r="QVT32" s="778"/>
      <c r="QVU32" s="778"/>
      <c r="QVV32" s="778"/>
      <c r="QVW32" s="778"/>
      <c r="QVX32" s="778"/>
      <c r="QVY32" s="73"/>
      <c r="QVZ32" s="73"/>
      <c r="QWA32" s="612"/>
      <c r="QWB32" s="612"/>
      <c r="QWC32" s="778"/>
      <c r="QWD32" s="134"/>
      <c r="QWE32" s="172"/>
      <c r="QWF32" s="126"/>
      <c r="QWG32" s="158"/>
      <c r="QWH32" s="134"/>
      <c r="QWI32" s="158"/>
      <c r="QWJ32" s="175"/>
      <c r="QWK32" s="778"/>
      <c r="QWL32" s="778"/>
      <c r="QWM32" s="778"/>
      <c r="QWN32" s="778"/>
      <c r="QWO32" s="778"/>
      <c r="QWP32" s="778"/>
      <c r="QWQ32" s="778"/>
      <c r="QWR32" s="778"/>
      <c r="QWS32" s="778"/>
      <c r="QWT32" s="778"/>
      <c r="QWU32" s="778"/>
      <c r="QWV32" s="778"/>
      <c r="QWW32" s="73"/>
      <c r="QWX32" s="73"/>
      <c r="QWY32" s="612"/>
      <c r="QWZ32" s="612"/>
      <c r="QXA32" s="778"/>
      <c r="QXB32" s="134"/>
      <c r="QXC32" s="172"/>
      <c r="QXD32" s="126"/>
      <c r="QXE32" s="158"/>
      <c r="QXF32" s="134"/>
      <c r="QXG32" s="158"/>
      <c r="QXH32" s="175"/>
      <c r="QXI32" s="778"/>
      <c r="QXJ32" s="778"/>
      <c r="QXK32" s="778"/>
      <c r="QXL32" s="778"/>
      <c r="QXM32" s="778"/>
      <c r="QXN32" s="778"/>
      <c r="QXO32" s="778"/>
      <c r="QXP32" s="778"/>
      <c r="QXQ32" s="778"/>
      <c r="QXR32" s="778"/>
      <c r="QXS32" s="778"/>
      <c r="QXT32" s="778"/>
      <c r="QXU32" s="73"/>
      <c r="QXV32" s="73"/>
      <c r="QXW32" s="612"/>
      <c r="QXX32" s="612"/>
      <c r="QXY32" s="778"/>
      <c r="QXZ32" s="134"/>
      <c r="QYA32" s="172"/>
      <c r="QYB32" s="126"/>
      <c r="QYC32" s="158"/>
      <c r="QYD32" s="134"/>
      <c r="QYE32" s="158"/>
      <c r="QYF32" s="175"/>
      <c r="QYG32" s="778"/>
      <c r="QYH32" s="778"/>
      <c r="QYI32" s="778"/>
      <c r="QYJ32" s="778"/>
      <c r="QYK32" s="778"/>
      <c r="QYL32" s="778"/>
      <c r="QYM32" s="778"/>
      <c r="QYN32" s="778"/>
      <c r="QYO32" s="778"/>
      <c r="QYP32" s="778"/>
      <c r="QYQ32" s="778"/>
      <c r="QYR32" s="778"/>
      <c r="QYS32" s="73"/>
      <c r="QYT32" s="73"/>
      <c r="QYU32" s="612"/>
      <c r="QYV32" s="612"/>
      <c r="QYW32" s="778"/>
      <c r="QYX32" s="134"/>
      <c r="QYY32" s="172"/>
      <c r="QYZ32" s="126"/>
      <c r="QZA32" s="158"/>
      <c r="QZB32" s="134"/>
      <c r="QZC32" s="158"/>
      <c r="QZD32" s="175"/>
      <c r="QZE32" s="778"/>
      <c r="QZF32" s="778"/>
      <c r="QZG32" s="778"/>
      <c r="QZH32" s="778"/>
      <c r="QZI32" s="778"/>
      <c r="QZJ32" s="778"/>
      <c r="QZK32" s="778"/>
      <c r="QZL32" s="778"/>
      <c r="QZM32" s="778"/>
      <c r="QZN32" s="778"/>
      <c r="QZO32" s="778"/>
      <c r="QZP32" s="778"/>
      <c r="QZQ32" s="73"/>
      <c r="QZR32" s="73"/>
      <c r="QZS32" s="612"/>
      <c r="QZT32" s="612"/>
      <c r="QZU32" s="778"/>
      <c r="QZV32" s="134"/>
      <c r="QZW32" s="172"/>
      <c r="QZX32" s="126"/>
      <c r="QZY32" s="158"/>
      <c r="QZZ32" s="134"/>
      <c r="RAA32" s="158"/>
      <c r="RAB32" s="175"/>
      <c r="RAC32" s="778"/>
      <c r="RAD32" s="778"/>
      <c r="RAE32" s="778"/>
      <c r="RAF32" s="778"/>
      <c r="RAG32" s="778"/>
      <c r="RAH32" s="778"/>
      <c r="RAI32" s="778"/>
      <c r="RAJ32" s="778"/>
      <c r="RAK32" s="778"/>
      <c r="RAL32" s="778"/>
      <c r="RAM32" s="778"/>
      <c r="RAN32" s="778"/>
      <c r="RAO32" s="73"/>
      <c r="RAP32" s="73"/>
      <c r="RAQ32" s="612"/>
      <c r="RAR32" s="612"/>
      <c r="RAS32" s="778"/>
      <c r="RAT32" s="134"/>
      <c r="RAU32" s="172"/>
      <c r="RAV32" s="126"/>
      <c r="RAW32" s="158"/>
      <c r="RAX32" s="134"/>
      <c r="RAY32" s="158"/>
      <c r="RAZ32" s="175"/>
      <c r="RBA32" s="778"/>
      <c r="RBB32" s="778"/>
      <c r="RBC32" s="778"/>
      <c r="RBD32" s="778"/>
      <c r="RBE32" s="778"/>
      <c r="RBF32" s="778"/>
      <c r="RBG32" s="778"/>
      <c r="RBH32" s="778"/>
      <c r="RBI32" s="778"/>
      <c r="RBJ32" s="778"/>
      <c r="RBK32" s="778"/>
      <c r="RBL32" s="778"/>
      <c r="RBM32" s="73"/>
      <c r="RBN32" s="73"/>
      <c r="RBO32" s="612"/>
      <c r="RBP32" s="612"/>
      <c r="RBQ32" s="778"/>
      <c r="RBR32" s="134"/>
      <c r="RBS32" s="172"/>
      <c r="RBT32" s="126"/>
      <c r="RBU32" s="158"/>
      <c r="RBV32" s="134"/>
      <c r="RBW32" s="158"/>
      <c r="RBX32" s="175"/>
      <c r="RBY32" s="778"/>
      <c r="RBZ32" s="778"/>
      <c r="RCA32" s="778"/>
      <c r="RCB32" s="778"/>
      <c r="RCC32" s="778"/>
      <c r="RCD32" s="778"/>
      <c r="RCE32" s="778"/>
      <c r="RCF32" s="778"/>
      <c r="RCG32" s="778"/>
      <c r="RCH32" s="778"/>
      <c r="RCI32" s="778"/>
      <c r="RCJ32" s="778"/>
      <c r="RCK32" s="73"/>
      <c r="RCL32" s="73"/>
      <c r="RCM32" s="612"/>
      <c r="RCN32" s="612"/>
      <c r="RCO32" s="778"/>
      <c r="RCP32" s="134"/>
      <c r="RCQ32" s="172"/>
      <c r="RCR32" s="126"/>
      <c r="RCS32" s="158"/>
      <c r="RCT32" s="134"/>
      <c r="RCU32" s="158"/>
      <c r="RCV32" s="175"/>
      <c r="RCW32" s="778"/>
      <c r="RCX32" s="778"/>
      <c r="RCY32" s="778"/>
      <c r="RCZ32" s="778"/>
      <c r="RDA32" s="778"/>
      <c r="RDB32" s="778"/>
      <c r="RDC32" s="778"/>
      <c r="RDD32" s="778"/>
      <c r="RDE32" s="778"/>
      <c r="RDF32" s="778"/>
      <c r="RDG32" s="778"/>
      <c r="RDH32" s="778"/>
      <c r="RDI32" s="73"/>
      <c r="RDJ32" s="73"/>
      <c r="RDK32" s="612"/>
      <c r="RDL32" s="612"/>
      <c r="RDM32" s="778"/>
      <c r="RDN32" s="134"/>
      <c r="RDO32" s="172"/>
      <c r="RDP32" s="126"/>
      <c r="RDQ32" s="158"/>
      <c r="RDR32" s="134"/>
      <c r="RDS32" s="158"/>
      <c r="RDT32" s="175"/>
      <c r="RDU32" s="778"/>
      <c r="RDV32" s="778"/>
      <c r="RDW32" s="778"/>
      <c r="RDX32" s="778"/>
      <c r="RDY32" s="778"/>
      <c r="RDZ32" s="778"/>
      <c r="REA32" s="778"/>
      <c r="REB32" s="778"/>
      <c r="REC32" s="778"/>
      <c r="RED32" s="778"/>
      <c r="REE32" s="778"/>
      <c r="REF32" s="778"/>
      <c r="REG32" s="73"/>
      <c r="REH32" s="73"/>
      <c r="REI32" s="612"/>
      <c r="REJ32" s="612"/>
      <c r="REK32" s="778"/>
      <c r="REL32" s="134"/>
      <c r="REM32" s="172"/>
      <c r="REN32" s="126"/>
      <c r="REO32" s="158"/>
      <c r="REP32" s="134"/>
      <c r="REQ32" s="158"/>
      <c r="RER32" s="175"/>
      <c r="RES32" s="778"/>
      <c r="RET32" s="778"/>
      <c r="REU32" s="778"/>
      <c r="REV32" s="778"/>
      <c r="REW32" s="778"/>
      <c r="REX32" s="778"/>
      <c r="REY32" s="778"/>
      <c r="REZ32" s="778"/>
      <c r="RFA32" s="778"/>
      <c r="RFB32" s="778"/>
      <c r="RFC32" s="778"/>
      <c r="RFD32" s="778"/>
      <c r="RFE32" s="73"/>
      <c r="RFF32" s="73"/>
      <c r="RFG32" s="612"/>
      <c r="RFH32" s="612"/>
      <c r="RFI32" s="778"/>
      <c r="RFJ32" s="134"/>
      <c r="RFK32" s="172"/>
      <c r="RFL32" s="126"/>
      <c r="RFM32" s="158"/>
      <c r="RFN32" s="134"/>
      <c r="RFO32" s="158"/>
      <c r="RFP32" s="175"/>
      <c r="RFQ32" s="778"/>
      <c r="RFR32" s="778"/>
      <c r="RFS32" s="778"/>
      <c r="RFT32" s="778"/>
      <c r="RFU32" s="778"/>
      <c r="RFV32" s="778"/>
      <c r="RFW32" s="778"/>
      <c r="RFX32" s="778"/>
      <c r="RFY32" s="778"/>
      <c r="RFZ32" s="778"/>
      <c r="RGA32" s="778"/>
      <c r="RGB32" s="778"/>
      <c r="RGC32" s="73"/>
      <c r="RGD32" s="73"/>
      <c r="RGE32" s="612"/>
      <c r="RGF32" s="612"/>
      <c r="RGG32" s="778"/>
      <c r="RGH32" s="134"/>
      <c r="RGI32" s="172"/>
      <c r="RGJ32" s="126"/>
      <c r="RGK32" s="158"/>
      <c r="RGL32" s="134"/>
      <c r="RGM32" s="158"/>
      <c r="RGN32" s="175"/>
      <c r="RGO32" s="778"/>
      <c r="RGP32" s="778"/>
      <c r="RGQ32" s="778"/>
      <c r="RGR32" s="778"/>
      <c r="RGS32" s="778"/>
      <c r="RGT32" s="778"/>
      <c r="RGU32" s="778"/>
      <c r="RGV32" s="778"/>
      <c r="RGW32" s="778"/>
      <c r="RGX32" s="778"/>
      <c r="RGY32" s="778"/>
      <c r="RGZ32" s="778"/>
      <c r="RHA32" s="73"/>
      <c r="RHB32" s="73"/>
      <c r="RHC32" s="612"/>
      <c r="RHD32" s="612"/>
      <c r="RHE32" s="778"/>
      <c r="RHF32" s="134"/>
      <c r="RHG32" s="172"/>
      <c r="RHH32" s="126"/>
      <c r="RHI32" s="158"/>
      <c r="RHJ32" s="134"/>
      <c r="RHK32" s="158"/>
      <c r="RHL32" s="175"/>
      <c r="RHM32" s="778"/>
      <c r="RHN32" s="778"/>
      <c r="RHO32" s="778"/>
      <c r="RHP32" s="778"/>
      <c r="RHQ32" s="778"/>
      <c r="RHR32" s="778"/>
      <c r="RHS32" s="778"/>
      <c r="RHT32" s="778"/>
      <c r="RHU32" s="778"/>
      <c r="RHV32" s="778"/>
      <c r="RHW32" s="778"/>
      <c r="RHX32" s="778"/>
      <c r="RHY32" s="73"/>
      <c r="RHZ32" s="73"/>
      <c r="RIA32" s="612"/>
      <c r="RIB32" s="612"/>
      <c r="RIC32" s="778"/>
      <c r="RID32" s="134"/>
      <c r="RIE32" s="172"/>
      <c r="RIF32" s="126"/>
      <c r="RIG32" s="158"/>
      <c r="RIH32" s="134"/>
      <c r="RII32" s="158"/>
      <c r="RIJ32" s="175"/>
      <c r="RIK32" s="778"/>
      <c r="RIL32" s="778"/>
      <c r="RIM32" s="778"/>
      <c r="RIN32" s="778"/>
      <c r="RIO32" s="778"/>
      <c r="RIP32" s="778"/>
      <c r="RIQ32" s="778"/>
      <c r="RIR32" s="778"/>
      <c r="RIS32" s="778"/>
      <c r="RIT32" s="778"/>
      <c r="RIU32" s="778"/>
      <c r="RIV32" s="778"/>
      <c r="RIW32" s="73"/>
      <c r="RIX32" s="73"/>
      <c r="RIY32" s="612"/>
      <c r="RIZ32" s="612"/>
      <c r="RJA32" s="778"/>
      <c r="RJB32" s="134"/>
      <c r="RJC32" s="172"/>
      <c r="RJD32" s="126"/>
      <c r="RJE32" s="158"/>
      <c r="RJF32" s="134"/>
      <c r="RJG32" s="158"/>
      <c r="RJH32" s="175"/>
      <c r="RJI32" s="778"/>
      <c r="RJJ32" s="778"/>
      <c r="RJK32" s="778"/>
      <c r="RJL32" s="778"/>
      <c r="RJM32" s="778"/>
      <c r="RJN32" s="778"/>
      <c r="RJO32" s="778"/>
      <c r="RJP32" s="778"/>
      <c r="RJQ32" s="778"/>
      <c r="RJR32" s="778"/>
      <c r="RJS32" s="778"/>
      <c r="RJT32" s="778"/>
      <c r="RJU32" s="73"/>
      <c r="RJV32" s="73"/>
      <c r="RJW32" s="612"/>
      <c r="RJX32" s="612"/>
      <c r="RJY32" s="778"/>
      <c r="RJZ32" s="134"/>
      <c r="RKA32" s="172"/>
      <c r="RKB32" s="126"/>
      <c r="RKC32" s="158"/>
      <c r="RKD32" s="134"/>
      <c r="RKE32" s="158"/>
      <c r="RKF32" s="175"/>
      <c r="RKG32" s="778"/>
      <c r="RKH32" s="778"/>
      <c r="RKI32" s="778"/>
      <c r="RKJ32" s="778"/>
      <c r="RKK32" s="778"/>
      <c r="RKL32" s="778"/>
      <c r="RKM32" s="778"/>
      <c r="RKN32" s="778"/>
      <c r="RKO32" s="778"/>
      <c r="RKP32" s="778"/>
      <c r="RKQ32" s="778"/>
      <c r="RKR32" s="778"/>
      <c r="RKS32" s="73"/>
      <c r="RKT32" s="73"/>
      <c r="RKU32" s="612"/>
      <c r="RKV32" s="612"/>
      <c r="RKW32" s="778"/>
      <c r="RKX32" s="134"/>
      <c r="RKY32" s="172"/>
      <c r="RKZ32" s="126"/>
      <c r="RLA32" s="158"/>
      <c r="RLB32" s="134"/>
      <c r="RLC32" s="158"/>
      <c r="RLD32" s="175"/>
      <c r="RLE32" s="778"/>
      <c r="RLF32" s="778"/>
      <c r="RLG32" s="778"/>
      <c r="RLH32" s="778"/>
      <c r="RLI32" s="778"/>
      <c r="RLJ32" s="778"/>
      <c r="RLK32" s="778"/>
      <c r="RLL32" s="778"/>
      <c r="RLM32" s="778"/>
      <c r="RLN32" s="778"/>
      <c r="RLO32" s="778"/>
      <c r="RLP32" s="778"/>
      <c r="RLQ32" s="73"/>
      <c r="RLR32" s="73"/>
      <c r="RLS32" s="612"/>
      <c r="RLT32" s="612"/>
      <c r="RLU32" s="778"/>
      <c r="RLV32" s="134"/>
      <c r="RLW32" s="172"/>
      <c r="RLX32" s="126"/>
      <c r="RLY32" s="158"/>
      <c r="RLZ32" s="134"/>
      <c r="RMA32" s="158"/>
      <c r="RMB32" s="175"/>
      <c r="RMC32" s="778"/>
      <c r="RMD32" s="778"/>
      <c r="RME32" s="778"/>
      <c r="RMF32" s="778"/>
      <c r="RMG32" s="778"/>
      <c r="RMH32" s="778"/>
      <c r="RMI32" s="778"/>
      <c r="RMJ32" s="778"/>
      <c r="RMK32" s="778"/>
      <c r="RML32" s="778"/>
      <c r="RMM32" s="778"/>
      <c r="RMN32" s="778"/>
      <c r="RMO32" s="73"/>
      <c r="RMP32" s="73"/>
      <c r="RMQ32" s="612"/>
      <c r="RMR32" s="612"/>
      <c r="RMS32" s="778"/>
      <c r="RMT32" s="134"/>
      <c r="RMU32" s="172"/>
      <c r="RMV32" s="126"/>
      <c r="RMW32" s="158"/>
      <c r="RMX32" s="134"/>
      <c r="RMY32" s="158"/>
      <c r="RMZ32" s="175"/>
      <c r="RNA32" s="778"/>
      <c r="RNB32" s="778"/>
      <c r="RNC32" s="778"/>
      <c r="RND32" s="778"/>
      <c r="RNE32" s="778"/>
      <c r="RNF32" s="778"/>
      <c r="RNG32" s="778"/>
      <c r="RNH32" s="778"/>
      <c r="RNI32" s="778"/>
      <c r="RNJ32" s="778"/>
      <c r="RNK32" s="778"/>
      <c r="RNL32" s="778"/>
      <c r="RNM32" s="73"/>
      <c r="RNN32" s="73"/>
      <c r="RNO32" s="612"/>
      <c r="RNP32" s="612"/>
      <c r="RNQ32" s="778"/>
      <c r="RNR32" s="134"/>
      <c r="RNS32" s="172"/>
      <c r="RNT32" s="126"/>
      <c r="RNU32" s="158"/>
      <c r="RNV32" s="134"/>
      <c r="RNW32" s="158"/>
      <c r="RNX32" s="175"/>
      <c r="RNY32" s="778"/>
      <c r="RNZ32" s="778"/>
      <c r="ROA32" s="778"/>
      <c r="ROB32" s="778"/>
      <c r="ROC32" s="778"/>
      <c r="ROD32" s="778"/>
      <c r="ROE32" s="778"/>
      <c r="ROF32" s="778"/>
      <c r="ROG32" s="778"/>
      <c r="ROH32" s="778"/>
      <c r="ROI32" s="778"/>
      <c r="ROJ32" s="778"/>
      <c r="ROK32" s="73"/>
      <c r="ROL32" s="73"/>
      <c r="ROM32" s="612"/>
      <c r="RON32" s="612"/>
      <c r="ROO32" s="778"/>
      <c r="ROP32" s="134"/>
      <c r="ROQ32" s="172"/>
      <c r="ROR32" s="126"/>
      <c r="ROS32" s="158"/>
      <c r="ROT32" s="134"/>
      <c r="ROU32" s="158"/>
      <c r="ROV32" s="175"/>
      <c r="ROW32" s="778"/>
      <c r="ROX32" s="778"/>
      <c r="ROY32" s="778"/>
      <c r="ROZ32" s="778"/>
      <c r="RPA32" s="778"/>
      <c r="RPB32" s="778"/>
      <c r="RPC32" s="778"/>
      <c r="RPD32" s="778"/>
      <c r="RPE32" s="778"/>
      <c r="RPF32" s="778"/>
      <c r="RPG32" s="778"/>
      <c r="RPH32" s="778"/>
      <c r="RPI32" s="73"/>
      <c r="RPJ32" s="73"/>
      <c r="RPK32" s="612"/>
      <c r="RPL32" s="612"/>
      <c r="RPM32" s="778"/>
      <c r="RPN32" s="134"/>
      <c r="RPO32" s="172"/>
      <c r="RPP32" s="126"/>
      <c r="RPQ32" s="158"/>
      <c r="RPR32" s="134"/>
      <c r="RPS32" s="158"/>
      <c r="RPT32" s="175"/>
      <c r="RPU32" s="778"/>
      <c r="RPV32" s="778"/>
      <c r="RPW32" s="778"/>
      <c r="RPX32" s="778"/>
      <c r="RPY32" s="778"/>
      <c r="RPZ32" s="778"/>
      <c r="RQA32" s="778"/>
      <c r="RQB32" s="778"/>
      <c r="RQC32" s="778"/>
      <c r="RQD32" s="778"/>
      <c r="RQE32" s="778"/>
      <c r="RQF32" s="778"/>
      <c r="RQG32" s="73"/>
      <c r="RQH32" s="73"/>
      <c r="RQI32" s="612"/>
      <c r="RQJ32" s="612"/>
      <c r="RQK32" s="778"/>
      <c r="RQL32" s="134"/>
      <c r="RQM32" s="172"/>
      <c r="RQN32" s="126"/>
      <c r="RQO32" s="158"/>
      <c r="RQP32" s="134"/>
      <c r="RQQ32" s="158"/>
      <c r="RQR32" s="175"/>
      <c r="RQS32" s="778"/>
      <c r="RQT32" s="778"/>
      <c r="RQU32" s="778"/>
      <c r="RQV32" s="778"/>
      <c r="RQW32" s="778"/>
      <c r="RQX32" s="778"/>
      <c r="RQY32" s="778"/>
      <c r="RQZ32" s="778"/>
      <c r="RRA32" s="778"/>
      <c r="RRB32" s="778"/>
      <c r="RRC32" s="778"/>
      <c r="RRD32" s="778"/>
      <c r="RRE32" s="73"/>
      <c r="RRF32" s="73"/>
      <c r="RRG32" s="612"/>
      <c r="RRH32" s="612"/>
      <c r="RRI32" s="778"/>
      <c r="RRJ32" s="134"/>
      <c r="RRK32" s="172"/>
      <c r="RRL32" s="126"/>
      <c r="RRM32" s="158"/>
      <c r="RRN32" s="134"/>
      <c r="RRO32" s="158"/>
      <c r="RRP32" s="175"/>
      <c r="RRQ32" s="778"/>
      <c r="RRR32" s="778"/>
      <c r="RRS32" s="778"/>
      <c r="RRT32" s="778"/>
      <c r="RRU32" s="778"/>
      <c r="RRV32" s="778"/>
      <c r="RRW32" s="778"/>
      <c r="RRX32" s="778"/>
      <c r="RRY32" s="778"/>
      <c r="RRZ32" s="778"/>
      <c r="RSA32" s="778"/>
      <c r="RSB32" s="778"/>
      <c r="RSC32" s="73"/>
      <c r="RSD32" s="73"/>
      <c r="RSE32" s="612"/>
      <c r="RSF32" s="612"/>
      <c r="RSG32" s="778"/>
      <c r="RSH32" s="134"/>
      <c r="RSI32" s="172"/>
      <c r="RSJ32" s="126"/>
      <c r="RSK32" s="158"/>
      <c r="RSL32" s="134"/>
      <c r="RSM32" s="158"/>
      <c r="RSN32" s="175"/>
      <c r="RSO32" s="778"/>
      <c r="RSP32" s="778"/>
      <c r="RSQ32" s="778"/>
      <c r="RSR32" s="778"/>
      <c r="RSS32" s="778"/>
      <c r="RST32" s="778"/>
      <c r="RSU32" s="778"/>
      <c r="RSV32" s="778"/>
      <c r="RSW32" s="778"/>
      <c r="RSX32" s="778"/>
      <c r="RSY32" s="778"/>
      <c r="RSZ32" s="778"/>
      <c r="RTA32" s="73"/>
      <c r="RTB32" s="73"/>
      <c r="RTC32" s="612"/>
      <c r="RTD32" s="612"/>
      <c r="RTE32" s="778"/>
      <c r="RTF32" s="134"/>
      <c r="RTG32" s="172"/>
      <c r="RTH32" s="126"/>
      <c r="RTI32" s="158"/>
      <c r="RTJ32" s="134"/>
      <c r="RTK32" s="158"/>
      <c r="RTL32" s="175"/>
      <c r="RTM32" s="778"/>
      <c r="RTN32" s="778"/>
      <c r="RTO32" s="778"/>
      <c r="RTP32" s="778"/>
      <c r="RTQ32" s="778"/>
      <c r="RTR32" s="778"/>
      <c r="RTS32" s="778"/>
      <c r="RTT32" s="778"/>
      <c r="RTU32" s="778"/>
      <c r="RTV32" s="778"/>
      <c r="RTW32" s="778"/>
      <c r="RTX32" s="778"/>
      <c r="RTY32" s="73"/>
      <c r="RTZ32" s="73"/>
      <c r="RUA32" s="612"/>
      <c r="RUB32" s="612"/>
      <c r="RUC32" s="778"/>
      <c r="RUD32" s="134"/>
      <c r="RUE32" s="172"/>
      <c r="RUF32" s="126"/>
      <c r="RUG32" s="158"/>
      <c r="RUH32" s="134"/>
      <c r="RUI32" s="158"/>
      <c r="RUJ32" s="175"/>
      <c r="RUK32" s="778"/>
      <c r="RUL32" s="778"/>
      <c r="RUM32" s="778"/>
      <c r="RUN32" s="778"/>
      <c r="RUO32" s="778"/>
      <c r="RUP32" s="778"/>
      <c r="RUQ32" s="778"/>
      <c r="RUR32" s="778"/>
      <c r="RUS32" s="778"/>
      <c r="RUT32" s="778"/>
      <c r="RUU32" s="778"/>
      <c r="RUV32" s="778"/>
      <c r="RUW32" s="73"/>
      <c r="RUX32" s="73"/>
      <c r="RUY32" s="612"/>
      <c r="RUZ32" s="612"/>
      <c r="RVA32" s="778"/>
      <c r="RVB32" s="134"/>
      <c r="RVC32" s="172"/>
      <c r="RVD32" s="126"/>
      <c r="RVE32" s="158"/>
      <c r="RVF32" s="134"/>
      <c r="RVG32" s="158"/>
      <c r="RVH32" s="175"/>
      <c r="RVI32" s="778"/>
      <c r="RVJ32" s="778"/>
      <c r="RVK32" s="778"/>
      <c r="RVL32" s="778"/>
      <c r="RVM32" s="778"/>
      <c r="RVN32" s="778"/>
      <c r="RVO32" s="778"/>
      <c r="RVP32" s="778"/>
      <c r="RVQ32" s="778"/>
      <c r="RVR32" s="778"/>
      <c r="RVS32" s="778"/>
      <c r="RVT32" s="778"/>
      <c r="RVU32" s="73"/>
      <c r="RVV32" s="73"/>
      <c r="RVW32" s="612"/>
      <c r="RVX32" s="612"/>
      <c r="RVY32" s="778"/>
      <c r="RVZ32" s="134"/>
      <c r="RWA32" s="172"/>
      <c r="RWB32" s="126"/>
      <c r="RWC32" s="158"/>
      <c r="RWD32" s="134"/>
      <c r="RWE32" s="158"/>
      <c r="RWF32" s="175"/>
      <c r="RWG32" s="778"/>
      <c r="RWH32" s="778"/>
      <c r="RWI32" s="778"/>
      <c r="RWJ32" s="778"/>
      <c r="RWK32" s="778"/>
      <c r="RWL32" s="778"/>
      <c r="RWM32" s="778"/>
      <c r="RWN32" s="778"/>
      <c r="RWO32" s="778"/>
      <c r="RWP32" s="778"/>
      <c r="RWQ32" s="778"/>
      <c r="RWR32" s="778"/>
      <c r="RWS32" s="73"/>
      <c r="RWT32" s="73"/>
      <c r="RWU32" s="612"/>
      <c r="RWV32" s="612"/>
      <c r="RWW32" s="778"/>
      <c r="RWX32" s="134"/>
      <c r="RWY32" s="172"/>
      <c r="RWZ32" s="126"/>
      <c r="RXA32" s="158"/>
      <c r="RXB32" s="134"/>
      <c r="RXC32" s="158"/>
      <c r="RXD32" s="175"/>
      <c r="RXE32" s="778"/>
      <c r="RXF32" s="778"/>
      <c r="RXG32" s="778"/>
      <c r="RXH32" s="778"/>
      <c r="RXI32" s="778"/>
      <c r="RXJ32" s="778"/>
      <c r="RXK32" s="778"/>
      <c r="RXL32" s="778"/>
      <c r="RXM32" s="778"/>
      <c r="RXN32" s="778"/>
      <c r="RXO32" s="778"/>
      <c r="RXP32" s="778"/>
      <c r="RXQ32" s="73"/>
      <c r="RXR32" s="73"/>
      <c r="RXS32" s="612"/>
      <c r="RXT32" s="612"/>
      <c r="RXU32" s="778"/>
      <c r="RXV32" s="134"/>
      <c r="RXW32" s="172"/>
      <c r="RXX32" s="126"/>
      <c r="RXY32" s="158"/>
      <c r="RXZ32" s="134"/>
      <c r="RYA32" s="158"/>
      <c r="RYB32" s="175"/>
      <c r="RYC32" s="778"/>
      <c r="RYD32" s="778"/>
      <c r="RYE32" s="778"/>
      <c r="RYF32" s="778"/>
      <c r="RYG32" s="778"/>
      <c r="RYH32" s="778"/>
      <c r="RYI32" s="778"/>
      <c r="RYJ32" s="778"/>
      <c r="RYK32" s="778"/>
      <c r="RYL32" s="778"/>
      <c r="RYM32" s="778"/>
      <c r="RYN32" s="778"/>
      <c r="RYO32" s="73"/>
      <c r="RYP32" s="73"/>
      <c r="RYQ32" s="612"/>
      <c r="RYR32" s="612"/>
      <c r="RYS32" s="778"/>
      <c r="RYT32" s="134"/>
      <c r="RYU32" s="172"/>
      <c r="RYV32" s="126"/>
      <c r="RYW32" s="158"/>
      <c r="RYX32" s="134"/>
      <c r="RYY32" s="158"/>
      <c r="RYZ32" s="175"/>
      <c r="RZA32" s="778"/>
      <c r="RZB32" s="778"/>
      <c r="RZC32" s="778"/>
      <c r="RZD32" s="778"/>
      <c r="RZE32" s="778"/>
      <c r="RZF32" s="778"/>
      <c r="RZG32" s="778"/>
      <c r="RZH32" s="778"/>
      <c r="RZI32" s="778"/>
      <c r="RZJ32" s="778"/>
      <c r="RZK32" s="778"/>
      <c r="RZL32" s="778"/>
      <c r="RZM32" s="73"/>
      <c r="RZN32" s="73"/>
      <c r="RZO32" s="612"/>
      <c r="RZP32" s="612"/>
      <c r="RZQ32" s="778"/>
      <c r="RZR32" s="134"/>
      <c r="RZS32" s="172"/>
      <c r="RZT32" s="126"/>
      <c r="RZU32" s="158"/>
      <c r="RZV32" s="134"/>
      <c r="RZW32" s="158"/>
      <c r="RZX32" s="175"/>
      <c r="RZY32" s="778"/>
      <c r="RZZ32" s="778"/>
      <c r="SAA32" s="778"/>
      <c r="SAB32" s="778"/>
      <c r="SAC32" s="778"/>
      <c r="SAD32" s="778"/>
      <c r="SAE32" s="778"/>
      <c r="SAF32" s="778"/>
      <c r="SAG32" s="778"/>
      <c r="SAH32" s="778"/>
      <c r="SAI32" s="778"/>
      <c r="SAJ32" s="778"/>
      <c r="SAK32" s="73"/>
      <c r="SAL32" s="73"/>
      <c r="SAM32" s="612"/>
      <c r="SAN32" s="612"/>
      <c r="SAO32" s="778"/>
      <c r="SAP32" s="134"/>
      <c r="SAQ32" s="172"/>
      <c r="SAR32" s="126"/>
      <c r="SAS32" s="158"/>
      <c r="SAT32" s="134"/>
      <c r="SAU32" s="158"/>
      <c r="SAV32" s="175"/>
      <c r="SAW32" s="778"/>
      <c r="SAX32" s="778"/>
      <c r="SAY32" s="778"/>
      <c r="SAZ32" s="778"/>
      <c r="SBA32" s="778"/>
      <c r="SBB32" s="778"/>
      <c r="SBC32" s="778"/>
      <c r="SBD32" s="778"/>
      <c r="SBE32" s="778"/>
      <c r="SBF32" s="778"/>
      <c r="SBG32" s="778"/>
      <c r="SBH32" s="778"/>
      <c r="SBI32" s="73"/>
      <c r="SBJ32" s="73"/>
      <c r="SBK32" s="612"/>
      <c r="SBL32" s="612"/>
      <c r="SBM32" s="778"/>
      <c r="SBN32" s="134"/>
      <c r="SBO32" s="172"/>
      <c r="SBP32" s="126"/>
      <c r="SBQ32" s="158"/>
      <c r="SBR32" s="134"/>
      <c r="SBS32" s="158"/>
      <c r="SBT32" s="175"/>
      <c r="SBU32" s="778"/>
      <c r="SBV32" s="778"/>
      <c r="SBW32" s="778"/>
      <c r="SBX32" s="778"/>
      <c r="SBY32" s="778"/>
      <c r="SBZ32" s="778"/>
      <c r="SCA32" s="778"/>
      <c r="SCB32" s="778"/>
      <c r="SCC32" s="778"/>
      <c r="SCD32" s="778"/>
      <c r="SCE32" s="778"/>
      <c r="SCF32" s="778"/>
      <c r="SCG32" s="73"/>
      <c r="SCH32" s="73"/>
      <c r="SCI32" s="612"/>
      <c r="SCJ32" s="612"/>
      <c r="SCK32" s="778"/>
      <c r="SCL32" s="134"/>
      <c r="SCM32" s="172"/>
      <c r="SCN32" s="126"/>
      <c r="SCO32" s="158"/>
      <c r="SCP32" s="134"/>
      <c r="SCQ32" s="158"/>
      <c r="SCR32" s="175"/>
      <c r="SCS32" s="778"/>
      <c r="SCT32" s="778"/>
      <c r="SCU32" s="778"/>
      <c r="SCV32" s="778"/>
      <c r="SCW32" s="778"/>
      <c r="SCX32" s="778"/>
      <c r="SCY32" s="778"/>
      <c r="SCZ32" s="778"/>
      <c r="SDA32" s="778"/>
      <c r="SDB32" s="778"/>
      <c r="SDC32" s="778"/>
      <c r="SDD32" s="778"/>
      <c r="SDE32" s="73"/>
      <c r="SDF32" s="73"/>
      <c r="SDG32" s="612"/>
      <c r="SDH32" s="612"/>
      <c r="SDI32" s="778"/>
      <c r="SDJ32" s="134"/>
      <c r="SDK32" s="172"/>
      <c r="SDL32" s="126"/>
      <c r="SDM32" s="158"/>
      <c r="SDN32" s="134"/>
      <c r="SDO32" s="158"/>
      <c r="SDP32" s="175"/>
      <c r="SDQ32" s="778"/>
      <c r="SDR32" s="778"/>
      <c r="SDS32" s="778"/>
      <c r="SDT32" s="778"/>
      <c r="SDU32" s="778"/>
      <c r="SDV32" s="778"/>
      <c r="SDW32" s="778"/>
      <c r="SDX32" s="778"/>
      <c r="SDY32" s="778"/>
      <c r="SDZ32" s="778"/>
      <c r="SEA32" s="778"/>
      <c r="SEB32" s="778"/>
      <c r="SEC32" s="73"/>
      <c r="SED32" s="73"/>
      <c r="SEE32" s="612"/>
      <c r="SEF32" s="612"/>
      <c r="SEG32" s="778"/>
      <c r="SEH32" s="134"/>
      <c r="SEI32" s="172"/>
      <c r="SEJ32" s="126"/>
      <c r="SEK32" s="158"/>
      <c r="SEL32" s="134"/>
      <c r="SEM32" s="158"/>
      <c r="SEN32" s="175"/>
      <c r="SEO32" s="778"/>
      <c r="SEP32" s="778"/>
      <c r="SEQ32" s="778"/>
      <c r="SER32" s="778"/>
      <c r="SES32" s="778"/>
      <c r="SET32" s="778"/>
      <c r="SEU32" s="778"/>
      <c r="SEV32" s="778"/>
      <c r="SEW32" s="778"/>
      <c r="SEX32" s="778"/>
      <c r="SEY32" s="778"/>
      <c r="SEZ32" s="778"/>
      <c r="SFA32" s="73"/>
      <c r="SFB32" s="73"/>
      <c r="SFC32" s="612"/>
      <c r="SFD32" s="612"/>
      <c r="SFE32" s="778"/>
      <c r="SFF32" s="134"/>
      <c r="SFG32" s="172"/>
      <c r="SFH32" s="126"/>
      <c r="SFI32" s="158"/>
      <c r="SFJ32" s="134"/>
      <c r="SFK32" s="158"/>
      <c r="SFL32" s="175"/>
      <c r="SFM32" s="778"/>
      <c r="SFN32" s="778"/>
      <c r="SFO32" s="778"/>
      <c r="SFP32" s="778"/>
      <c r="SFQ32" s="778"/>
      <c r="SFR32" s="778"/>
      <c r="SFS32" s="778"/>
      <c r="SFT32" s="778"/>
      <c r="SFU32" s="778"/>
      <c r="SFV32" s="778"/>
      <c r="SFW32" s="778"/>
      <c r="SFX32" s="778"/>
      <c r="SFY32" s="73"/>
      <c r="SFZ32" s="73"/>
      <c r="SGA32" s="612"/>
      <c r="SGB32" s="612"/>
      <c r="SGC32" s="778"/>
      <c r="SGD32" s="134"/>
      <c r="SGE32" s="172"/>
      <c r="SGF32" s="126"/>
      <c r="SGG32" s="158"/>
      <c r="SGH32" s="134"/>
      <c r="SGI32" s="158"/>
      <c r="SGJ32" s="175"/>
      <c r="SGK32" s="778"/>
      <c r="SGL32" s="778"/>
      <c r="SGM32" s="778"/>
      <c r="SGN32" s="778"/>
      <c r="SGO32" s="778"/>
      <c r="SGP32" s="778"/>
      <c r="SGQ32" s="778"/>
      <c r="SGR32" s="778"/>
      <c r="SGS32" s="778"/>
      <c r="SGT32" s="778"/>
      <c r="SGU32" s="778"/>
      <c r="SGV32" s="778"/>
      <c r="SGW32" s="73"/>
      <c r="SGX32" s="73"/>
      <c r="SGY32" s="612"/>
      <c r="SGZ32" s="612"/>
      <c r="SHA32" s="778"/>
      <c r="SHB32" s="134"/>
      <c r="SHC32" s="172"/>
      <c r="SHD32" s="126"/>
      <c r="SHE32" s="158"/>
      <c r="SHF32" s="134"/>
      <c r="SHG32" s="158"/>
      <c r="SHH32" s="175"/>
      <c r="SHI32" s="778"/>
      <c r="SHJ32" s="778"/>
      <c r="SHK32" s="778"/>
      <c r="SHL32" s="778"/>
      <c r="SHM32" s="778"/>
      <c r="SHN32" s="778"/>
      <c r="SHO32" s="778"/>
      <c r="SHP32" s="778"/>
      <c r="SHQ32" s="778"/>
      <c r="SHR32" s="778"/>
      <c r="SHS32" s="778"/>
      <c r="SHT32" s="778"/>
      <c r="SHU32" s="73"/>
      <c r="SHV32" s="73"/>
      <c r="SHW32" s="612"/>
      <c r="SHX32" s="612"/>
      <c r="SHY32" s="778"/>
      <c r="SHZ32" s="134"/>
      <c r="SIA32" s="172"/>
      <c r="SIB32" s="126"/>
      <c r="SIC32" s="158"/>
      <c r="SID32" s="134"/>
      <c r="SIE32" s="158"/>
      <c r="SIF32" s="175"/>
      <c r="SIG32" s="778"/>
      <c r="SIH32" s="778"/>
      <c r="SII32" s="778"/>
      <c r="SIJ32" s="778"/>
      <c r="SIK32" s="778"/>
      <c r="SIL32" s="778"/>
      <c r="SIM32" s="778"/>
      <c r="SIN32" s="778"/>
      <c r="SIO32" s="778"/>
      <c r="SIP32" s="778"/>
      <c r="SIQ32" s="778"/>
      <c r="SIR32" s="778"/>
      <c r="SIS32" s="73"/>
      <c r="SIT32" s="73"/>
      <c r="SIU32" s="612"/>
      <c r="SIV32" s="612"/>
      <c r="SIW32" s="778"/>
      <c r="SIX32" s="134"/>
      <c r="SIY32" s="172"/>
      <c r="SIZ32" s="126"/>
      <c r="SJA32" s="158"/>
      <c r="SJB32" s="134"/>
      <c r="SJC32" s="158"/>
      <c r="SJD32" s="175"/>
      <c r="SJE32" s="778"/>
      <c r="SJF32" s="778"/>
      <c r="SJG32" s="778"/>
      <c r="SJH32" s="778"/>
      <c r="SJI32" s="778"/>
      <c r="SJJ32" s="778"/>
      <c r="SJK32" s="778"/>
      <c r="SJL32" s="778"/>
      <c r="SJM32" s="778"/>
      <c r="SJN32" s="778"/>
      <c r="SJO32" s="778"/>
      <c r="SJP32" s="778"/>
      <c r="SJQ32" s="73"/>
      <c r="SJR32" s="73"/>
      <c r="SJS32" s="612"/>
      <c r="SJT32" s="612"/>
      <c r="SJU32" s="778"/>
      <c r="SJV32" s="134"/>
      <c r="SJW32" s="172"/>
      <c r="SJX32" s="126"/>
      <c r="SJY32" s="158"/>
      <c r="SJZ32" s="134"/>
      <c r="SKA32" s="158"/>
      <c r="SKB32" s="175"/>
      <c r="SKC32" s="778"/>
      <c r="SKD32" s="778"/>
      <c r="SKE32" s="778"/>
      <c r="SKF32" s="778"/>
      <c r="SKG32" s="778"/>
      <c r="SKH32" s="778"/>
      <c r="SKI32" s="778"/>
      <c r="SKJ32" s="778"/>
      <c r="SKK32" s="778"/>
      <c r="SKL32" s="778"/>
      <c r="SKM32" s="778"/>
      <c r="SKN32" s="778"/>
      <c r="SKO32" s="73"/>
      <c r="SKP32" s="73"/>
      <c r="SKQ32" s="612"/>
      <c r="SKR32" s="612"/>
      <c r="SKS32" s="778"/>
      <c r="SKT32" s="134"/>
      <c r="SKU32" s="172"/>
      <c r="SKV32" s="126"/>
      <c r="SKW32" s="158"/>
      <c r="SKX32" s="134"/>
      <c r="SKY32" s="158"/>
      <c r="SKZ32" s="175"/>
      <c r="SLA32" s="778"/>
      <c r="SLB32" s="778"/>
      <c r="SLC32" s="778"/>
      <c r="SLD32" s="778"/>
      <c r="SLE32" s="778"/>
      <c r="SLF32" s="778"/>
      <c r="SLG32" s="778"/>
      <c r="SLH32" s="778"/>
      <c r="SLI32" s="778"/>
      <c r="SLJ32" s="778"/>
      <c r="SLK32" s="778"/>
      <c r="SLL32" s="778"/>
      <c r="SLM32" s="73"/>
      <c r="SLN32" s="73"/>
      <c r="SLO32" s="612"/>
      <c r="SLP32" s="612"/>
      <c r="SLQ32" s="778"/>
      <c r="SLR32" s="134"/>
      <c r="SLS32" s="172"/>
      <c r="SLT32" s="126"/>
      <c r="SLU32" s="158"/>
      <c r="SLV32" s="134"/>
      <c r="SLW32" s="158"/>
      <c r="SLX32" s="175"/>
      <c r="SLY32" s="778"/>
      <c r="SLZ32" s="778"/>
      <c r="SMA32" s="778"/>
      <c r="SMB32" s="778"/>
      <c r="SMC32" s="778"/>
      <c r="SMD32" s="778"/>
      <c r="SME32" s="778"/>
      <c r="SMF32" s="778"/>
      <c r="SMG32" s="778"/>
      <c r="SMH32" s="778"/>
      <c r="SMI32" s="778"/>
      <c r="SMJ32" s="778"/>
      <c r="SMK32" s="73"/>
      <c r="SML32" s="73"/>
      <c r="SMM32" s="612"/>
      <c r="SMN32" s="612"/>
      <c r="SMO32" s="778"/>
      <c r="SMP32" s="134"/>
      <c r="SMQ32" s="172"/>
      <c r="SMR32" s="126"/>
      <c r="SMS32" s="158"/>
      <c r="SMT32" s="134"/>
      <c r="SMU32" s="158"/>
      <c r="SMV32" s="175"/>
      <c r="SMW32" s="778"/>
      <c r="SMX32" s="778"/>
      <c r="SMY32" s="778"/>
      <c r="SMZ32" s="778"/>
      <c r="SNA32" s="778"/>
      <c r="SNB32" s="778"/>
      <c r="SNC32" s="778"/>
      <c r="SND32" s="778"/>
      <c r="SNE32" s="778"/>
      <c r="SNF32" s="778"/>
      <c r="SNG32" s="778"/>
      <c r="SNH32" s="778"/>
      <c r="SNI32" s="73"/>
      <c r="SNJ32" s="73"/>
      <c r="SNK32" s="612"/>
      <c r="SNL32" s="612"/>
      <c r="SNM32" s="778"/>
      <c r="SNN32" s="134"/>
      <c r="SNO32" s="172"/>
      <c r="SNP32" s="126"/>
      <c r="SNQ32" s="158"/>
      <c r="SNR32" s="134"/>
      <c r="SNS32" s="158"/>
      <c r="SNT32" s="175"/>
      <c r="SNU32" s="778"/>
      <c r="SNV32" s="778"/>
      <c r="SNW32" s="778"/>
      <c r="SNX32" s="778"/>
      <c r="SNY32" s="778"/>
      <c r="SNZ32" s="778"/>
      <c r="SOA32" s="778"/>
      <c r="SOB32" s="778"/>
      <c r="SOC32" s="778"/>
      <c r="SOD32" s="778"/>
      <c r="SOE32" s="778"/>
      <c r="SOF32" s="778"/>
      <c r="SOG32" s="73"/>
      <c r="SOH32" s="73"/>
      <c r="SOI32" s="612"/>
      <c r="SOJ32" s="612"/>
      <c r="SOK32" s="778"/>
      <c r="SOL32" s="134"/>
      <c r="SOM32" s="172"/>
      <c r="SON32" s="126"/>
      <c r="SOO32" s="158"/>
      <c r="SOP32" s="134"/>
      <c r="SOQ32" s="158"/>
      <c r="SOR32" s="175"/>
      <c r="SOS32" s="778"/>
      <c r="SOT32" s="778"/>
      <c r="SOU32" s="778"/>
      <c r="SOV32" s="778"/>
      <c r="SOW32" s="778"/>
      <c r="SOX32" s="778"/>
      <c r="SOY32" s="778"/>
      <c r="SOZ32" s="778"/>
      <c r="SPA32" s="778"/>
      <c r="SPB32" s="778"/>
      <c r="SPC32" s="778"/>
      <c r="SPD32" s="778"/>
      <c r="SPE32" s="73"/>
      <c r="SPF32" s="73"/>
      <c r="SPG32" s="612"/>
      <c r="SPH32" s="612"/>
      <c r="SPI32" s="778"/>
      <c r="SPJ32" s="134"/>
      <c r="SPK32" s="172"/>
      <c r="SPL32" s="126"/>
      <c r="SPM32" s="158"/>
      <c r="SPN32" s="134"/>
      <c r="SPO32" s="158"/>
      <c r="SPP32" s="175"/>
      <c r="SPQ32" s="778"/>
      <c r="SPR32" s="778"/>
      <c r="SPS32" s="778"/>
      <c r="SPT32" s="778"/>
      <c r="SPU32" s="778"/>
      <c r="SPV32" s="778"/>
      <c r="SPW32" s="778"/>
      <c r="SPX32" s="778"/>
      <c r="SPY32" s="778"/>
      <c r="SPZ32" s="778"/>
      <c r="SQA32" s="778"/>
      <c r="SQB32" s="778"/>
      <c r="SQC32" s="73"/>
      <c r="SQD32" s="73"/>
      <c r="SQE32" s="612"/>
      <c r="SQF32" s="612"/>
      <c r="SQG32" s="778"/>
      <c r="SQH32" s="134"/>
      <c r="SQI32" s="172"/>
      <c r="SQJ32" s="126"/>
      <c r="SQK32" s="158"/>
      <c r="SQL32" s="134"/>
      <c r="SQM32" s="158"/>
      <c r="SQN32" s="175"/>
      <c r="SQO32" s="778"/>
      <c r="SQP32" s="778"/>
      <c r="SQQ32" s="778"/>
      <c r="SQR32" s="778"/>
      <c r="SQS32" s="778"/>
      <c r="SQT32" s="778"/>
      <c r="SQU32" s="778"/>
      <c r="SQV32" s="778"/>
      <c r="SQW32" s="778"/>
      <c r="SQX32" s="778"/>
      <c r="SQY32" s="778"/>
      <c r="SQZ32" s="778"/>
      <c r="SRA32" s="73"/>
      <c r="SRB32" s="73"/>
      <c r="SRC32" s="612"/>
      <c r="SRD32" s="612"/>
      <c r="SRE32" s="778"/>
      <c r="SRF32" s="134"/>
      <c r="SRG32" s="172"/>
      <c r="SRH32" s="126"/>
      <c r="SRI32" s="158"/>
      <c r="SRJ32" s="134"/>
      <c r="SRK32" s="158"/>
      <c r="SRL32" s="175"/>
      <c r="SRM32" s="778"/>
      <c r="SRN32" s="778"/>
      <c r="SRO32" s="778"/>
      <c r="SRP32" s="778"/>
      <c r="SRQ32" s="778"/>
      <c r="SRR32" s="778"/>
      <c r="SRS32" s="778"/>
      <c r="SRT32" s="778"/>
      <c r="SRU32" s="778"/>
      <c r="SRV32" s="778"/>
      <c r="SRW32" s="778"/>
      <c r="SRX32" s="778"/>
      <c r="SRY32" s="73"/>
      <c r="SRZ32" s="73"/>
      <c r="SSA32" s="612"/>
      <c r="SSB32" s="612"/>
      <c r="SSC32" s="778"/>
      <c r="SSD32" s="134"/>
      <c r="SSE32" s="172"/>
      <c r="SSF32" s="126"/>
      <c r="SSG32" s="158"/>
      <c r="SSH32" s="134"/>
      <c r="SSI32" s="158"/>
      <c r="SSJ32" s="175"/>
      <c r="SSK32" s="778"/>
      <c r="SSL32" s="778"/>
      <c r="SSM32" s="778"/>
      <c r="SSN32" s="778"/>
      <c r="SSO32" s="778"/>
      <c r="SSP32" s="778"/>
      <c r="SSQ32" s="778"/>
      <c r="SSR32" s="778"/>
      <c r="SSS32" s="778"/>
      <c r="SST32" s="778"/>
      <c r="SSU32" s="778"/>
      <c r="SSV32" s="778"/>
      <c r="SSW32" s="73"/>
      <c r="SSX32" s="73"/>
      <c r="SSY32" s="612"/>
      <c r="SSZ32" s="612"/>
      <c r="STA32" s="778"/>
      <c r="STB32" s="134"/>
      <c r="STC32" s="172"/>
      <c r="STD32" s="126"/>
      <c r="STE32" s="158"/>
      <c r="STF32" s="134"/>
      <c r="STG32" s="158"/>
      <c r="STH32" s="175"/>
      <c r="STI32" s="778"/>
      <c r="STJ32" s="778"/>
      <c r="STK32" s="778"/>
      <c r="STL32" s="778"/>
      <c r="STM32" s="778"/>
      <c r="STN32" s="778"/>
      <c r="STO32" s="778"/>
      <c r="STP32" s="778"/>
      <c r="STQ32" s="778"/>
      <c r="STR32" s="778"/>
      <c r="STS32" s="778"/>
      <c r="STT32" s="778"/>
      <c r="STU32" s="73"/>
      <c r="STV32" s="73"/>
      <c r="STW32" s="612"/>
      <c r="STX32" s="612"/>
      <c r="STY32" s="778"/>
      <c r="STZ32" s="134"/>
      <c r="SUA32" s="172"/>
      <c r="SUB32" s="126"/>
      <c r="SUC32" s="158"/>
      <c r="SUD32" s="134"/>
      <c r="SUE32" s="158"/>
      <c r="SUF32" s="175"/>
      <c r="SUG32" s="778"/>
      <c r="SUH32" s="778"/>
      <c r="SUI32" s="778"/>
      <c r="SUJ32" s="778"/>
      <c r="SUK32" s="778"/>
      <c r="SUL32" s="778"/>
      <c r="SUM32" s="778"/>
      <c r="SUN32" s="778"/>
      <c r="SUO32" s="778"/>
      <c r="SUP32" s="778"/>
      <c r="SUQ32" s="778"/>
      <c r="SUR32" s="778"/>
      <c r="SUS32" s="73"/>
      <c r="SUT32" s="73"/>
      <c r="SUU32" s="612"/>
      <c r="SUV32" s="612"/>
      <c r="SUW32" s="778"/>
      <c r="SUX32" s="134"/>
      <c r="SUY32" s="172"/>
      <c r="SUZ32" s="126"/>
      <c r="SVA32" s="158"/>
      <c r="SVB32" s="134"/>
      <c r="SVC32" s="158"/>
      <c r="SVD32" s="175"/>
      <c r="SVE32" s="778"/>
      <c r="SVF32" s="778"/>
      <c r="SVG32" s="778"/>
      <c r="SVH32" s="778"/>
      <c r="SVI32" s="778"/>
      <c r="SVJ32" s="778"/>
      <c r="SVK32" s="778"/>
      <c r="SVL32" s="778"/>
      <c r="SVM32" s="778"/>
      <c r="SVN32" s="778"/>
      <c r="SVO32" s="778"/>
      <c r="SVP32" s="778"/>
      <c r="SVQ32" s="73"/>
      <c r="SVR32" s="73"/>
      <c r="SVS32" s="612"/>
      <c r="SVT32" s="612"/>
      <c r="SVU32" s="778"/>
      <c r="SVV32" s="134"/>
      <c r="SVW32" s="172"/>
      <c r="SVX32" s="126"/>
      <c r="SVY32" s="158"/>
      <c r="SVZ32" s="134"/>
      <c r="SWA32" s="158"/>
      <c r="SWB32" s="175"/>
      <c r="SWC32" s="778"/>
      <c r="SWD32" s="778"/>
      <c r="SWE32" s="778"/>
      <c r="SWF32" s="778"/>
      <c r="SWG32" s="778"/>
      <c r="SWH32" s="778"/>
      <c r="SWI32" s="778"/>
      <c r="SWJ32" s="778"/>
      <c r="SWK32" s="778"/>
      <c r="SWL32" s="778"/>
      <c r="SWM32" s="778"/>
      <c r="SWN32" s="778"/>
      <c r="SWO32" s="73"/>
      <c r="SWP32" s="73"/>
      <c r="SWQ32" s="612"/>
      <c r="SWR32" s="612"/>
      <c r="SWS32" s="778"/>
      <c r="SWT32" s="134"/>
      <c r="SWU32" s="172"/>
      <c r="SWV32" s="126"/>
      <c r="SWW32" s="158"/>
      <c r="SWX32" s="134"/>
      <c r="SWY32" s="158"/>
      <c r="SWZ32" s="175"/>
      <c r="SXA32" s="778"/>
      <c r="SXB32" s="778"/>
      <c r="SXC32" s="778"/>
      <c r="SXD32" s="778"/>
      <c r="SXE32" s="778"/>
      <c r="SXF32" s="778"/>
      <c r="SXG32" s="778"/>
      <c r="SXH32" s="778"/>
      <c r="SXI32" s="778"/>
      <c r="SXJ32" s="778"/>
      <c r="SXK32" s="778"/>
      <c r="SXL32" s="778"/>
      <c r="SXM32" s="73"/>
      <c r="SXN32" s="73"/>
      <c r="SXO32" s="612"/>
      <c r="SXP32" s="612"/>
      <c r="SXQ32" s="778"/>
      <c r="SXR32" s="134"/>
      <c r="SXS32" s="172"/>
      <c r="SXT32" s="126"/>
      <c r="SXU32" s="158"/>
      <c r="SXV32" s="134"/>
      <c r="SXW32" s="158"/>
      <c r="SXX32" s="175"/>
      <c r="SXY32" s="778"/>
      <c r="SXZ32" s="778"/>
      <c r="SYA32" s="778"/>
      <c r="SYB32" s="778"/>
      <c r="SYC32" s="778"/>
      <c r="SYD32" s="778"/>
      <c r="SYE32" s="778"/>
      <c r="SYF32" s="778"/>
      <c r="SYG32" s="778"/>
      <c r="SYH32" s="778"/>
      <c r="SYI32" s="778"/>
      <c r="SYJ32" s="778"/>
      <c r="SYK32" s="73"/>
      <c r="SYL32" s="73"/>
      <c r="SYM32" s="612"/>
      <c r="SYN32" s="612"/>
      <c r="SYO32" s="778"/>
      <c r="SYP32" s="134"/>
      <c r="SYQ32" s="172"/>
      <c r="SYR32" s="126"/>
      <c r="SYS32" s="158"/>
      <c r="SYT32" s="134"/>
      <c r="SYU32" s="158"/>
      <c r="SYV32" s="175"/>
      <c r="SYW32" s="778"/>
      <c r="SYX32" s="778"/>
      <c r="SYY32" s="778"/>
      <c r="SYZ32" s="778"/>
      <c r="SZA32" s="778"/>
      <c r="SZB32" s="778"/>
      <c r="SZC32" s="778"/>
      <c r="SZD32" s="778"/>
      <c r="SZE32" s="778"/>
      <c r="SZF32" s="778"/>
      <c r="SZG32" s="778"/>
      <c r="SZH32" s="778"/>
      <c r="SZI32" s="73"/>
      <c r="SZJ32" s="73"/>
      <c r="SZK32" s="612"/>
      <c r="SZL32" s="612"/>
      <c r="SZM32" s="778"/>
      <c r="SZN32" s="134"/>
      <c r="SZO32" s="172"/>
      <c r="SZP32" s="126"/>
      <c r="SZQ32" s="158"/>
      <c r="SZR32" s="134"/>
      <c r="SZS32" s="158"/>
      <c r="SZT32" s="175"/>
      <c r="SZU32" s="778"/>
      <c r="SZV32" s="778"/>
      <c r="SZW32" s="778"/>
      <c r="SZX32" s="778"/>
      <c r="SZY32" s="778"/>
      <c r="SZZ32" s="778"/>
      <c r="TAA32" s="778"/>
      <c r="TAB32" s="778"/>
      <c r="TAC32" s="778"/>
      <c r="TAD32" s="778"/>
      <c r="TAE32" s="778"/>
      <c r="TAF32" s="778"/>
      <c r="TAG32" s="73"/>
      <c r="TAH32" s="73"/>
      <c r="TAI32" s="612"/>
      <c r="TAJ32" s="612"/>
      <c r="TAK32" s="778"/>
      <c r="TAL32" s="134"/>
      <c r="TAM32" s="172"/>
      <c r="TAN32" s="126"/>
      <c r="TAO32" s="158"/>
      <c r="TAP32" s="134"/>
      <c r="TAQ32" s="158"/>
      <c r="TAR32" s="175"/>
      <c r="TAS32" s="778"/>
      <c r="TAT32" s="778"/>
      <c r="TAU32" s="778"/>
      <c r="TAV32" s="778"/>
      <c r="TAW32" s="778"/>
      <c r="TAX32" s="778"/>
      <c r="TAY32" s="778"/>
      <c r="TAZ32" s="778"/>
      <c r="TBA32" s="778"/>
      <c r="TBB32" s="778"/>
      <c r="TBC32" s="778"/>
      <c r="TBD32" s="778"/>
      <c r="TBE32" s="73"/>
      <c r="TBF32" s="73"/>
      <c r="TBG32" s="612"/>
      <c r="TBH32" s="612"/>
      <c r="TBI32" s="778"/>
      <c r="TBJ32" s="134"/>
      <c r="TBK32" s="172"/>
      <c r="TBL32" s="126"/>
      <c r="TBM32" s="158"/>
      <c r="TBN32" s="134"/>
      <c r="TBO32" s="158"/>
      <c r="TBP32" s="175"/>
      <c r="TBQ32" s="778"/>
      <c r="TBR32" s="778"/>
      <c r="TBS32" s="778"/>
      <c r="TBT32" s="778"/>
      <c r="TBU32" s="778"/>
      <c r="TBV32" s="778"/>
      <c r="TBW32" s="778"/>
      <c r="TBX32" s="778"/>
      <c r="TBY32" s="778"/>
      <c r="TBZ32" s="778"/>
      <c r="TCA32" s="778"/>
      <c r="TCB32" s="778"/>
      <c r="TCC32" s="73"/>
      <c r="TCD32" s="73"/>
      <c r="TCE32" s="612"/>
      <c r="TCF32" s="612"/>
      <c r="TCG32" s="778"/>
      <c r="TCH32" s="134"/>
      <c r="TCI32" s="172"/>
      <c r="TCJ32" s="126"/>
      <c r="TCK32" s="158"/>
      <c r="TCL32" s="134"/>
      <c r="TCM32" s="158"/>
      <c r="TCN32" s="175"/>
      <c r="TCO32" s="778"/>
      <c r="TCP32" s="778"/>
      <c r="TCQ32" s="778"/>
      <c r="TCR32" s="778"/>
      <c r="TCS32" s="778"/>
      <c r="TCT32" s="778"/>
      <c r="TCU32" s="778"/>
      <c r="TCV32" s="778"/>
      <c r="TCW32" s="778"/>
      <c r="TCX32" s="778"/>
      <c r="TCY32" s="778"/>
      <c r="TCZ32" s="778"/>
      <c r="TDA32" s="73"/>
      <c r="TDB32" s="73"/>
      <c r="TDC32" s="612"/>
      <c r="TDD32" s="612"/>
      <c r="TDE32" s="778"/>
      <c r="TDF32" s="134"/>
      <c r="TDG32" s="172"/>
      <c r="TDH32" s="126"/>
      <c r="TDI32" s="158"/>
      <c r="TDJ32" s="134"/>
      <c r="TDK32" s="158"/>
      <c r="TDL32" s="175"/>
      <c r="TDM32" s="778"/>
      <c r="TDN32" s="778"/>
      <c r="TDO32" s="778"/>
      <c r="TDP32" s="778"/>
      <c r="TDQ32" s="778"/>
      <c r="TDR32" s="778"/>
      <c r="TDS32" s="778"/>
      <c r="TDT32" s="778"/>
      <c r="TDU32" s="778"/>
      <c r="TDV32" s="778"/>
      <c r="TDW32" s="778"/>
      <c r="TDX32" s="778"/>
      <c r="TDY32" s="73"/>
      <c r="TDZ32" s="73"/>
      <c r="TEA32" s="612"/>
      <c r="TEB32" s="612"/>
      <c r="TEC32" s="778"/>
      <c r="TED32" s="134"/>
      <c r="TEE32" s="172"/>
      <c r="TEF32" s="126"/>
      <c r="TEG32" s="158"/>
      <c r="TEH32" s="134"/>
      <c r="TEI32" s="158"/>
      <c r="TEJ32" s="175"/>
      <c r="TEK32" s="778"/>
      <c r="TEL32" s="778"/>
      <c r="TEM32" s="778"/>
      <c r="TEN32" s="778"/>
      <c r="TEO32" s="778"/>
      <c r="TEP32" s="778"/>
      <c r="TEQ32" s="778"/>
      <c r="TER32" s="778"/>
      <c r="TES32" s="778"/>
      <c r="TET32" s="778"/>
      <c r="TEU32" s="778"/>
      <c r="TEV32" s="778"/>
      <c r="TEW32" s="73"/>
      <c r="TEX32" s="73"/>
      <c r="TEY32" s="612"/>
      <c r="TEZ32" s="612"/>
      <c r="TFA32" s="778"/>
      <c r="TFB32" s="134"/>
      <c r="TFC32" s="172"/>
      <c r="TFD32" s="126"/>
      <c r="TFE32" s="158"/>
      <c r="TFF32" s="134"/>
      <c r="TFG32" s="158"/>
      <c r="TFH32" s="175"/>
      <c r="TFI32" s="778"/>
      <c r="TFJ32" s="778"/>
      <c r="TFK32" s="778"/>
      <c r="TFL32" s="778"/>
      <c r="TFM32" s="778"/>
      <c r="TFN32" s="778"/>
      <c r="TFO32" s="778"/>
      <c r="TFP32" s="778"/>
      <c r="TFQ32" s="778"/>
      <c r="TFR32" s="778"/>
      <c r="TFS32" s="778"/>
      <c r="TFT32" s="778"/>
      <c r="TFU32" s="73"/>
      <c r="TFV32" s="73"/>
      <c r="TFW32" s="612"/>
      <c r="TFX32" s="612"/>
      <c r="TFY32" s="778"/>
      <c r="TFZ32" s="134"/>
      <c r="TGA32" s="172"/>
      <c r="TGB32" s="126"/>
      <c r="TGC32" s="158"/>
      <c r="TGD32" s="134"/>
      <c r="TGE32" s="158"/>
      <c r="TGF32" s="175"/>
      <c r="TGG32" s="778"/>
      <c r="TGH32" s="778"/>
      <c r="TGI32" s="778"/>
      <c r="TGJ32" s="778"/>
      <c r="TGK32" s="778"/>
      <c r="TGL32" s="778"/>
      <c r="TGM32" s="778"/>
      <c r="TGN32" s="778"/>
      <c r="TGO32" s="778"/>
      <c r="TGP32" s="778"/>
      <c r="TGQ32" s="778"/>
      <c r="TGR32" s="778"/>
      <c r="TGS32" s="73"/>
      <c r="TGT32" s="73"/>
      <c r="TGU32" s="612"/>
      <c r="TGV32" s="612"/>
      <c r="TGW32" s="778"/>
      <c r="TGX32" s="134"/>
      <c r="TGY32" s="172"/>
      <c r="TGZ32" s="126"/>
      <c r="THA32" s="158"/>
      <c r="THB32" s="134"/>
      <c r="THC32" s="158"/>
      <c r="THD32" s="175"/>
      <c r="THE32" s="778"/>
      <c r="THF32" s="778"/>
      <c r="THG32" s="778"/>
      <c r="THH32" s="778"/>
      <c r="THI32" s="778"/>
      <c r="THJ32" s="778"/>
      <c r="THK32" s="778"/>
      <c r="THL32" s="778"/>
      <c r="THM32" s="778"/>
      <c r="THN32" s="778"/>
      <c r="THO32" s="778"/>
      <c r="THP32" s="778"/>
      <c r="THQ32" s="73"/>
      <c r="THR32" s="73"/>
      <c r="THS32" s="612"/>
      <c r="THT32" s="612"/>
      <c r="THU32" s="778"/>
      <c r="THV32" s="134"/>
      <c r="THW32" s="172"/>
      <c r="THX32" s="126"/>
      <c r="THY32" s="158"/>
      <c r="THZ32" s="134"/>
      <c r="TIA32" s="158"/>
      <c r="TIB32" s="175"/>
      <c r="TIC32" s="778"/>
      <c r="TID32" s="778"/>
      <c r="TIE32" s="778"/>
      <c r="TIF32" s="778"/>
      <c r="TIG32" s="778"/>
      <c r="TIH32" s="778"/>
      <c r="TII32" s="778"/>
      <c r="TIJ32" s="778"/>
      <c r="TIK32" s="778"/>
      <c r="TIL32" s="778"/>
      <c r="TIM32" s="778"/>
      <c r="TIN32" s="778"/>
      <c r="TIO32" s="73"/>
      <c r="TIP32" s="73"/>
      <c r="TIQ32" s="612"/>
      <c r="TIR32" s="612"/>
      <c r="TIS32" s="778"/>
      <c r="TIT32" s="134"/>
      <c r="TIU32" s="172"/>
      <c r="TIV32" s="126"/>
      <c r="TIW32" s="158"/>
      <c r="TIX32" s="134"/>
      <c r="TIY32" s="158"/>
      <c r="TIZ32" s="175"/>
      <c r="TJA32" s="778"/>
      <c r="TJB32" s="778"/>
      <c r="TJC32" s="778"/>
      <c r="TJD32" s="778"/>
      <c r="TJE32" s="778"/>
      <c r="TJF32" s="778"/>
      <c r="TJG32" s="778"/>
      <c r="TJH32" s="778"/>
      <c r="TJI32" s="778"/>
      <c r="TJJ32" s="778"/>
      <c r="TJK32" s="778"/>
      <c r="TJL32" s="778"/>
      <c r="TJM32" s="73"/>
      <c r="TJN32" s="73"/>
      <c r="TJO32" s="612"/>
      <c r="TJP32" s="612"/>
      <c r="TJQ32" s="778"/>
      <c r="TJR32" s="134"/>
      <c r="TJS32" s="172"/>
      <c r="TJT32" s="126"/>
      <c r="TJU32" s="158"/>
      <c r="TJV32" s="134"/>
      <c r="TJW32" s="158"/>
      <c r="TJX32" s="175"/>
      <c r="TJY32" s="778"/>
      <c r="TJZ32" s="778"/>
      <c r="TKA32" s="778"/>
      <c r="TKB32" s="778"/>
      <c r="TKC32" s="778"/>
      <c r="TKD32" s="778"/>
      <c r="TKE32" s="778"/>
      <c r="TKF32" s="778"/>
      <c r="TKG32" s="778"/>
      <c r="TKH32" s="778"/>
      <c r="TKI32" s="778"/>
      <c r="TKJ32" s="778"/>
      <c r="TKK32" s="73"/>
      <c r="TKL32" s="73"/>
      <c r="TKM32" s="612"/>
      <c r="TKN32" s="612"/>
      <c r="TKO32" s="778"/>
      <c r="TKP32" s="134"/>
      <c r="TKQ32" s="172"/>
      <c r="TKR32" s="126"/>
      <c r="TKS32" s="158"/>
      <c r="TKT32" s="134"/>
      <c r="TKU32" s="158"/>
      <c r="TKV32" s="175"/>
      <c r="TKW32" s="778"/>
      <c r="TKX32" s="778"/>
      <c r="TKY32" s="778"/>
      <c r="TKZ32" s="778"/>
      <c r="TLA32" s="778"/>
      <c r="TLB32" s="778"/>
      <c r="TLC32" s="778"/>
      <c r="TLD32" s="778"/>
      <c r="TLE32" s="778"/>
      <c r="TLF32" s="778"/>
      <c r="TLG32" s="778"/>
      <c r="TLH32" s="778"/>
      <c r="TLI32" s="73"/>
      <c r="TLJ32" s="73"/>
      <c r="TLK32" s="612"/>
      <c r="TLL32" s="612"/>
      <c r="TLM32" s="778"/>
      <c r="TLN32" s="134"/>
      <c r="TLO32" s="172"/>
      <c r="TLP32" s="126"/>
      <c r="TLQ32" s="158"/>
      <c r="TLR32" s="134"/>
      <c r="TLS32" s="158"/>
      <c r="TLT32" s="175"/>
      <c r="TLU32" s="778"/>
      <c r="TLV32" s="778"/>
      <c r="TLW32" s="778"/>
      <c r="TLX32" s="778"/>
      <c r="TLY32" s="778"/>
      <c r="TLZ32" s="778"/>
      <c r="TMA32" s="778"/>
      <c r="TMB32" s="778"/>
      <c r="TMC32" s="778"/>
      <c r="TMD32" s="778"/>
      <c r="TME32" s="778"/>
      <c r="TMF32" s="778"/>
      <c r="TMG32" s="73"/>
      <c r="TMH32" s="73"/>
      <c r="TMI32" s="612"/>
      <c r="TMJ32" s="612"/>
      <c r="TMK32" s="778"/>
      <c r="TML32" s="134"/>
      <c r="TMM32" s="172"/>
      <c r="TMN32" s="126"/>
      <c r="TMO32" s="158"/>
      <c r="TMP32" s="134"/>
      <c r="TMQ32" s="158"/>
      <c r="TMR32" s="175"/>
      <c r="TMS32" s="778"/>
      <c r="TMT32" s="778"/>
      <c r="TMU32" s="778"/>
      <c r="TMV32" s="778"/>
      <c r="TMW32" s="778"/>
      <c r="TMX32" s="778"/>
      <c r="TMY32" s="778"/>
      <c r="TMZ32" s="778"/>
      <c r="TNA32" s="778"/>
      <c r="TNB32" s="778"/>
      <c r="TNC32" s="778"/>
      <c r="TND32" s="778"/>
      <c r="TNE32" s="73"/>
      <c r="TNF32" s="73"/>
      <c r="TNG32" s="612"/>
      <c r="TNH32" s="612"/>
      <c r="TNI32" s="778"/>
      <c r="TNJ32" s="134"/>
      <c r="TNK32" s="172"/>
      <c r="TNL32" s="126"/>
      <c r="TNM32" s="158"/>
      <c r="TNN32" s="134"/>
      <c r="TNO32" s="158"/>
      <c r="TNP32" s="175"/>
      <c r="TNQ32" s="778"/>
      <c r="TNR32" s="778"/>
      <c r="TNS32" s="778"/>
      <c r="TNT32" s="778"/>
      <c r="TNU32" s="778"/>
      <c r="TNV32" s="778"/>
      <c r="TNW32" s="778"/>
      <c r="TNX32" s="778"/>
      <c r="TNY32" s="778"/>
      <c r="TNZ32" s="778"/>
      <c r="TOA32" s="778"/>
      <c r="TOB32" s="778"/>
      <c r="TOC32" s="73"/>
      <c r="TOD32" s="73"/>
      <c r="TOE32" s="612"/>
      <c r="TOF32" s="612"/>
      <c r="TOG32" s="778"/>
      <c r="TOH32" s="134"/>
      <c r="TOI32" s="172"/>
      <c r="TOJ32" s="126"/>
      <c r="TOK32" s="158"/>
      <c r="TOL32" s="134"/>
      <c r="TOM32" s="158"/>
      <c r="TON32" s="175"/>
      <c r="TOO32" s="778"/>
      <c r="TOP32" s="778"/>
      <c r="TOQ32" s="778"/>
      <c r="TOR32" s="778"/>
      <c r="TOS32" s="778"/>
      <c r="TOT32" s="778"/>
      <c r="TOU32" s="778"/>
      <c r="TOV32" s="778"/>
      <c r="TOW32" s="778"/>
      <c r="TOX32" s="778"/>
      <c r="TOY32" s="778"/>
      <c r="TOZ32" s="778"/>
      <c r="TPA32" s="73"/>
      <c r="TPB32" s="73"/>
      <c r="TPC32" s="612"/>
      <c r="TPD32" s="612"/>
      <c r="TPE32" s="778"/>
      <c r="TPF32" s="134"/>
      <c r="TPG32" s="172"/>
      <c r="TPH32" s="126"/>
      <c r="TPI32" s="158"/>
      <c r="TPJ32" s="134"/>
      <c r="TPK32" s="158"/>
      <c r="TPL32" s="175"/>
      <c r="TPM32" s="778"/>
      <c r="TPN32" s="778"/>
      <c r="TPO32" s="778"/>
      <c r="TPP32" s="778"/>
      <c r="TPQ32" s="778"/>
      <c r="TPR32" s="778"/>
      <c r="TPS32" s="778"/>
      <c r="TPT32" s="778"/>
      <c r="TPU32" s="778"/>
      <c r="TPV32" s="778"/>
      <c r="TPW32" s="778"/>
      <c r="TPX32" s="778"/>
      <c r="TPY32" s="73"/>
      <c r="TPZ32" s="73"/>
      <c r="TQA32" s="612"/>
      <c r="TQB32" s="612"/>
      <c r="TQC32" s="778"/>
      <c r="TQD32" s="134"/>
      <c r="TQE32" s="172"/>
      <c r="TQF32" s="126"/>
      <c r="TQG32" s="158"/>
      <c r="TQH32" s="134"/>
      <c r="TQI32" s="158"/>
      <c r="TQJ32" s="175"/>
      <c r="TQK32" s="778"/>
      <c r="TQL32" s="778"/>
      <c r="TQM32" s="778"/>
      <c r="TQN32" s="778"/>
      <c r="TQO32" s="778"/>
      <c r="TQP32" s="778"/>
      <c r="TQQ32" s="778"/>
      <c r="TQR32" s="778"/>
      <c r="TQS32" s="778"/>
      <c r="TQT32" s="778"/>
      <c r="TQU32" s="778"/>
      <c r="TQV32" s="778"/>
      <c r="TQW32" s="73"/>
      <c r="TQX32" s="73"/>
      <c r="TQY32" s="612"/>
      <c r="TQZ32" s="612"/>
      <c r="TRA32" s="778"/>
      <c r="TRB32" s="134"/>
      <c r="TRC32" s="172"/>
      <c r="TRD32" s="126"/>
      <c r="TRE32" s="158"/>
      <c r="TRF32" s="134"/>
      <c r="TRG32" s="158"/>
      <c r="TRH32" s="175"/>
      <c r="TRI32" s="778"/>
      <c r="TRJ32" s="778"/>
      <c r="TRK32" s="778"/>
      <c r="TRL32" s="778"/>
      <c r="TRM32" s="778"/>
      <c r="TRN32" s="778"/>
      <c r="TRO32" s="778"/>
      <c r="TRP32" s="778"/>
      <c r="TRQ32" s="778"/>
      <c r="TRR32" s="778"/>
      <c r="TRS32" s="778"/>
      <c r="TRT32" s="778"/>
      <c r="TRU32" s="73"/>
      <c r="TRV32" s="73"/>
      <c r="TRW32" s="612"/>
      <c r="TRX32" s="612"/>
      <c r="TRY32" s="778"/>
      <c r="TRZ32" s="134"/>
      <c r="TSA32" s="172"/>
      <c r="TSB32" s="126"/>
      <c r="TSC32" s="158"/>
      <c r="TSD32" s="134"/>
      <c r="TSE32" s="158"/>
      <c r="TSF32" s="175"/>
      <c r="TSG32" s="778"/>
      <c r="TSH32" s="778"/>
      <c r="TSI32" s="778"/>
      <c r="TSJ32" s="778"/>
      <c r="TSK32" s="778"/>
      <c r="TSL32" s="778"/>
      <c r="TSM32" s="778"/>
      <c r="TSN32" s="778"/>
      <c r="TSO32" s="778"/>
      <c r="TSP32" s="778"/>
      <c r="TSQ32" s="778"/>
      <c r="TSR32" s="778"/>
      <c r="TSS32" s="73"/>
      <c r="TST32" s="73"/>
      <c r="TSU32" s="612"/>
      <c r="TSV32" s="612"/>
      <c r="TSW32" s="778"/>
      <c r="TSX32" s="134"/>
      <c r="TSY32" s="172"/>
      <c r="TSZ32" s="126"/>
      <c r="TTA32" s="158"/>
      <c r="TTB32" s="134"/>
      <c r="TTC32" s="158"/>
      <c r="TTD32" s="175"/>
      <c r="TTE32" s="778"/>
      <c r="TTF32" s="778"/>
      <c r="TTG32" s="778"/>
      <c r="TTH32" s="778"/>
      <c r="TTI32" s="778"/>
      <c r="TTJ32" s="778"/>
      <c r="TTK32" s="778"/>
      <c r="TTL32" s="778"/>
      <c r="TTM32" s="778"/>
      <c r="TTN32" s="778"/>
      <c r="TTO32" s="778"/>
      <c r="TTP32" s="778"/>
      <c r="TTQ32" s="73"/>
      <c r="TTR32" s="73"/>
      <c r="TTS32" s="612"/>
      <c r="TTT32" s="612"/>
      <c r="TTU32" s="778"/>
      <c r="TTV32" s="134"/>
      <c r="TTW32" s="172"/>
      <c r="TTX32" s="126"/>
      <c r="TTY32" s="158"/>
      <c r="TTZ32" s="134"/>
      <c r="TUA32" s="158"/>
      <c r="TUB32" s="175"/>
      <c r="TUC32" s="778"/>
      <c r="TUD32" s="778"/>
      <c r="TUE32" s="778"/>
      <c r="TUF32" s="778"/>
      <c r="TUG32" s="778"/>
      <c r="TUH32" s="778"/>
      <c r="TUI32" s="778"/>
      <c r="TUJ32" s="778"/>
      <c r="TUK32" s="778"/>
      <c r="TUL32" s="778"/>
      <c r="TUM32" s="778"/>
      <c r="TUN32" s="778"/>
      <c r="TUO32" s="73"/>
      <c r="TUP32" s="73"/>
      <c r="TUQ32" s="612"/>
      <c r="TUR32" s="612"/>
      <c r="TUS32" s="778"/>
      <c r="TUT32" s="134"/>
      <c r="TUU32" s="172"/>
      <c r="TUV32" s="126"/>
      <c r="TUW32" s="158"/>
      <c r="TUX32" s="134"/>
      <c r="TUY32" s="158"/>
      <c r="TUZ32" s="175"/>
      <c r="TVA32" s="778"/>
      <c r="TVB32" s="778"/>
      <c r="TVC32" s="778"/>
      <c r="TVD32" s="778"/>
      <c r="TVE32" s="778"/>
      <c r="TVF32" s="778"/>
      <c r="TVG32" s="778"/>
      <c r="TVH32" s="778"/>
      <c r="TVI32" s="778"/>
      <c r="TVJ32" s="778"/>
      <c r="TVK32" s="778"/>
      <c r="TVL32" s="778"/>
      <c r="TVM32" s="73"/>
      <c r="TVN32" s="73"/>
      <c r="TVO32" s="612"/>
      <c r="TVP32" s="612"/>
      <c r="TVQ32" s="778"/>
      <c r="TVR32" s="134"/>
      <c r="TVS32" s="172"/>
      <c r="TVT32" s="126"/>
      <c r="TVU32" s="158"/>
      <c r="TVV32" s="134"/>
      <c r="TVW32" s="158"/>
      <c r="TVX32" s="175"/>
      <c r="TVY32" s="778"/>
      <c r="TVZ32" s="778"/>
      <c r="TWA32" s="778"/>
      <c r="TWB32" s="778"/>
      <c r="TWC32" s="778"/>
      <c r="TWD32" s="778"/>
      <c r="TWE32" s="778"/>
      <c r="TWF32" s="778"/>
      <c r="TWG32" s="778"/>
      <c r="TWH32" s="778"/>
      <c r="TWI32" s="778"/>
      <c r="TWJ32" s="778"/>
      <c r="TWK32" s="73"/>
      <c r="TWL32" s="73"/>
      <c r="TWM32" s="612"/>
      <c r="TWN32" s="612"/>
      <c r="TWO32" s="778"/>
      <c r="TWP32" s="134"/>
      <c r="TWQ32" s="172"/>
      <c r="TWR32" s="126"/>
      <c r="TWS32" s="158"/>
      <c r="TWT32" s="134"/>
      <c r="TWU32" s="158"/>
      <c r="TWV32" s="175"/>
      <c r="TWW32" s="778"/>
      <c r="TWX32" s="778"/>
      <c r="TWY32" s="778"/>
      <c r="TWZ32" s="778"/>
      <c r="TXA32" s="778"/>
      <c r="TXB32" s="778"/>
      <c r="TXC32" s="778"/>
      <c r="TXD32" s="778"/>
      <c r="TXE32" s="778"/>
      <c r="TXF32" s="778"/>
      <c r="TXG32" s="778"/>
      <c r="TXH32" s="778"/>
      <c r="TXI32" s="73"/>
      <c r="TXJ32" s="73"/>
      <c r="TXK32" s="612"/>
      <c r="TXL32" s="612"/>
      <c r="TXM32" s="778"/>
      <c r="TXN32" s="134"/>
      <c r="TXO32" s="172"/>
      <c r="TXP32" s="126"/>
      <c r="TXQ32" s="158"/>
      <c r="TXR32" s="134"/>
      <c r="TXS32" s="158"/>
      <c r="TXT32" s="175"/>
      <c r="TXU32" s="778"/>
      <c r="TXV32" s="778"/>
      <c r="TXW32" s="778"/>
      <c r="TXX32" s="778"/>
      <c r="TXY32" s="778"/>
      <c r="TXZ32" s="778"/>
      <c r="TYA32" s="778"/>
      <c r="TYB32" s="778"/>
      <c r="TYC32" s="778"/>
      <c r="TYD32" s="778"/>
      <c r="TYE32" s="778"/>
      <c r="TYF32" s="778"/>
      <c r="TYG32" s="73"/>
      <c r="TYH32" s="73"/>
      <c r="TYI32" s="612"/>
      <c r="TYJ32" s="612"/>
      <c r="TYK32" s="778"/>
      <c r="TYL32" s="134"/>
      <c r="TYM32" s="172"/>
      <c r="TYN32" s="126"/>
      <c r="TYO32" s="158"/>
      <c r="TYP32" s="134"/>
      <c r="TYQ32" s="158"/>
      <c r="TYR32" s="175"/>
      <c r="TYS32" s="778"/>
      <c r="TYT32" s="778"/>
      <c r="TYU32" s="778"/>
      <c r="TYV32" s="778"/>
      <c r="TYW32" s="778"/>
      <c r="TYX32" s="778"/>
      <c r="TYY32" s="778"/>
      <c r="TYZ32" s="778"/>
      <c r="TZA32" s="778"/>
      <c r="TZB32" s="778"/>
      <c r="TZC32" s="778"/>
      <c r="TZD32" s="778"/>
      <c r="TZE32" s="73"/>
      <c r="TZF32" s="73"/>
      <c r="TZG32" s="612"/>
      <c r="TZH32" s="612"/>
      <c r="TZI32" s="778"/>
      <c r="TZJ32" s="134"/>
      <c r="TZK32" s="172"/>
      <c r="TZL32" s="126"/>
      <c r="TZM32" s="158"/>
      <c r="TZN32" s="134"/>
      <c r="TZO32" s="158"/>
      <c r="TZP32" s="175"/>
      <c r="TZQ32" s="778"/>
      <c r="TZR32" s="778"/>
      <c r="TZS32" s="778"/>
      <c r="TZT32" s="778"/>
      <c r="TZU32" s="778"/>
      <c r="TZV32" s="778"/>
      <c r="TZW32" s="778"/>
      <c r="TZX32" s="778"/>
      <c r="TZY32" s="778"/>
      <c r="TZZ32" s="778"/>
      <c r="UAA32" s="778"/>
      <c r="UAB32" s="778"/>
      <c r="UAC32" s="73"/>
      <c r="UAD32" s="73"/>
      <c r="UAE32" s="612"/>
      <c r="UAF32" s="612"/>
      <c r="UAG32" s="778"/>
      <c r="UAH32" s="134"/>
      <c r="UAI32" s="172"/>
      <c r="UAJ32" s="126"/>
      <c r="UAK32" s="158"/>
      <c r="UAL32" s="134"/>
      <c r="UAM32" s="158"/>
      <c r="UAN32" s="175"/>
      <c r="UAO32" s="778"/>
      <c r="UAP32" s="778"/>
      <c r="UAQ32" s="778"/>
      <c r="UAR32" s="778"/>
      <c r="UAS32" s="778"/>
      <c r="UAT32" s="778"/>
      <c r="UAU32" s="778"/>
      <c r="UAV32" s="778"/>
      <c r="UAW32" s="778"/>
      <c r="UAX32" s="778"/>
      <c r="UAY32" s="778"/>
      <c r="UAZ32" s="778"/>
      <c r="UBA32" s="73"/>
      <c r="UBB32" s="73"/>
      <c r="UBC32" s="612"/>
      <c r="UBD32" s="612"/>
      <c r="UBE32" s="778"/>
      <c r="UBF32" s="134"/>
      <c r="UBG32" s="172"/>
      <c r="UBH32" s="126"/>
      <c r="UBI32" s="158"/>
      <c r="UBJ32" s="134"/>
      <c r="UBK32" s="158"/>
      <c r="UBL32" s="175"/>
      <c r="UBM32" s="778"/>
      <c r="UBN32" s="778"/>
      <c r="UBO32" s="778"/>
      <c r="UBP32" s="778"/>
      <c r="UBQ32" s="778"/>
      <c r="UBR32" s="778"/>
      <c r="UBS32" s="778"/>
      <c r="UBT32" s="778"/>
      <c r="UBU32" s="778"/>
      <c r="UBV32" s="778"/>
      <c r="UBW32" s="778"/>
      <c r="UBX32" s="778"/>
      <c r="UBY32" s="73"/>
      <c r="UBZ32" s="73"/>
      <c r="UCA32" s="612"/>
      <c r="UCB32" s="612"/>
      <c r="UCC32" s="778"/>
      <c r="UCD32" s="134"/>
      <c r="UCE32" s="172"/>
      <c r="UCF32" s="126"/>
      <c r="UCG32" s="158"/>
      <c r="UCH32" s="134"/>
      <c r="UCI32" s="158"/>
      <c r="UCJ32" s="175"/>
      <c r="UCK32" s="778"/>
      <c r="UCL32" s="778"/>
      <c r="UCM32" s="778"/>
      <c r="UCN32" s="778"/>
      <c r="UCO32" s="778"/>
      <c r="UCP32" s="778"/>
      <c r="UCQ32" s="778"/>
      <c r="UCR32" s="778"/>
      <c r="UCS32" s="778"/>
      <c r="UCT32" s="778"/>
      <c r="UCU32" s="778"/>
      <c r="UCV32" s="778"/>
      <c r="UCW32" s="73"/>
      <c r="UCX32" s="73"/>
      <c r="UCY32" s="612"/>
      <c r="UCZ32" s="612"/>
      <c r="UDA32" s="778"/>
      <c r="UDB32" s="134"/>
      <c r="UDC32" s="172"/>
      <c r="UDD32" s="126"/>
      <c r="UDE32" s="158"/>
      <c r="UDF32" s="134"/>
      <c r="UDG32" s="158"/>
      <c r="UDH32" s="175"/>
      <c r="UDI32" s="778"/>
      <c r="UDJ32" s="778"/>
      <c r="UDK32" s="778"/>
      <c r="UDL32" s="778"/>
      <c r="UDM32" s="778"/>
      <c r="UDN32" s="778"/>
      <c r="UDO32" s="778"/>
      <c r="UDP32" s="778"/>
      <c r="UDQ32" s="778"/>
      <c r="UDR32" s="778"/>
      <c r="UDS32" s="778"/>
      <c r="UDT32" s="778"/>
      <c r="UDU32" s="73"/>
      <c r="UDV32" s="73"/>
      <c r="UDW32" s="612"/>
      <c r="UDX32" s="612"/>
      <c r="UDY32" s="778"/>
      <c r="UDZ32" s="134"/>
      <c r="UEA32" s="172"/>
      <c r="UEB32" s="126"/>
      <c r="UEC32" s="158"/>
      <c r="UED32" s="134"/>
      <c r="UEE32" s="158"/>
      <c r="UEF32" s="175"/>
      <c r="UEG32" s="778"/>
      <c r="UEH32" s="778"/>
      <c r="UEI32" s="778"/>
      <c r="UEJ32" s="778"/>
      <c r="UEK32" s="778"/>
      <c r="UEL32" s="778"/>
      <c r="UEM32" s="778"/>
      <c r="UEN32" s="778"/>
      <c r="UEO32" s="778"/>
      <c r="UEP32" s="778"/>
      <c r="UEQ32" s="778"/>
      <c r="UER32" s="778"/>
      <c r="UES32" s="73"/>
      <c r="UET32" s="73"/>
      <c r="UEU32" s="612"/>
      <c r="UEV32" s="612"/>
      <c r="UEW32" s="778"/>
      <c r="UEX32" s="134"/>
      <c r="UEY32" s="172"/>
      <c r="UEZ32" s="126"/>
      <c r="UFA32" s="158"/>
      <c r="UFB32" s="134"/>
      <c r="UFC32" s="158"/>
      <c r="UFD32" s="175"/>
      <c r="UFE32" s="778"/>
      <c r="UFF32" s="778"/>
      <c r="UFG32" s="778"/>
      <c r="UFH32" s="778"/>
      <c r="UFI32" s="778"/>
      <c r="UFJ32" s="778"/>
      <c r="UFK32" s="778"/>
      <c r="UFL32" s="778"/>
      <c r="UFM32" s="778"/>
      <c r="UFN32" s="778"/>
      <c r="UFO32" s="778"/>
      <c r="UFP32" s="778"/>
      <c r="UFQ32" s="73"/>
      <c r="UFR32" s="73"/>
      <c r="UFS32" s="612"/>
      <c r="UFT32" s="612"/>
      <c r="UFU32" s="778"/>
      <c r="UFV32" s="134"/>
      <c r="UFW32" s="172"/>
      <c r="UFX32" s="126"/>
      <c r="UFY32" s="158"/>
      <c r="UFZ32" s="134"/>
      <c r="UGA32" s="158"/>
      <c r="UGB32" s="175"/>
      <c r="UGC32" s="778"/>
      <c r="UGD32" s="778"/>
      <c r="UGE32" s="778"/>
      <c r="UGF32" s="778"/>
      <c r="UGG32" s="778"/>
      <c r="UGH32" s="778"/>
      <c r="UGI32" s="778"/>
      <c r="UGJ32" s="778"/>
      <c r="UGK32" s="778"/>
      <c r="UGL32" s="778"/>
      <c r="UGM32" s="778"/>
      <c r="UGN32" s="778"/>
      <c r="UGO32" s="73"/>
      <c r="UGP32" s="73"/>
      <c r="UGQ32" s="612"/>
      <c r="UGR32" s="612"/>
      <c r="UGS32" s="778"/>
      <c r="UGT32" s="134"/>
      <c r="UGU32" s="172"/>
      <c r="UGV32" s="126"/>
      <c r="UGW32" s="158"/>
      <c r="UGX32" s="134"/>
      <c r="UGY32" s="158"/>
      <c r="UGZ32" s="175"/>
      <c r="UHA32" s="778"/>
      <c r="UHB32" s="778"/>
      <c r="UHC32" s="778"/>
      <c r="UHD32" s="778"/>
      <c r="UHE32" s="778"/>
      <c r="UHF32" s="778"/>
      <c r="UHG32" s="778"/>
      <c r="UHH32" s="778"/>
      <c r="UHI32" s="778"/>
      <c r="UHJ32" s="778"/>
      <c r="UHK32" s="778"/>
      <c r="UHL32" s="778"/>
      <c r="UHM32" s="73"/>
      <c r="UHN32" s="73"/>
      <c r="UHO32" s="612"/>
      <c r="UHP32" s="612"/>
      <c r="UHQ32" s="778"/>
      <c r="UHR32" s="134"/>
      <c r="UHS32" s="172"/>
      <c r="UHT32" s="126"/>
      <c r="UHU32" s="158"/>
      <c r="UHV32" s="134"/>
      <c r="UHW32" s="158"/>
      <c r="UHX32" s="175"/>
      <c r="UHY32" s="778"/>
      <c r="UHZ32" s="778"/>
      <c r="UIA32" s="778"/>
      <c r="UIB32" s="778"/>
      <c r="UIC32" s="778"/>
      <c r="UID32" s="778"/>
      <c r="UIE32" s="778"/>
      <c r="UIF32" s="778"/>
      <c r="UIG32" s="778"/>
      <c r="UIH32" s="778"/>
      <c r="UII32" s="778"/>
      <c r="UIJ32" s="778"/>
      <c r="UIK32" s="73"/>
      <c r="UIL32" s="73"/>
      <c r="UIM32" s="612"/>
      <c r="UIN32" s="612"/>
      <c r="UIO32" s="778"/>
      <c r="UIP32" s="134"/>
      <c r="UIQ32" s="172"/>
      <c r="UIR32" s="126"/>
      <c r="UIS32" s="158"/>
      <c r="UIT32" s="134"/>
      <c r="UIU32" s="158"/>
      <c r="UIV32" s="175"/>
      <c r="UIW32" s="778"/>
      <c r="UIX32" s="778"/>
      <c r="UIY32" s="778"/>
      <c r="UIZ32" s="778"/>
      <c r="UJA32" s="778"/>
      <c r="UJB32" s="778"/>
      <c r="UJC32" s="778"/>
      <c r="UJD32" s="778"/>
      <c r="UJE32" s="778"/>
      <c r="UJF32" s="778"/>
      <c r="UJG32" s="778"/>
      <c r="UJH32" s="778"/>
      <c r="UJI32" s="73"/>
      <c r="UJJ32" s="73"/>
      <c r="UJK32" s="612"/>
      <c r="UJL32" s="612"/>
      <c r="UJM32" s="778"/>
      <c r="UJN32" s="134"/>
      <c r="UJO32" s="172"/>
      <c r="UJP32" s="126"/>
      <c r="UJQ32" s="158"/>
      <c r="UJR32" s="134"/>
      <c r="UJS32" s="158"/>
      <c r="UJT32" s="175"/>
      <c r="UJU32" s="778"/>
      <c r="UJV32" s="778"/>
      <c r="UJW32" s="778"/>
      <c r="UJX32" s="778"/>
      <c r="UJY32" s="778"/>
      <c r="UJZ32" s="778"/>
      <c r="UKA32" s="778"/>
      <c r="UKB32" s="778"/>
      <c r="UKC32" s="778"/>
      <c r="UKD32" s="778"/>
      <c r="UKE32" s="778"/>
      <c r="UKF32" s="778"/>
      <c r="UKG32" s="73"/>
      <c r="UKH32" s="73"/>
      <c r="UKI32" s="612"/>
      <c r="UKJ32" s="612"/>
      <c r="UKK32" s="778"/>
      <c r="UKL32" s="134"/>
      <c r="UKM32" s="172"/>
      <c r="UKN32" s="126"/>
      <c r="UKO32" s="158"/>
      <c r="UKP32" s="134"/>
      <c r="UKQ32" s="158"/>
      <c r="UKR32" s="175"/>
      <c r="UKS32" s="778"/>
      <c r="UKT32" s="778"/>
      <c r="UKU32" s="778"/>
      <c r="UKV32" s="778"/>
      <c r="UKW32" s="778"/>
      <c r="UKX32" s="778"/>
      <c r="UKY32" s="778"/>
      <c r="UKZ32" s="778"/>
      <c r="ULA32" s="778"/>
      <c r="ULB32" s="778"/>
      <c r="ULC32" s="778"/>
      <c r="ULD32" s="778"/>
      <c r="ULE32" s="73"/>
      <c r="ULF32" s="73"/>
      <c r="ULG32" s="612"/>
      <c r="ULH32" s="612"/>
      <c r="ULI32" s="778"/>
      <c r="ULJ32" s="134"/>
      <c r="ULK32" s="172"/>
      <c r="ULL32" s="126"/>
      <c r="ULM32" s="158"/>
      <c r="ULN32" s="134"/>
      <c r="ULO32" s="158"/>
      <c r="ULP32" s="175"/>
      <c r="ULQ32" s="778"/>
      <c r="ULR32" s="778"/>
      <c r="ULS32" s="778"/>
      <c r="ULT32" s="778"/>
      <c r="ULU32" s="778"/>
      <c r="ULV32" s="778"/>
      <c r="ULW32" s="778"/>
      <c r="ULX32" s="778"/>
      <c r="ULY32" s="778"/>
      <c r="ULZ32" s="778"/>
      <c r="UMA32" s="778"/>
      <c r="UMB32" s="778"/>
      <c r="UMC32" s="73"/>
      <c r="UMD32" s="73"/>
      <c r="UME32" s="612"/>
      <c r="UMF32" s="612"/>
      <c r="UMG32" s="778"/>
      <c r="UMH32" s="134"/>
      <c r="UMI32" s="172"/>
      <c r="UMJ32" s="126"/>
      <c r="UMK32" s="158"/>
      <c r="UML32" s="134"/>
      <c r="UMM32" s="158"/>
      <c r="UMN32" s="175"/>
      <c r="UMO32" s="778"/>
      <c r="UMP32" s="778"/>
      <c r="UMQ32" s="778"/>
      <c r="UMR32" s="778"/>
      <c r="UMS32" s="778"/>
      <c r="UMT32" s="778"/>
      <c r="UMU32" s="778"/>
      <c r="UMV32" s="778"/>
      <c r="UMW32" s="778"/>
      <c r="UMX32" s="778"/>
      <c r="UMY32" s="778"/>
      <c r="UMZ32" s="778"/>
      <c r="UNA32" s="73"/>
      <c r="UNB32" s="73"/>
      <c r="UNC32" s="612"/>
      <c r="UND32" s="612"/>
      <c r="UNE32" s="778"/>
      <c r="UNF32" s="134"/>
      <c r="UNG32" s="172"/>
      <c r="UNH32" s="126"/>
      <c r="UNI32" s="158"/>
      <c r="UNJ32" s="134"/>
      <c r="UNK32" s="158"/>
      <c r="UNL32" s="175"/>
      <c r="UNM32" s="778"/>
      <c r="UNN32" s="778"/>
      <c r="UNO32" s="778"/>
      <c r="UNP32" s="778"/>
      <c r="UNQ32" s="778"/>
      <c r="UNR32" s="778"/>
      <c r="UNS32" s="778"/>
      <c r="UNT32" s="778"/>
      <c r="UNU32" s="778"/>
      <c r="UNV32" s="778"/>
      <c r="UNW32" s="778"/>
      <c r="UNX32" s="778"/>
      <c r="UNY32" s="73"/>
      <c r="UNZ32" s="73"/>
      <c r="UOA32" s="612"/>
      <c r="UOB32" s="612"/>
      <c r="UOC32" s="778"/>
      <c r="UOD32" s="134"/>
      <c r="UOE32" s="172"/>
      <c r="UOF32" s="126"/>
      <c r="UOG32" s="158"/>
      <c r="UOH32" s="134"/>
      <c r="UOI32" s="158"/>
      <c r="UOJ32" s="175"/>
      <c r="UOK32" s="778"/>
      <c r="UOL32" s="778"/>
      <c r="UOM32" s="778"/>
      <c r="UON32" s="778"/>
      <c r="UOO32" s="778"/>
      <c r="UOP32" s="778"/>
      <c r="UOQ32" s="778"/>
      <c r="UOR32" s="778"/>
      <c r="UOS32" s="778"/>
      <c r="UOT32" s="778"/>
      <c r="UOU32" s="778"/>
      <c r="UOV32" s="778"/>
      <c r="UOW32" s="73"/>
      <c r="UOX32" s="73"/>
      <c r="UOY32" s="612"/>
      <c r="UOZ32" s="612"/>
      <c r="UPA32" s="778"/>
      <c r="UPB32" s="134"/>
      <c r="UPC32" s="172"/>
      <c r="UPD32" s="126"/>
      <c r="UPE32" s="158"/>
      <c r="UPF32" s="134"/>
      <c r="UPG32" s="158"/>
      <c r="UPH32" s="175"/>
      <c r="UPI32" s="778"/>
      <c r="UPJ32" s="778"/>
      <c r="UPK32" s="778"/>
      <c r="UPL32" s="778"/>
      <c r="UPM32" s="778"/>
      <c r="UPN32" s="778"/>
      <c r="UPO32" s="778"/>
      <c r="UPP32" s="778"/>
      <c r="UPQ32" s="778"/>
      <c r="UPR32" s="778"/>
      <c r="UPS32" s="778"/>
      <c r="UPT32" s="778"/>
      <c r="UPU32" s="73"/>
      <c r="UPV32" s="73"/>
      <c r="UPW32" s="612"/>
      <c r="UPX32" s="612"/>
      <c r="UPY32" s="778"/>
      <c r="UPZ32" s="134"/>
      <c r="UQA32" s="172"/>
      <c r="UQB32" s="126"/>
      <c r="UQC32" s="158"/>
      <c r="UQD32" s="134"/>
      <c r="UQE32" s="158"/>
      <c r="UQF32" s="175"/>
      <c r="UQG32" s="778"/>
      <c r="UQH32" s="778"/>
      <c r="UQI32" s="778"/>
      <c r="UQJ32" s="778"/>
      <c r="UQK32" s="778"/>
      <c r="UQL32" s="778"/>
      <c r="UQM32" s="778"/>
      <c r="UQN32" s="778"/>
      <c r="UQO32" s="778"/>
      <c r="UQP32" s="778"/>
      <c r="UQQ32" s="778"/>
      <c r="UQR32" s="778"/>
      <c r="UQS32" s="73"/>
      <c r="UQT32" s="73"/>
      <c r="UQU32" s="612"/>
      <c r="UQV32" s="612"/>
      <c r="UQW32" s="778"/>
      <c r="UQX32" s="134"/>
      <c r="UQY32" s="172"/>
      <c r="UQZ32" s="126"/>
      <c r="URA32" s="158"/>
      <c r="URB32" s="134"/>
      <c r="URC32" s="158"/>
      <c r="URD32" s="175"/>
      <c r="URE32" s="778"/>
      <c r="URF32" s="778"/>
      <c r="URG32" s="778"/>
      <c r="URH32" s="778"/>
      <c r="URI32" s="778"/>
      <c r="URJ32" s="778"/>
      <c r="URK32" s="778"/>
      <c r="URL32" s="778"/>
      <c r="URM32" s="778"/>
      <c r="URN32" s="778"/>
      <c r="URO32" s="778"/>
      <c r="URP32" s="778"/>
      <c r="URQ32" s="73"/>
      <c r="URR32" s="73"/>
      <c r="URS32" s="612"/>
      <c r="URT32" s="612"/>
      <c r="URU32" s="778"/>
      <c r="URV32" s="134"/>
      <c r="URW32" s="172"/>
      <c r="URX32" s="126"/>
      <c r="URY32" s="158"/>
      <c r="URZ32" s="134"/>
      <c r="USA32" s="158"/>
      <c r="USB32" s="175"/>
      <c r="USC32" s="778"/>
      <c r="USD32" s="778"/>
      <c r="USE32" s="778"/>
      <c r="USF32" s="778"/>
      <c r="USG32" s="778"/>
      <c r="USH32" s="778"/>
      <c r="USI32" s="778"/>
      <c r="USJ32" s="778"/>
      <c r="USK32" s="778"/>
      <c r="USL32" s="778"/>
      <c r="USM32" s="778"/>
      <c r="USN32" s="778"/>
      <c r="USO32" s="73"/>
      <c r="USP32" s="73"/>
      <c r="USQ32" s="612"/>
      <c r="USR32" s="612"/>
      <c r="USS32" s="778"/>
      <c r="UST32" s="134"/>
      <c r="USU32" s="172"/>
      <c r="USV32" s="126"/>
      <c r="USW32" s="158"/>
      <c r="USX32" s="134"/>
      <c r="USY32" s="158"/>
      <c r="USZ32" s="175"/>
      <c r="UTA32" s="778"/>
      <c r="UTB32" s="778"/>
      <c r="UTC32" s="778"/>
      <c r="UTD32" s="778"/>
      <c r="UTE32" s="778"/>
      <c r="UTF32" s="778"/>
      <c r="UTG32" s="778"/>
      <c r="UTH32" s="778"/>
      <c r="UTI32" s="778"/>
      <c r="UTJ32" s="778"/>
      <c r="UTK32" s="778"/>
      <c r="UTL32" s="778"/>
      <c r="UTM32" s="73"/>
      <c r="UTN32" s="73"/>
      <c r="UTO32" s="612"/>
      <c r="UTP32" s="612"/>
      <c r="UTQ32" s="778"/>
      <c r="UTR32" s="134"/>
      <c r="UTS32" s="172"/>
      <c r="UTT32" s="126"/>
      <c r="UTU32" s="158"/>
      <c r="UTV32" s="134"/>
      <c r="UTW32" s="158"/>
      <c r="UTX32" s="175"/>
      <c r="UTY32" s="778"/>
      <c r="UTZ32" s="778"/>
      <c r="UUA32" s="778"/>
      <c r="UUB32" s="778"/>
      <c r="UUC32" s="778"/>
      <c r="UUD32" s="778"/>
      <c r="UUE32" s="778"/>
      <c r="UUF32" s="778"/>
      <c r="UUG32" s="778"/>
      <c r="UUH32" s="778"/>
      <c r="UUI32" s="778"/>
      <c r="UUJ32" s="778"/>
      <c r="UUK32" s="73"/>
      <c r="UUL32" s="73"/>
      <c r="UUM32" s="612"/>
      <c r="UUN32" s="612"/>
      <c r="UUO32" s="778"/>
      <c r="UUP32" s="134"/>
      <c r="UUQ32" s="172"/>
      <c r="UUR32" s="126"/>
      <c r="UUS32" s="158"/>
      <c r="UUT32" s="134"/>
      <c r="UUU32" s="158"/>
      <c r="UUV32" s="175"/>
      <c r="UUW32" s="778"/>
      <c r="UUX32" s="778"/>
      <c r="UUY32" s="778"/>
      <c r="UUZ32" s="778"/>
      <c r="UVA32" s="778"/>
      <c r="UVB32" s="778"/>
      <c r="UVC32" s="778"/>
      <c r="UVD32" s="778"/>
      <c r="UVE32" s="778"/>
      <c r="UVF32" s="778"/>
      <c r="UVG32" s="778"/>
      <c r="UVH32" s="778"/>
      <c r="UVI32" s="73"/>
      <c r="UVJ32" s="73"/>
      <c r="UVK32" s="612"/>
      <c r="UVL32" s="612"/>
      <c r="UVM32" s="778"/>
      <c r="UVN32" s="134"/>
      <c r="UVO32" s="172"/>
      <c r="UVP32" s="126"/>
      <c r="UVQ32" s="158"/>
      <c r="UVR32" s="134"/>
      <c r="UVS32" s="158"/>
      <c r="UVT32" s="175"/>
      <c r="UVU32" s="778"/>
      <c r="UVV32" s="778"/>
      <c r="UVW32" s="778"/>
      <c r="UVX32" s="778"/>
      <c r="UVY32" s="778"/>
      <c r="UVZ32" s="778"/>
      <c r="UWA32" s="778"/>
      <c r="UWB32" s="778"/>
      <c r="UWC32" s="778"/>
      <c r="UWD32" s="778"/>
      <c r="UWE32" s="778"/>
      <c r="UWF32" s="778"/>
      <c r="UWG32" s="73"/>
      <c r="UWH32" s="73"/>
      <c r="UWI32" s="612"/>
      <c r="UWJ32" s="612"/>
      <c r="UWK32" s="778"/>
      <c r="UWL32" s="134"/>
      <c r="UWM32" s="172"/>
      <c r="UWN32" s="126"/>
      <c r="UWO32" s="158"/>
      <c r="UWP32" s="134"/>
      <c r="UWQ32" s="158"/>
      <c r="UWR32" s="175"/>
      <c r="UWS32" s="778"/>
      <c r="UWT32" s="778"/>
      <c r="UWU32" s="778"/>
      <c r="UWV32" s="778"/>
      <c r="UWW32" s="778"/>
      <c r="UWX32" s="778"/>
      <c r="UWY32" s="778"/>
      <c r="UWZ32" s="778"/>
      <c r="UXA32" s="778"/>
      <c r="UXB32" s="778"/>
      <c r="UXC32" s="778"/>
      <c r="UXD32" s="778"/>
      <c r="UXE32" s="73"/>
      <c r="UXF32" s="73"/>
      <c r="UXG32" s="612"/>
      <c r="UXH32" s="612"/>
      <c r="UXI32" s="778"/>
      <c r="UXJ32" s="134"/>
      <c r="UXK32" s="172"/>
      <c r="UXL32" s="126"/>
      <c r="UXM32" s="158"/>
      <c r="UXN32" s="134"/>
      <c r="UXO32" s="158"/>
      <c r="UXP32" s="175"/>
      <c r="UXQ32" s="778"/>
      <c r="UXR32" s="778"/>
      <c r="UXS32" s="778"/>
      <c r="UXT32" s="778"/>
      <c r="UXU32" s="778"/>
      <c r="UXV32" s="778"/>
      <c r="UXW32" s="778"/>
      <c r="UXX32" s="778"/>
      <c r="UXY32" s="778"/>
      <c r="UXZ32" s="778"/>
      <c r="UYA32" s="778"/>
      <c r="UYB32" s="778"/>
      <c r="UYC32" s="73"/>
      <c r="UYD32" s="73"/>
      <c r="UYE32" s="612"/>
      <c r="UYF32" s="612"/>
      <c r="UYG32" s="778"/>
      <c r="UYH32" s="134"/>
      <c r="UYI32" s="172"/>
      <c r="UYJ32" s="126"/>
      <c r="UYK32" s="158"/>
      <c r="UYL32" s="134"/>
      <c r="UYM32" s="158"/>
      <c r="UYN32" s="175"/>
      <c r="UYO32" s="778"/>
      <c r="UYP32" s="778"/>
      <c r="UYQ32" s="778"/>
      <c r="UYR32" s="778"/>
      <c r="UYS32" s="778"/>
      <c r="UYT32" s="778"/>
      <c r="UYU32" s="778"/>
      <c r="UYV32" s="778"/>
      <c r="UYW32" s="778"/>
      <c r="UYX32" s="778"/>
      <c r="UYY32" s="778"/>
      <c r="UYZ32" s="778"/>
      <c r="UZA32" s="73"/>
      <c r="UZB32" s="73"/>
      <c r="UZC32" s="612"/>
      <c r="UZD32" s="612"/>
      <c r="UZE32" s="778"/>
      <c r="UZF32" s="134"/>
      <c r="UZG32" s="172"/>
      <c r="UZH32" s="126"/>
      <c r="UZI32" s="158"/>
      <c r="UZJ32" s="134"/>
      <c r="UZK32" s="158"/>
      <c r="UZL32" s="175"/>
      <c r="UZM32" s="778"/>
      <c r="UZN32" s="778"/>
      <c r="UZO32" s="778"/>
      <c r="UZP32" s="778"/>
      <c r="UZQ32" s="778"/>
      <c r="UZR32" s="778"/>
      <c r="UZS32" s="778"/>
      <c r="UZT32" s="778"/>
      <c r="UZU32" s="778"/>
      <c r="UZV32" s="778"/>
      <c r="UZW32" s="778"/>
      <c r="UZX32" s="778"/>
      <c r="UZY32" s="73"/>
      <c r="UZZ32" s="73"/>
      <c r="VAA32" s="612"/>
      <c r="VAB32" s="612"/>
      <c r="VAC32" s="778"/>
      <c r="VAD32" s="134"/>
      <c r="VAE32" s="172"/>
      <c r="VAF32" s="126"/>
      <c r="VAG32" s="158"/>
      <c r="VAH32" s="134"/>
      <c r="VAI32" s="158"/>
      <c r="VAJ32" s="175"/>
      <c r="VAK32" s="778"/>
      <c r="VAL32" s="778"/>
      <c r="VAM32" s="778"/>
      <c r="VAN32" s="778"/>
      <c r="VAO32" s="778"/>
      <c r="VAP32" s="778"/>
      <c r="VAQ32" s="778"/>
      <c r="VAR32" s="778"/>
      <c r="VAS32" s="778"/>
      <c r="VAT32" s="778"/>
      <c r="VAU32" s="778"/>
      <c r="VAV32" s="778"/>
      <c r="VAW32" s="73"/>
      <c r="VAX32" s="73"/>
      <c r="VAY32" s="612"/>
      <c r="VAZ32" s="612"/>
      <c r="VBA32" s="778"/>
      <c r="VBB32" s="134"/>
      <c r="VBC32" s="172"/>
      <c r="VBD32" s="126"/>
      <c r="VBE32" s="158"/>
      <c r="VBF32" s="134"/>
      <c r="VBG32" s="158"/>
      <c r="VBH32" s="175"/>
      <c r="VBI32" s="778"/>
      <c r="VBJ32" s="778"/>
      <c r="VBK32" s="778"/>
      <c r="VBL32" s="778"/>
      <c r="VBM32" s="778"/>
      <c r="VBN32" s="778"/>
      <c r="VBO32" s="778"/>
      <c r="VBP32" s="778"/>
      <c r="VBQ32" s="778"/>
      <c r="VBR32" s="778"/>
      <c r="VBS32" s="778"/>
      <c r="VBT32" s="778"/>
      <c r="VBU32" s="73"/>
      <c r="VBV32" s="73"/>
      <c r="VBW32" s="612"/>
      <c r="VBX32" s="612"/>
      <c r="VBY32" s="778"/>
      <c r="VBZ32" s="134"/>
      <c r="VCA32" s="172"/>
      <c r="VCB32" s="126"/>
      <c r="VCC32" s="158"/>
      <c r="VCD32" s="134"/>
      <c r="VCE32" s="158"/>
      <c r="VCF32" s="175"/>
      <c r="VCG32" s="778"/>
      <c r="VCH32" s="778"/>
      <c r="VCI32" s="778"/>
      <c r="VCJ32" s="778"/>
      <c r="VCK32" s="778"/>
      <c r="VCL32" s="778"/>
      <c r="VCM32" s="778"/>
      <c r="VCN32" s="778"/>
      <c r="VCO32" s="778"/>
      <c r="VCP32" s="778"/>
      <c r="VCQ32" s="778"/>
      <c r="VCR32" s="778"/>
      <c r="VCS32" s="73"/>
      <c r="VCT32" s="73"/>
      <c r="VCU32" s="612"/>
      <c r="VCV32" s="612"/>
      <c r="VCW32" s="778"/>
      <c r="VCX32" s="134"/>
      <c r="VCY32" s="172"/>
      <c r="VCZ32" s="126"/>
      <c r="VDA32" s="158"/>
      <c r="VDB32" s="134"/>
      <c r="VDC32" s="158"/>
      <c r="VDD32" s="175"/>
      <c r="VDE32" s="778"/>
      <c r="VDF32" s="778"/>
      <c r="VDG32" s="778"/>
      <c r="VDH32" s="778"/>
      <c r="VDI32" s="778"/>
      <c r="VDJ32" s="778"/>
      <c r="VDK32" s="778"/>
      <c r="VDL32" s="778"/>
      <c r="VDM32" s="778"/>
      <c r="VDN32" s="778"/>
      <c r="VDO32" s="778"/>
      <c r="VDP32" s="778"/>
      <c r="VDQ32" s="73"/>
      <c r="VDR32" s="73"/>
      <c r="VDS32" s="612"/>
      <c r="VDT32" s="612"/>
      <c r="VDU32" s="778"/>
      <c r="VDV32" s="134"/>
      <c r="VDW32" s="172"/>
      <c r="VDX32" s="126"/>
      <c r="VDY32" s="158"/>
      <c r="VDZ32" s="134"/>
      <c r="VEA32" s="158"/>
      <c r="VEB32" s="175"/>
      <c r="VEC32" s="778"/>
      <c r="VED32" s="778"/>
      <c r="VEE32" s="778"/>
      <c r="VEF32" s="778"/>
      <c r="VEG32" s="778"/>
      <c r="VEH32" s="778"/>
      <c r="VEI32" s="778"/>
      <c r="VEJ32" s="778"/>
      <c r="VEK32" s="778"/>
      <c r="VEL32" s="778"/>
      <c r="VEM32" s="778"/>
      <c r="VEN32" s="778"/>
      <c r="VEO32" s="73"/>
      <c r="VEP32" s="73"/>
      <c r="VEQ32" s="612"/>
      <c r="VER32" s="612"/>
      <c r="VES32" s="778"/>
      <c r="VET32" s="134"/>
      <c r="VEU32" s="172"/>
      <c r="VEV32" s="126"/>
      <c r="VEW32" s="158"/>
      <c r="VEX32" s="134"/>
      <c r="VEY32" s="158"/>
      <c r="VEZ32" s="175"/>
      <c r="VFA32" s="778"/>
      <c r="VFB32" s="778"/>
      <c r="VFC32" s="778"/>
      <c r="VFD32" s="778"/>
      <c r="VFE32" s="778"/>
      <c r="VFF32" s="778"/>
      <c r="VFG32" s="778"/>
      <c r="VFH32" s="778"/>
      <c r="VFI32" s="778"/>
      <c r="VFJ32" s="778"/>
      <c r="VFK32" s="778"/>
      <c r="VFL32" s="778"/>
      <c r="VFM32" s="73"/>
      <c r="VFN32" s="73"/>
      <c r="VFO32" s="612"/>
      <c r="VFP32" s="612"/>
      <c r="VFQ32" s="778"/>
      <c r="VFR32" s="134"/>
      <c r="VFS32" s="172"/>
      <c r="VFT32" s="126"/>
      <c r="VFU32" s="158"/>
      <c r="VFV32" s="134"/>
      <c r="VFW32" s="158"/>
      <c r="VFX32" s="175"/>
      <c r="VFY32" s="778"/>
      <c r="VFZ32" s="778"/>
      <c r="VGA32" s="778"/>
      <c r="VGB32" s="778"/>
      <c r="VGC32" s="778"/>
      <c r="VGD32" s="778"/>
      <c r="VGE32" s="778"/>
      <c r="VGF32" s="778"/>
      <c r="VGG32" s="778"/>
      <c r="VGH32" s="778"/>
      <c r="VGI32" s="778"/>
      <c r="VGJ32" s="778"/>
      <c r="VGK32" s="73"/>
      <c r="VGL32" s="73"/>
      <c r="VGM32" s="612"/>
      <c r="VGN32" s="612"/>
      <c r="VGO32" s="778"/>
      <c r="VGP32" s="134"/>
      <c r="VGQ32" s="172"/>
      <c r="VGR32" s="126"/>
      <c r="VGS32" s="158"/>
      <c r="VGT32" s="134"/>
      <c r="VGU32" s="158"/>
      <c r="VGV32" s="175"/>
      <c r="VGW32" s="778"/>
      <c r="VGX32" s="778"/>
      <c r="VGY32" s="778"/>
      <c r="VGZ32" s="778"/>
      <c r="VHA32" s="778"/>
      <c r="VHB32" s="778"/>
      <c r="VHC32" s="778"/>
      <c r="VHD32" s="778"/>
      <c r="VHE32" s="778"/>
      <c r="VHF32" s="778"/>
      <c r="VHG32" s="778"/>
      <c r="VHH32" s="778"/>
      <c r="VHI32" s="73"/>
      <c r="VHJ32" s="73"/>
      <c r="VHK32" s="612"/>
      <c r="VHL32" s="612"/>
      <c r="VHM32" s="778"/>
      <c r="VHN32" s="134"/>
      <c r="VHO32" s="172"/>
      <c r="VHP32" s="126"/>
      <c r="VHQ32" s="158"/>
      <c r="VHR32" s="134"/>
      <c r="VHS32" s="158"/>
      <c r="VHT32" s="175"/>
      <c r="VHU32" s="778"/>
      <c r="VHV32" s="778"/>
      <c r="VHW32" s="778"/>
      <c r="VHX32" s="778"/>
      <c r="VHY32" s="778"/>
      <c r="VHZ32" s="778"/>
      <c r="VIA32" s="778"/>
      <c r="VIB32" s="778"/>
      <c r="VIC32" s="778"/>
      <c r="VID32" s="778"/>
      <c r="VIE32" s="778"/>
      <c r="VIF32" s="778"/>
      <c r="VIG32" s="73"/>
      <c r="VIH32" s="73"/>
      <c r="VII32" s="612"/>
      <c r="VIJ32" s="612"/>
      <c r="VIK32" s="778"/>
      <c r="VIL32" s="134"/>
      <c r="VIM32" s="172"/>
      <c r="VIN32" s="126"/>
      <c r="VIO32" s="158"/>
      <c r="VIP32" s="134"/>
      <c r="VIQ32" s="158"/>
      <c r="VIR32" s="175"/>
      <c r="VIS32" s="778"/>
      <c r="VIT32" s="778"/>
      <c r="VIU32" s="778"/>
      <c r="VIV32" s="778"/>
      <c r="VIW32" s="778"/>
      <c r="VIX32" s="778"/>
      <c r="VIY32" s="778"/>
      <c r="VIZ32" s="778"/>
      <c r="VJA32" s="778"/>
      <c r="VJB32" s="778"/>
      <c r="VJC32" s="778"/>
      <c r="VJD32" s="778"/>
      <c r="VJE32" s="73"/>
      <c r="VJF32" s="73"/>
      <c r="VJG32" s="612"/>
      <c r="VJH32" s="612"/>
      <c r="VJI32" s="778"/>
      <c r="VJJ32" s="134"/>
      <c r="VJK32" s="172"/>
      <c r="VJL32" s="126"/>
      <c r="VJM32" s="158"/>
      <c r="VJN32" s="134"/>
      <c r="VJO32" s="158"/>
      <c r="VJP32" s="175"/>
      <c r="VJQ32" s="778"/>
      <c r="VJR32" s="778"/>
      <c r="VJS32" s="778"/>
      <c r="VJT32" s="778"/>
      <c r="VJU32" s="778"/>
      <c r="VJV32" s="778"/>
      <c r="VJW32" s="778"/>
      <c r="VJX32" s="778"/>
      <c r="VJY32" s="778"/>
      <c r="VJZ32" s="778"/>
      <c r="VKA32" s="778"/>
      <c r="VKB32" s="778"/>
      <c r="VKC32" s="73"/>
      <c r="VKD32" s="73"/>
      <c r="VKE32" s="612"/>
      <c r="VKF32" s="612"/>
      <c r="VKG32" s="778"/>
      <c r="VKH32" s="134"/>
      <c r="VKI32" s="172"/>
      <c r="VKJ32" s="126"/>
      <c r="VKK32" s="158"/>
      <c r="VKL32" s="134"/>
      <c r="VKM32" s="158"/>
      <c r="VKN32" s="175"/>
      <c r="VKO32" s="778"/>
      <c r="VKP32" s="778"/>
      <c r="VKQ32" s="778"/>
      <c r="VKR32" s="778"/>
      <c r="VKS32" s="778"/>
      <c r="VKT32" s="778"/>
      <c r="VKU32" s="778"/>
      <c r="VKV32" s="778"/>
      <c r="VKW32" s="778"/>
      <c r="VKX32" s="778"/>
      <c r="VKY32" s="778"/>
      <c r="VKZ32" s="778"/>
      <c r="VLA32" s="73"/>
      <c r="VLB32" s="73"/>
      <c r="VLC32" s="612"/>
      <c r="VLD32" s="612"/>
      <c r="VLE32" s="778"/>
      <c r="VLF32" s="134"/>
      <c r="VLG32" s="172"/>
      <c r="VLH32" s="126"/>
      <c r="VLI32" s="158"/>
      <c r="VLJ32" s="134"/>
      <c r="VLK32" s="158"/>
      <c r="VLL32" s="175"/>
      <c r="VLM32" s="778"/>
      <c r="VLN32" s="778"/>
      <c r="VLO32" s="778"/>
      <c r="VLP32" s="778"/>
      <c r="VLQ32" s="778"/>
      <c r="VLR32" s="778"/>
      <c r="VLS32" s="778"/>
      <c r="VLT32" s="778"/>
      <c r="VLU32" s="778"/>
      <c r="VLV32" s="778"/>
      <c r="VLW32" s="778"/>
      <c r="VLX32" s="778"/>
      <c r="VLY32" s="73"/>
      <c r="VLZ32" s="73"/>
      <c r="VMA32" s="612"/>
      <c r="VMB32" s="612"/>
      <c r="VMC32" s="778"/>
      <c r="VMD32" s="134"/>
      <c r="VME32" s="172"/>
      <c r="VMF32" s="126"/>
      <c r="VMG32" s="158"/>
      <c r="VMH32" s="134"/>
      <c r="VMI32" s="158"/>
      <c r="VMJ32" s="175"/>
      <c r="VMK32" s="778"/>
      <c r="VML32" s="778"/>
      <c r="VMM32" s="778"/>
      <c r="VMN32" s="778"/>
      <c r="VMO32" s="778"/>
      <c r="VMP32" s="778"/>
      <c r="VMQ32" s="778"/>
      <c r="VMR32" s="778"/>
      <c r="VMS32" s="778"/>
      <c r="VMT32" s="778"/>
      <c r="VMU32" s="778"/>
      <c r="VMV32" s="778"/>
      <c r="VMW32" s="73"/>
      <c r="VMX32" s="73"/>
      <c r="VMY32" s="612"/>
      <c r="VMZ32" s="612"/>
      <c r="VNA32" s="778"/>
      <c r="VNB32" s="134"/>
      <c r="VNC32" s="172"/>
      <c r="VND32" s="126"/>
      <c r="VNE32" s="158"/>
      <c r="VNF32" s="134"/>
      <c r="VNG32" s="158"/>
      <c r="VNH32" s="175"/>
      <c r="VNI32" s="778"/>
      <c r="VNJ32" s="778"/>
      <c r="VNK32" s="778"/>
      <c r="VNL32" s="778"/>
      <c r="VNM32" s="778"/>
      <c r="VNN32" s="778"/>
      <c r="VNO32" s="778"/>
      <c r="VNP32" s="778"/>
      <c r="VNQ32" s="778"/>
      <c r="VNR32" s="778"/>
      <c r="VNS32" s="778"/>
      <c r="VNT32" s="778"/>
      <c r="VNU32" s="73"/>
      <c r="VNV32" s="73"/>
      <c r="VNW32" s="612"/>
      <c r="VNX32" s="612"/>
      <c r="VNY32" s="778"/>
      <c r="VNZ32" s="134"/>
      <c r="VOA32" s="172"/>
      <c r="VOB32" s="126"/>
      <c r="VOC32" s="158"/>
      <c r="VOD32" s="134"/>
      <c r="VOE32" s="158"/>
      <c r="VOF32" s="175"/>
      <c r="VOG32" s="778"/>
      <c r="VOH32" s="778"/>
      <c r="VOI32" s="778"/>
      <c r="VOJ32" s="778"/>
      <c r="VOK32" s="778"/>
      <c r="VOL32" s="778"/>
      <c r="VOM32" s="778"/>
      <c r="VON32" s="778"/>
      <c r="VOO32" s="778"/>
      <c r="VOP32" s="778"/>
      <c r="VOQ32" s="778"/>
      <c r="VOR32" s="778"/>
      <c r="VOS32" s="73"/>
      <c r="VOT32" s="73"/>
      <c r="VOU32" s="612"/>
      <c r="VOV32" s="612"/>
      <c r="VOW32" s="778"/>
      <c r="VOX32" s="134"/>
      <c r="VOY32" s="172"/>
      <c r="VOZ32" s="126"/>
      <c r="VPA32" s="158"/>
      <c r="VPB32" s="134"/>
      <c r="VPC32" s="158"/>
      <c r="VPD32" s="175"/>
      <c r="VPE32" s="778"/>
      <c r="VPF32" s="778"/>
      <c r="VPG32" s="778"/>
      <c r="VPH32" s="778"/>
      <c r="VPI32" s="778"/>
      <c r="VPJ32" s="778"/>
      <c r="VPK32" s="778"/>
      <c r="VPL32" s="778"/>
      <c r="VPM32" s="778"/>
      <c r="VPN32" s="778"/>
      <c r="VPO32" s="778"/>
      <c r="VPP32" s="778"/>
      <c r="VPQ32" s="73"/>
      <c r="VPR32" s="73"/>
      <c r="VPS32" s="612"/>
      <c r="VPT32" s="612"/>
      <c r="VPU32" s="778"/>
      <c r="VPV32" s="134"/>
      <c r="VPW32" s="172"/>
      <c r="VPX32" s="126"/>
      <c r="VPY32" s="158"/>
      <c r="VPZ32" s="134"/>
      <c r="VQA32" s="158"/>
      <c r="VQB32" s="175"/>
      <c r="VQC32" s="778"/>
      <c r="VQD32" s="778"/>
      <c r="VQE32" s="778"/>
      <c r="VQF32" s="778"/>
      <c r="VQG32" s="778"/>
      <c r="VQH32" s="778"/>
      <c r="VQI32" s="778"/>
      <c r="VQJ32" s="778"/>
      <c r="VQK32" s="778"/>
      <c r="VQL32" s="778"/>
      <c r="VQM32" s="778"/>
      <c r="VQN32" s="778"/>
      <c r="VQO32" s="73"/>
      <c r="VQP32" s="73"/>
      <c r="VQQ32" s="612"/>
      <c r="VQR32" s="612"/>
      <c r="VQS32" s="778"/>
      <c r="VQT32" s="134"/>
      <c r="VQU32" s="172"/>
      <c r="VQV32" s="126"/>
      <c r="VQW32" s="158"/>
      <c r="VQX32" s="134"/>
      <c r="VQY32" s="158"/>
      <c r="VQZ32" s="175"/>
      <c r="VRA32" s="778"/>
      <c r="VRB32" s="778"/>
      <c r="VRC32" s="778"/>
      <c r="VRD32" s="778"/>
      <c r="VRE32" s="778"/>
      <c r="VRF32" s="778"/>
      <c r="VRG32" s="778"/>
      <c r="VRH32" s="778"/>
      <c r="VRI32" s="778"/>
      <c r="VRJ32" s="778"/>
      <c r="VRK32" s="778"/>
      <c r="VRL32" s="778"/>
      <c r="VRM32" s="73"/>
      <c r="VRN32" s="73"/>
      <c r="VRO32" s="612"/>
      <c r="VRP32" s="612"/>
      <c r="VRQ32" s="778"/>
      <c r="VRR32" s="134"/>
      <c r="VRS32" s="172"/>
      <c r="VRT32" s="126"/>
      <c r="VRU32" s="158"/>
      <c r="VRV32" s="134"/>
      <c r="VRW32" s="158"/>
      <c r="VRX32" s="175"/>
      <c r="VRY32" s="778"/>
      <c r="VRZ32" s="778"/>
      <c r="VSA32" s="778"/>
      <c r="VSB32" s="778"/>
      <c r="VSC32" s="778"/>
      <c r="VSD32" s="778"/>
      <c r="VSE32" s="778"/>
      <c r="VSF32" s="778"/>
      <c r="VSG32" s="778"/>
      <c r="VSH32" s="778"/>
      <c r="VSI32" s="778"/>
      <c r="VSJ32" s="778"/>
      <c r="VSK32" s="73"/>
      <c r="VSL32" s="73"/>
      <c r="VSM32" s="612"/>
      <c r="VSN32" s="612"/>
      <c r="VSO32" s="778"/>
      <c r="VSP32" s="134"/>
      <c r="VSQ32" s="172"/>
      <c r="VSR32" s="126"/>
      <c r="VSS32" s="158"/>
      <c r="VST32" s="134"/>
      <c r="VSU32" s="158"/>
      <c r="VSV32" s="175"/>
      <c r="VSW32" s="778"/>
      <c r="VSX32" s="778"/>
      <c r="VSY32" s="778"/>
      <c r="VSZ32" s="778"/>
      <c r="VTA32" s="778"/>
      <c r="VTB32" s="778"/>
      <c r="VTC32" s="778"/>
      <c r="VTD32" s="778"/>
      <c r="VTE32" s="778"/>
      <c r="VTF32" s="778"/>
      <c r="VTG32" s="778"/>
      <c r="VTH32" s="778"/>
      <c r="VTI32" s="73"/>
      <c r="VTJ32" s="73"/>
      <c r="VTK32" s="612"/>
      <c r="VTL32" s="612"/>
      <c r="VTM32" s="778"/>
      <c r="VTN32" s="134"/>
      <c r="VTO32" s="172"/>
      <c r="VTP32" s="126"/>
      <c r="VTQ32" s="158"/>
      <c r="VTR32" s="134"/>
      <c r="VTS32" s="158"/>
      <c r="VTT32" s="175"/>
      <c r="VTU32" s="778"/>
      <c r="VTV32" s="778"/>
      <c r="VTW32" s="778"/>
      <c r="VTX32" s="778"/>
      <c r="VTY32" s="778"/>
      <c r="VTZ32" s="778"/>
      <c r="VUA32" s="778"/>
      <c r="VUB32" s="778"/>
      <c r="VUC32" s="778"/>
      <c r="VUD32" s="778"/>
      <c r="VUE32" s="778"/>
      <c r="VUF32" s="778"/>
      <c r="VUG32" s="73"/>
      <c r="VUH32" s="73"/>
      <c r="VUI32" s="612"/>
      <c r="VUJ32" s="612"/>
      <c r="VUK32" s="778"/>
      <c r="VUL32" s="134"/>
      <c r="VUM32" s="172"/>
      <c r="VUN32" s="126"/>
      <c r="VUO32" s="158"/>
      <c r="VUP32" s="134"/>
      <c r="VUQ32" s="158"/>
      <c r="VUR32" s="175"/>
      <c r="VUS32" s="778"/>
      <c r="VUT32" s="778"/>
      <c r="VUU32" s="778"/>
      <c r="VUV32" s="778"/>
      <c r="VUW32" s="778"/>
      <c r="VUX32" s="778"/>
      <c r="VUY32" s="778"/>
      <c r="VUZ32" s="778"/>
      <c r="VVA32" s="778"/>
      <c r="VVB32" s="778"/>
      <c r="VVC32" s="778"/>
      <c r="VVD32" s="778"/>
      <c r="VVE32" s="73"/>
      <c r="VVF32" s="73"/>
      <c r="VVG32" s="612"/>
      <c r="VVH32" s="612"/>
      <c r="VVI32" s="778"/>
      <c r="VVJ32" s="134"/>
      <c r="VVK32" s="172"/>
      <c r="VVL32" s="126"/>
      <c r="VVM32" s="158"/>
      <c r="VVN32" s="134"/>
      <c r="VVO32" s="158"/>
      <c r="VVP32" s="175"/>
      <c r="VVQ32" s="778"/>
      <c r="VVR32" s="778"/>
      <c r="VVS32" s="778"/>
      <c r="VVT32" s="778"/>
      <c r="VVU32" s="778"/>
      <c r="VVV32" s="778"/>
      <c r="VVW32" s="778"/>
      <c r="VVX32" s="778"/>
      <c r="VVY32" s="778"/>
      <c r="VVZ32" s="778"/>
      <c r="VWA32" s="778"/>
      <c r="VWB32" s="778"/>
      <c r="VWC32" s="73"/>
      <c r="VWD32" s="73"/>
      <c r="VWE32" s="612"/>
      <c r="VWF32" s="612"/>
      <c r="VWG32" s="778"/>
      <c r="VWH32" s="134"/>
      <c r="VWI32" s="172"/>
      <c r="VWJ32" s="126"/>
      <c r="VWK32" s="158"/>
      <c r="VWL32" s="134"/>
      <c r="VWM32" s="158"/>
      <c r="VWN32" s="175"/>
      <c r="VWO32" s="778"/>
      <c r="VWP32" s="778"/>
      <c r="VWQ32" s="778"/>
      <c r="VWR32" s="778"/>
      <c r="VWS32" s="778"/>
      <c r="VWT32" s="778"/>
      <c r="VWU32" s="778"/>
      <c r="VWV32" s="778"/>
      <c r="VWW32" s="778"/>
      <c r="VWX32" s="778"/>
      <c r="VWY32" s="778"/>
      <c r="VWZ32" s="778"/>
      <c r="VXA32" s="73"/>
      <c r="VXB32" s="73"/>
      <c r="VXC32" s="612"/>
      <c r="VXD32" s="612"/>
      <c r="VXE32" s="778"/>
      <c r="VXF32" s="134"/>
      <c r="VXG32" s="172"/>
      <c r="VXH32" s="126"/>
      <c r="VXI32" s="158"/>
      <c r="VXJ32" s="134"/>
      <c r="VXK32" s="158"/>
      <c r="VXL32" s="175"/>
      <c r="VXM32" s="778"/>
      <c r="VXN32" s="778"/>
      <c r="VXO32" s="778"/>
      <c r="VXP32" s="778"/>
      <c r="VXQ32" s="778"/>
      <c r="VXR32" s="778"/>
      <c r="VXS32" s="778"/>
      <c r="VXT32" s="778"/>
      <c r="VXU32" s="778"/>
      <c r="VXV32" s="778"/>
      <c r="VXW32" s="778"/>
      <c r="VXX32" s="778"/>
      <c r="VXY32" s="73"/>
      <c r="VXZ32" s="73"/>
      <c r="VYA32" s="612"/>
      <c r="VYB32" s="612"/>
      <c r="VYC32" s="778"/>
      <c r="VYD32" s="134"/>
      <c r="VYE32" s="172"/>
      <c r="VYF32" s="126"/>
      <c r="VYG32" s="158"/>
      <c r="VYH32" s="134"/>
      <c r="VYI32" s="158"/>
      <c r="VYJ32" s="175"/>
      <c r="VYK32" s="778"/>
      <c r="VYL32" s="778"/>
      <c r="VYM32" s="778"/>
      <c r="VYN32" s="778"/>
      <c r="VYO32" s="778"/>
      <c r="VYP32" s="778"/>
      <c r="VYQ32" s="778"/>
      <c r="VYR32" s="778"/>
      <c r="VYS32" s="778"/>
      <c r="VYT32" s="778"/>
      <c r="VYU32" s="778"/>
      <c r="VYV32" s="778"/>
      <c r="VYW32" s="73"/>
      <c r="VYX32" s="73"/>
      <c r="VYY32" s="612"/>
      <c r="VYZ32" s="612"/>
      <c r="VZA32" s="778"/>
      <c r="VZB32" s="134"/>
      <c r="VZC32" s="172"/>
      <c r="VZD32" s="126"/>
      <c r="VZE32" s="158"/>
      <c r="VZF32" s="134"/>
      <c r="VZG32" s="158"/>
      <c r="VZH32" s="175"/>
      <c r="VZI32" s="778"/>
      <c r="VZJ32" s="778"/>
      <c r="VZK32" s="778"/>
      <c r="VZL32" s="778"/>
      <c r="VZM32" s="778"/>
      <c r="VZN32" s="778"/>
      <c r="VZO32" s="778"/>
      <c r="VZP32" s="778"/>
      <c r="VZQ32" s="778"/>
      <c r="VZR32" s="778"/>
      <c r="VZS32" s="778"/>
      <c r="VZT32" s="778"/>
      <c r="VZU32" s="73"/>
      <c r="VZV32" s="73"/>
      <c r="VZW32" s="612"/>
      <c r="VZX32" s="612"/>
      <c r="VZY32" s="778"/>
      <c r="VZZ32" s="134"/>
      <c r="WAA32" s="172"/>
      <c r="WAB32" s="126"/>
      <c r="WAC32" s="158"/>
      <c r="WAD32" s="134"/>
      <c r="WAE32" s="158"/>
      <c r="WAF32" s="175"/>
      <c r="WAG32" s="778"/>
      <c r="WAH32" s="778"/>
      <c r="WAI32" s="778"/>
      <c r="WAJ32" s="778"/>
      <c r="WAK32" s="778"/>
      <c r="WAL32" s="778"/>
      <c r="WAM32" s="778"/>
      <c r="WAN32" s="778"/>
      <c r="WAO32" s="778"/>
      <c r="WAP32" s="778"/>
      <c r="WAQ32" s="778"/>
      <c r="WAR32" s="778"/>
      <c r="WAS32" s="73"/>
      <c r="WAT32" s="73"/>
      <c r="WAU32" s="612"/>
      <c r="WAV32" s="612"/>
      <c r="WAW32" s="778"/>
      <c r="WAX32" s="134"/>
      <c r="WAY32" s="172"/>
      <c r="WAZ32" s="126"/>
      <c r="WBA32" s="158"/>
      <c r="WBB32" s="134"/>
      <c r="WBC32" s="158"/>
      <c r="WBD32" s="175"/>
      <c r="WBE32" s="778"/>
      <c r="WBF32" s="778"/>
      <c r="WBG32" s="778"/>
      <c r="WBH32" s="778"/>
      <c r="WBI32" s="778"/>
      <c r="WBJ32" s="778"/>
      <c r="WBK32" s="778"/>
      <c r="WBL32" s="778"/>
      <c r="WBM32" s="778"/>
      <c r="WBN32" s="778"/>
      <c r="WBO32" s="778"/>
      <c r="WBP32" s="778"/>
      <c r="WBQ32" s="73"/>
      <c r="WBR32" s="73"/>
      <c r="WBS32" s="612"/>
      <c r="WBT32" s="612"/>
      <c r="WBU32" s="778"/>
      <c r="WBV32" s="134"/>
      <c r="WBW32" s="172"/>
      <c r="WBX32" s="126"/>
      <c r="WBY32" s="158"/>
      <c r="WBZ32" s="134"/>
      <c r="WCA32" s="158"/>
      <c r="WCB32" s="175"/>
      <c r="WCC32" s="778"/>
      <c r="WCD32" s="778"/>
      <c r="WCE32" s="778"/>
      <c r="WCF32" s="778"/>
      <c r="WCG32" s="778"/>
      <c r="WCH32" s="778"/>
      <c r="WCI32" s="778"/>
      <c r="WCJ32" s="778"/>
      <c r="WCK32" s="778"/>
      <c r="WCL32" s="778"/>
      <c r="WCM32" s="778"/>
      <c r="WCN32" s="778"/>
      <c r="WCO32" s="73"/>
      <c r="WCP32" s="73"/>
      <c r="WCQ32" s="612"/>
      <c r="WCR32" s="612"/>
      <c r="WCS32" s="778"/>
      <c r="WCT32" s="134"/>
      <c r="WCU32" s="172"/>
      <c r="WCV32" s="126"/>
      <c r="WCW32" s="158"/>
      <c r="WCX32" s="134"/>
      <c r="WCY32" s="158"/>
      <c r="WCZ32" s="175"/>
      <c r="WDA32" s="778"/>
      <c r="WDB32" s="778"/>
      <c r="WDC32" s="778"/>
      <c r="WDD32" s="778"/>
      <c r="WDE32" s="778"/>
      <c r="WDF32" s="778"/>
      <c r="WDG32" s="778"/>
      <c r="WDH32" s="778"/>
      <c r="WDI32" s="778"/>
      <c r="WDJ32" s="778"/>
      <c r="WDK32" s="778"/>
      <c r="WDL32" s="778"/>
      <c r="WDM32" s="73"/>
      <c r="WDN32" s="73"/>
      <c r="WDO32" s="612"/>
      <c r="WDP32" s="612"/>
      <c r="WDQ32" s="778"/>
      <c r="WDR32" s="134"/>
      <c r="WDS32" s="172"/>
      <c r="WDT32" s="126"/>
      <c r="WDU32" s="158"/>
      <c r="WDV32" s="134"/>
      <c r="WDW32" s="158"/>
      <c r="WDX32" s="175"/>
      <c r="WDY32" s="778"/>
      <c r="WDZ32" s="778"/>
      <c r="WEA32" s="778"/>
      <c r="WEB32" s="778"/>
      <c r="WEC32" s="778"/>
      <c r="WED32" s="778"/>
      <c r="WEE32" s="778"/>
      <c r="WEF32" s="778"/>
      <c r="WEG32" s="778"/>
      <c r="WEH32" s="778"/>
      <c r="WEI32" s="778"/>
      <c r="WEJ32" s="778"/>
      <c r="WEK32" s="73"/>
      <c r="WEL32" s="73"/>
      <c r="WEM32" s="612"/>
      <c r="WEN32" s="612"/>
      <c r="WEO32" s="778"/>
      <c r="WEP32" s="134"/>
      <c r="WEQ32" s="172"/>
      <c r="WER32" s="126"/>
      <c r="WES32" s="158"/>
      <c r="WET32" s="134"/>
      <c r="WEU32" s="158"/>
      <c r="WEV32" s="175"/>
      <c r="WEW32" s="778"/>
      <c r="WEX32" s="778"/>
      <c r="WEY32" s="778"/>
      <c r="WEZ32" s="778"/>
      <c r="WFA32" s="778"/>
      <c r="WFB32" s="778"/>
      <c r="WFC32" s="778"/>
      <c r="WFD32" s="778"/>
      <c r="WFE32" s="778"/>
      <c r="WFF32" s="778"/>
      <c r="WFG32" s="778"/>
      <c r="WFH32" s="778"/>
      <c r="WFI32" s="73"/>
      <c r="WFJ32" s="73"/>
      <c r="WFK32" s="612"/>
      <c r="WFL32" s="612"/>
      <c r="WFM32" s="778"/>
      <c r="WFN32" s="134"/>
      <c r="WFO32" s="172"/>
      <c r="WFP32" s="126"/>
      <c r="WFQ32" s="158"/>
      <c r="WFR32" s="134"/>
      <c r="WFS32" s="158"/>
      <c r="WFT32" s="175"/>
      <c r="WFU32" s="778"/>
      <c r="WFV32" s="778"/>
      <c r="WFW32" s="778"/>
      <c r="WFX32" s="778"/>
      <c r="WFY32" s="778"/>
      <c r="WFZ32" s="778"/>
      <c r="WGA32" s="778"/>
      <c r="WGB32" s="778"/>
      <c r="WGC32" s="778"/>
      <c r="WGD32" s="778"/>
      <c r="WGE32" s="778"/>
      <c r="WGF32" s="778"/>
      <c r="WGG32" s="73"/>
      <c r="WGH32" s="73"/>
      <c r="WGI32" s="612"/>
      <c r="WGJ32" s="612"/>
      <c r="WGK32" s="778"/>
      <c r="WGL32" s="134"/>
      <c r="WGM32" s="172"/>
      <c r="WGN32" s="126"/>
      <c r="WGO32" s="158"/>
      <c r="WGP32" s="134"/>
      <c r="WGQ32" s="158"/>
      <c r="WGR32" s="175"/>
      <c r="WGS32" s="778"/>
      <c r="WGT32" s="778"/>
      <c r="WGU32" s="778"/>
      <c r="WGV32" s="778"/>
      <c r="WGW32" s="778"/>
      <c r="WGX32" s="778"/>
      <c r="WGY32" s="778"/>
      <c r="WGZ32" s="778"/>
      <c r="WHA32" s="778"/>
      <c r="WHB32" s="778"/>
      <c r="WHC32" s="778"/>
      <c r="WHD32" s="778"/>
      <c r="WHE32" s="73"/>
      <c r="WHF32" s="73"/>
      <c r="WHG32" s="612"/>
      <c r="WHH32" s="612"/>
      <c r="WHI32" s="778"/>
      <c r="WHJ32" s="134"/>
      <c r="WHK32" s="172"/>
      <c r="WHL32" s="126"/>
      <c r="WHM32" s="158"/>
      <c r="WHN32" s="134"/>
      <c r="WHO32" s="158"/>
      <c r="WHP32" s="175"/>
      <c r="WHQ32" s="778"/>
      <c r="WHR32" s="778"/>
      <c r="WHS32" s="778"/>
      <c r="WHT32" s="778"/>
      <c r="WHU32" s="778"/>
      <c r="WHV32" s="778"/>
      <c r="WHW32" s="778"/>
      <c r="WHX32" s="778"/>
      <c r="WHY32" s="778"/>
      <c r="WHZ32" s="778"/>
      <c r="WIA32" s="778"/>
      <c r="WIB32" s="778"/>
      <c r="WIC32" s="73"/>
      <c r="WID32" s="73"/>
      <c r="WIE32" s="612"/>
      <c r="WIF32" s="612"/>
      <c r="WIG32" s="778"/>
      <c r="WIH32" s="134"/>
      <c r="WII32" s="172"/>
      <c r="WIJ32" s="126"/>
      <c r="WIK32" s="158"/>
      <c r="WIL32" s="134"/>
      <c r="WIM32" s="158"/>
      <c r="WIN32" s="175"/>
      <c r="WIO32" s="778"/>
      <c r="WIP32" s="778"/>
      <c r="WIQ32" s="778"/>
      <c r="WIR32" s="778"/>
      <c r="WIS32" s="778"/>
      <c r="WIT32" s="778"/>
      <c r="WIU32" s="778"/>
      <c r="WIV32" s="778"/>
      <c r="WIW32" s="778"/>
      <c r="WIX32" s="778"/>
      <c r="WIY32" s="778"/>
      <c r="WIZ32" s="778"/>
      <c r="WJA32" s="73"/>
      <c r="WJB32" s="73"/>
      <c r="WJC32" s="612"/>
      <c r="WJD32" s="612"/>
      <c r="WJE32" s="778"/>
      <c r="WJF32" s="134"/>
      <c r="WJG32" s="172"/>
      <c r="WJH32" s="126"/>
      <c r="WJI32" s="158"/>
      <c r="WJJ32" s="134"/>
      <c r="WJK32" s="158"/>
      <c r="WJL32" s="175"/>
      <c r="WJM32" s="778"/>
      <c r="WJN32" s="778"/>
      <c r="WJO32" s="778"/>
      <c r="WJP32" s="778"/>
      <c r="WJQ32" s="778"/>
      <c r="WJR32" s="778"/>
      <c r="WJS32" s="778"/>
      <c r="WJT32" s="778"/>
      <c r="WJU32" s="778"/>
      <c r="WJV32" s="778"/>
      <c r="WJW32" s="778"/>
      <c r="WJX32" s="778"/>
      <c r="WJY32" s="73"/>
      <c r="WJZ32" s="73"/>
      <c r="WKA32" s="612"/>
      <c r="WKB32" s="612"/>
      <c r="WKC32" s="778"/>
      <c r="WKD32" s="134"/>
      <c r="WKE32" s="172"/>
      <c r="WKF32" s="126"/>
      <c r="WKG32" s="158"/>
      <c r="WKH32" s="134"/>
      <c r="WKI32" s="158"/>
      <c r="WKJ32" s="175"/>
      <c r="WKK32" s="778"/>
      <c r="WKL32" s="778"/>
      <c r="WKM32" s="778"/>
      <c r="WKN32" s="778"/>
      <c r="WKO32" s="778"/>
      <c r="WKP32" s="778"/>
      <c r="WKQ32" s="778"/>
      <c r="WKR32" s="778"/>
      <c r="WKS32" s="778"/>
      <c r="WKT32" s="778"/>
      <c r="WKU32" s="778"/>
      <c r="WKV32" s="778"/>
      <c r="WKW32" s="73"/>
      <c r="WKX32" s="73"/>
      <c r="WKY32" s="612"/>
      <c r="WKZ32" s="612"/>
      <c r="WLA32" s="778"/>
      <c r="WLB32" s="134"/>
      <c r="WLC32" s="172"/>
      <c r="WLD32" s="126"/>
      <c r="WLE32" s="158"/>
      <c r="WLF32" s="134"/>
      <c r="WLG32" s="158"/>
      <c r="WLH32" s="175"/>
      <c r="WLI32" s="778"/>
      <c r="WLJ32" s="778"/>
      <c r="WLK32" s="778"/>
      <c r="WLL32" s="778"/>
      <c r="WLM32" s="778"/>
      <c r="WLN32" s="778"/>
      <c r="WLO32" s="778"/>
      <c r="WLP32" s="778"/>
      <c r="WLQ32" s="778"/>
      <c r="WLR32" s="778"/>
      <c r="WLS32" s="778"/>
      <c r="WLT32" s="778"/>
      <c r="WLU32" s="73"/>
      <c r="WLV32" s="73"/>
      <c r="WLW32" s="612"/>
      <c r="WLX32" s="612"/>
      <c r="WLY32" s="778"/>
      <c r="WLZ32" s="134"/>
      <c r="WMA32" s="172"/>
      <c r="WMB32" s="126"/>
      <c r="WMC32" s="158"/>
      <c r="WMD32" s="134"/>
      <c r="WME32" s="158"/>
      <c r="WMF32" s="175"/>
      <c r="WMG32" s="778"/>
      <c r="WMH32" s="778"/>
      <c r="WMI32" s="778"/>
      <c r="WMJ32" s="778"/>
      <c r="WMK32" s="778"/>
      <c r="WML32" s="778"/>
      <c r="WMM32" s="778"/>
      <c r="WMN32" s="778"/>
      <c r="WMO32" s="778"/>
      <c r="WMP32" s="778"/>
      <c r="WMQ32" s="778"/>
      <c r="WMR32" s="778"/>
      <c r="WMS32" s="73"/>
      <c r="WMT32" s="73"/>
      <c r="WMU32" s="612"/>
      <c r="WMV32" s="612"/>
      <c r="WMW32" s="778"/>
      <c r="WMX32" s="134"/>
      <c r="WMY32" s="172"/>
      <c r="WMZ32" s="126"/>
      <c r="WNA32" s="158"/>
      <c r="WNB32" s="134"/>
      <c r="WNC32" s="158"/>
      <c r="WND32" s="175"/>
      <c r="WNE32" s="778"/>
      <c r="WNF32" s="778"/>
      <c r="WNG32" s="778"/>
      <c r="WNH32" s="778"/>
      <c r="WNI32" s="778"/>
      <c r="WNJ32" s="778"/>
      <c r="WNK32" s="778"/>
      <c r="WNL32" s="778"/>
      <c r="WNM32" s="778"/>
      <c r="WNN32" s="778"/>
      <c r="WNO32" s="778"/>
      <c r="WNP32" s="778"/>
      <c r="WNQ32" s="73"/>
      <c r="WNR32" s="73"/>
      <c r="WNS32" s="612"/>
      <c r="WNT32" s="612"/>
      <c r="WNU32" s="778"/>
      <c r="WNV32" s="134"/>
      <c r="WNW32" s="172"/>
      <c r="WNX32" s="126"/>
      <c r="WNY32" s="158"/>
      <c r="WNZ32" s="134"/>
      <c r="WOA32" s="158"/>
      <c r="WOB32" s="175"/>
      <c r="WOC32" s="778"/>
      <c r="WOD32" s="778"/>
      <c r="WOE32" s="778"/>
      <c r="WOF32" s="778"/>
      <c r="WOG32" s="778"/>
      <c r="WOH32" s="778"/>
      <c r="WOI32" s="778"/>
      <c r="WOJ32" s="778"/>
      <c r="WOK32" s="778"/>
      <c r="WOL32" s="778"/>
      <c r="WOM32" s="778"/>
      <c r="WON32" s="778"/>
      <c r="WOO32" s="73"/>
      <c r="WOP32" s="73"/>
      <c r="WOQ32" s="612"/>
      <c r="WOR32" s="612"/>
      <c r="WOS32" s="778"/>
      <c r="WOT32" s="134"/>
      <c r="WOU32" s="172"/>
      <c r="WOV32" s="126"/>
      <c r="WOW32" s="158"/>
      <c r="WOX32" s="134"/>
      <c r="WOY32" s="158"/>
      <c r="WOZ32" s="175"/>
      <c r="WPA32" s="778"/>
      <c r="WPB32" s="778"/>
      <c r="WPC32" s="778"/>
      <c r="WPD32" s="778"/>
      <c r="WPE32" s="778"/>
      <c r="WPF32" s="778"/>
      <c r="WPG32" s="778"/>
      <c r="WPH32" s="778"/>
      <c r="WPI32" s="778"/>
      <c r="WPJ32" s="778"/>
      <c r="WPK32" s="778"/>
      <c r="WPL32" s="778"/>
      <c r="WPM32" s="73"/>
      <c r="WPN32" s="73"/>
      <c r="WPO32" s="612"/>
      <c r="WPP32" s="612"/>
      <c r="WPQ32" s="778"/>
      <c r="WPR32" s="134"/>
      <c r="WPS32" s="172"/>
      <c r="WPT32" s="126"/>
      <c r="WPU32" s="158"/>
      <c r="WPV32" s="134"/>
      <c r="WPW32" s="158"/>
      <c r="WPX32" s="175"/>
      <c r="WPY32" s="778"/>
      <c r="WPZ32" s="778"/>
      <c r="WQA32" s="778"/>
      <c r="WQB32" s="778"/>
      <c r="WQC32" s="778"/>
      <c r="WQD32" s="778"/>
      <c r="WQE32" s="778"/>
      <c r="WQF32" s="778"/>
      <c r="WQG32" s="778"/>
      <c r="WQH32" s="778"/>
      <c r="WQI32" s="778"/>
      <c r="WQJ32" s="778"/>
      <c r="WQK32" s="73"/>
      <c r="WQL32" s="73"/>
      <c r="WQM32" s="612"/>
      <c r="WQN32" s="612"/>
      <c r="WQO32" s="778"/>
      <c r="WQP32" s="134"/>
      <c r="WQQ32" s="172"/>
      <c r="WQR32" s="126"/>
      <c r="WQS32" s="158"/>
      <c r="WQT32" s="134"/>
      <c r="WQU32" s="158"/>
      <c r="WQV32" s="175"/>
      <c r="WQW32" s="778"/>
      <c r="WQX32" s="778"/>
      <c r="WQY32" s="778"/>
      <c r="WQZ32" s="778"/>
      <c r="WRA32" s="778"/>
      <c r="WRB32" s="778"/>
      <c r="WRC32" s="778"/>
      <c r="WRD32" s="778"/>
      <c r="WRE32" s="778"/>
      <c r="WRF32" s="778"/>
      <c r="WRG32" s="778"/>
      <c r="WRH32" s="778"/>
      <c r="WRI32" s="73"/>
      <c r="WRJ32" s="73"/>
      <c r="WRK32" s="612"/>
      <c r="WRL32" s="612"/>
      <c r="WRM32" s="778"/>
      <c r="WRN32" s="134"/>
      <c r="WRO32" s="172"/>
      <c r="WRP32" s="126"/>
      <c r="WRQ32" s="158"/>
      <c r="WRR32" s="134"/>
      <c r="WRS32" s="158"/>
      <c r="WRT32" s="175"/>
      <c r="WRU32" s="778"/>
      <c r="WRV32" s="778"/>
      <c r="WRW32" s="778"/>
      <c r="WRX32" s="778"/>
      <c r="WRY32" s="778"/>
      <c r="WRZ32" s="778"/>
      <c r="WSA32" s="778"/>
      <c r="WSB32" s="778"/>
      <c r="WSC32" s="778"/>
      <c r="WSD32" s="778"/>
      <c r="WSE32" s="778"/>
      <c r="WSF32" s="778"/>
      <c r="WSG32" s="73"/>
      <c r="WSH32" s="73"/>
      <c r="WSI32" s="612"/>
      <c r="WSJ32" s="612"/>
      <c r="WSK32" s="778"/>
      <c r="WSL32" s="134"/>
      <c r="WSM32" s="172"/>
      <c r="WSN32" s="126"/>
      <c r="WSO32" s="158"/>
      <c r="WSP32" s="134"/>
      <c r="WSQ32" s="158"/>
      <c r="WSR32" s="175"/>
      <c r="WSS32" s="778"/>
      <c r="WST32" s="778"/>
      <c r="WSU32" s="778"/>
      <c r="WSV32" s="778"/>
      <c r="WSW32" s="778"/>
      <c r="WSX32" s="778"/>
      <c r="WSY32" s="778"/>
      <c r="WSZ32" s="778"/>
      <c r="WTA32" s="778"/>
      <c r="WTB32" s="778"/>
      <c r="WTC32" s="778"/>
      <c r="WTD32" s="778"/>
      <c r="WTE32" s="73"/>
      <c r="WTF32" s="73"/>
      <c r="WTG32" s="612"/>
      <c r="WTH32" s="612"/>
      <c r="WTI32" s="778"/>
      <c r="WTJ32" s="134"/>
      <c r="WTK32" s="172"/>
      <c r="WTL32" s="126"/>
      <c r="WTM32" s="158"/>
      <c r="WTN32" s="134"/>
      <c r="WTO32" s="158"/>
      <c r="WTP32" s="175"/>
      <c r="WTQ32" s="778"/>
      <c r="WTR32" s="778"/>
      <c r="WTS32" s="778"/>
      <c r="WTT32" s="778"/>
      <c r="WTU32" s="778"/>
      <c r="WTV32" s="778"/>
      <c r="WTW32" s="778"/>
      <c r="WTX32" s="778"/>
      <c r="WTY32" s="778"/>
      <c r="WTZ32" s="778"/>
      <c r="WUA32" s="778"/>
      <c r="WUB32" s="778"/>
      <c r="WUC32" s="73"/>
      <c r="WUD32" s="73"/>
      <c r="WUE32" s="612"/>
      <c r="WUF32" s="612"/>
      <c r="WUG32" s="778"/>
      <c r="WUH32" s="134"/>
      <c r="WUI32" s="172"/>
      <c r="WUJ32" s="126"/>
      <c r="WUK32" s="158"/>
      <c r="WUL32" s="134"/>
      <c r="WUM32" s="158"/>
      <c r="WUN32" s="175"/>
      <c r="WUO32" s="778"/>
      <c r="WUP32" s="778"/>
      <c r="WUQ32" s="778"/>
      <c r="WUR32" s="778"/>
      <c r="WUS32" s="778"/>
      <c r="WUT32" s="778"/>
      <c r="WUU32" s="778"/>
      <c r="WUV32" s="778"/>
      <c r="WUW32" s="778"/>
      <c r="WUX32" s="778"/>
      <c r="WUY32" s="778"/>
      <c r="WUZ32" s="778"/>
      <c r="WVA32" s="73"/>
      <c r="WVB32" s="73"/>
      <c r="WVC32" s="612"/>
      <c r="WVD32" s="612"/>
      <c r="WVE32" s="778"/>
      <c r="WVF32" s="134"/>
      <c r="WVG32" s="172"/>
      <c r="WVH32" s="126"/>
      <c r="WVI32" s="158"/>
      <c r="WVJ32" s="134"/>
      <c r="WVK32" s="158"/>
      <c r="WVL32" s="175"/>
      <c r="WVM32" s="778"/>
      <c r="WVN32" s="778"/>
      <c r="WVO32" s="778"/>
      <c r="WVP32" s="778"/>
      <c r="WVQ32" s="778"/>
      <c r="WVR32" s="778"/>
      <c r="WVS32" s="778"/>
      <c r="WVT32" s="778"/>
      <c r="WVU32" s="778"/>
      <c r="WVV32" s="778"/>
      <c r="WVW32" s="778"/>
      <c r="WVX32" s="778"/>
      <c r="WVY32" s="73"/>
      <c r="WVZ32" s="73"/>
      <c r="WWA32" s="612"/>
      <c r="WWB32" s="612"/>
      <c r="WWC32" s="778"/>
      <c r="WWD32" s="134"/>
      <c r="WWE32" s="172"/>
      <c r="WWF32" s="126"/>
      <c r="WWG32" s="158"/>
      <c r="WWH32" s="134"/>
      <c r="WWI32" s="158"/>
      <c r="WWJ32" s="175"/>
      <c r="WWK32" s="778"/>
      <c r="WWL32" s="778"/>
      <c r="WWM32" s="778"/>
      <c r="WWN32" s="778"/>
      <c r="WWO32" s="778"/>
      <c r="WWP32" s="778"/>
      <c r="WWQ32" s="778"/>
      <c r="WWR32" s="778"/>
      <c r="WWS32" s="778"/>
      <c r="WWT32" s="778"/>
      <c r="WWU32" s="778"/>
      <c r="WWV32" s="778"/>
      <c r="WWW32" s="73"/>
      <c r="WWX32" s="73"/>
      <c r="WWY32" s="612"/>
      <c r="WWZ32" s="612"/>
      <c r="WXA32" s="778"/>
      <c r="WXB32" s="134"/>
      <c r="WXC32" s="172"/>
      <c r="WXD32" s="126"/>
      <c r="WXE32" s="158"/>
      <c r="WXF32" s="134"/>
      <c r="WXG32" s="158"/>
      <c r="WXH32" s="175"/>
      <c r="WXI32" s="778"/>
      <c r="WXJ32" s="778"/>
      <c r="WXK32" s="778"/>
      <c r="WXL32" s="778"/>
      <c r="WXM32" s="778"/>
      <c r="WXN32" s="778"/>
      <c r="WXO32" s="778"/>
      <c r="WXP32" s="778"/>
      <c r="WXQ32" s="778"/>
      <c r="WXR32" s="778"/>
      <c r="WXS32" s="778"/>
      <c r="WXT32" s="778"/>
      <c r="WXU32" s="73"/>
      <c r="WXV32" s="73"/>
      <c r="WXW32" s="612"/>
      <c r="WXX32" s="612"/>
      <c r="WXY32" s="778"/>
      <c r="WXZ32" s="134"/>
      <c r="WYA32" s="172"/>
      <c r="WYB32" s="126"/>
      <c r="WYC32" s="158"/>
      <c r="WYD32" s="134"/>
      <c r="WYE32" s="158"/>
      <c r="WYF32" s="175"/>
      <c r="WYG32" s="778"/>
      <c r="WYH32" s="778"/>
      <c r="WYI32" s="778"/>
      <c r="WYJ32" s="778"/>
      <c r="WYK32" s="778"/>
      <c r="WYL32" s="778"/>
      <c r="WYM32" s="778"/>
      <c r="WYN32" s="778"/>
      <c r="WYO32" s="778"/>
      <c r="WYP32" s="778"/>
      <c r="WYQ32" s="778"/>
      <c r="WYR32" s="778"/>
      <c r="WYS32" s="73"/>
      <c r="WYT32" s="73"/>
      <c r="WYU32" s="612"/>
      <c r="WYV32" s="612"/>
      <c r="WYW32" s="778"/>
      <c r="WYX32" s="134"/>
      <c r="WYY32" s="172"/>
      <c r="WYZ32" s="126"/>
      <c r="WZA32" s="158"/>
      <c r="WZB32" s="134"/>
      <c r="WZC32" s="158"/>
      <c r="WZD32" s="175"/>
      <c r="WZE32" s="778"/>
      <c r="WZF32" s="778"/>
      <c r="WZG32" s="778"/>
      <c r="WZH32" s="778"/>
      <c r="WZI32" s="778"/>
      <c r="WZJ32" s="778"/>
      <c r="WZK32" s="778"/>
      <c r="WZL32" s="778"/>
      <c r="WZM32" s="778"/>
      <c r="WZN32" s="778"/>
      <c r="WZO32" s="778"/>
      <c r="WZP32" s="778"/>
      <c r="WZQ32" s="73"/>
      <c r="WZR32" s="73"/>
      <c r="WZS32" s="612"/>
      <c r="WZT32" s="612"/>
      <c r="WZU32" s="778"/>
      <c r="WZV32" s="134"/>
      <c r="WZW32" s="172"/>
      <c r="WZX32" s="126"/>
      <c r="WZY32" s="158"/>
      <c r="WZZ32" s="134"/>
      <c r="XAA32" s="158"/>
      <c r="XAB32" s="175"/>
      <c r="XAC32" s="778"/>
      <c r="XAD32" s="778"/>
      <c r="XAE32" s="778"/>
      <c r="XAF32" s="778"/>
      <c r="XAG32" s="778"/>
      <c r="XAH32" s="778"/>
      <c r="XAI32" s="778"/>
      <c r="XAJ32" s="778"/>
      <c r="XAK32" s="778"/>
      <c r="XAL32" s="778"/>
      <c r="XAM32" s="778"/>
      <c r="XAN32" s="778"/>
      <c r="XAO32" s="73"/>
      <c r="XAP32" s="73"/>
      <c r="XAQ32" s="612"/>
      <c r="XAR32" s="612"/>
      <c r="XAS32" s="778"/>
      <c r="XAT32" s="134"/>
      <c r="XAU32" s="172"/>
      <c r="XAV32" s="126"/>
      <c r="XAW32" s="158"/>
      <c r="XAX32" s="134"/>
      <c r="XAY32" s="158"/>
      <c r="XAZ32" s="175"/>
      <c r="XBA32" s="778"/>
      <c r="XBB32" s="778"/>
      <c r="XBC32" s="778"/>
      <c r="XBD32" s="778"/>
      <c r="XBE32" s="778"/>
      <c r="XBF32" s="778"/>
      <c r="XBG32" s="778"/>
      <c r="XBH32" s="778"/>
      <c r="XBI32" s="778"/>
      <c r="XBJ32" s="778"/>
      <c r="XBK32" s="778"/>
      <c r="XBL32" s="778"/>
      <c r="XBM32" s="73"/>
      <c r="XBN32" s="73"/>
      <c r="XBO32" s="612"/>
      <c r="XBP32" s="612"/>
      <c r="XBQ32" s="778"/>
      <c r="XBR32" s="134"/>
      <c r="XBS32" s="172"/>
      <c r="XBT32" s="126"/>
      <c r="XBU32" s="158"/>
      <c r="XBV32" s="134"/>
      <c r="XBW32" s="158"/>
      <c r="XBX32" s="175"/>
      <c r="XBY32" s="778"/>
      <c r="XBZ32" s="778"/>
      <c r="XCA32" s="778"/>
      <c r="XCB32" s="778"/>
      <c r="XCC32" s="778"/>
      <c r="XCD32" s="778"/>
      <c r="XCE32" s="778"/>
      <c r="XCF32" s="778"/>
      <c r="XCG32" s="778"/>
      <c r="XCH32" s="778"/>
      <c r="XCI32" s="778"/>
      <c r="XCJ32" s="778"/>
      <c r="XCK32" s="73"/>
      <c r="XCL32" s="73"/>
      <c r="XCM32" s="612"/>
      <c r="XCN32" s="612"/>
      <c r="XCO32" s="778"/>
      <c r="XCP32" s="134"/>
      <c r="XCQ32" s="172"/>
      <c r="XCR32" s="126"/>
      <c r="XCS32" s="158"/>
      <c r="XCT32" s="134"/>
      <c r="XCU32" s="158"/>
      <c r="XCV32" s="175"/>
      <c r="XCW32" s="778"/>
      <c r="XCX32" s="778"/>
      <c r="XCY32" s="778"/>
      <c r="XCZ32" s="778"/>
      <c r="XDA32" s="778"/>
      <c r="XDB32" s="778"/>
      <c r="XDC32" s="778"/>
      <c r="XDD32" s="778"/>
      <c r="XDE32" s="778"/>
      <c r="XDF32" s="778"/>
      <c r="XDG32" s="778"/>
      <c r="XDH32" s="778"/>
      <c r="XDI32" s="73"/>
      <c r="XDJ32" s="73"/>
      <c r="XDK32" s="612"/>
      <c r="XDL32" s="612"/>
      <c r="XDM32" s="778"/>
      <c r="XDN32" s="134"/>
      <c r="XDO32" s="172"/>
      <c r="XDP32" s="126"/>
      <c r="XDQ32" s="158"/>
      <c r="XDR32" s="134"/>
      <c r="XDS32" s="158"/>
      <c r="XDT32" s="175"/>
      <c r="XDU32" s="778"/>
      <c r="XDV32" s="778"/>
      <c r="XDW32" s="778"/>
      <c r="XDX32" s="778"/>
      <c r="XDY32" s="778"/>
      <c r="XDZ32" s="778"/>
      <c r="XEA32" s="778"/>
      <c r="XEB32" s="778"/>
      <c r="XEC32" s="778"/>
      <c r="XED32" s="778"/>
      <c r="XEE32" s="778"/>
      <c r="XEF32" s="778"/>
      <c r="XEG32" s="73"/>
      <c r="XEH32" s="73"/>
      <c r="XEI32" s="612"/>
      <c r="XEJ32" s="612"/>
      <c r="XEK32" s="778"/>
      <c r="XEL32" s="134"/>
      <c r="XEM32" s="172"/>
      <c r="XEN32" s="126"/>
      <c r="XEO32" s="158"/>
      <c r="XEP32" s="134"/>
      <c r="XEQ32" s="158"/>
      <c r="XER32" s="175"/>
      <c r="XES32" s="778"/>
      <c r="XET32" s="778"/>
      <c r="XEU32" s="778"/>
      <c r="XEV32" s="778"/>
      <c r="XEW32" s="778"/>
      <c r="XEX32" s="778"/>
      <c r="XEY32" s="778"/>
      <c r="XEZ32" s="778"/>
      <c r="XFA32" s="778"/>
    </row>
    <row r="33" spans="1:27" s="34" customFormat="1" ht="44.25" hidden="1" customHeight="1">
      <c r="A33" s="1974" t="s">
        <v>2346</v>
      </c>
      <c r="B33" s="1975"/>
      <c r="C33" s="1975"/>
      <c r="D33" s="1975"/>
      <c r="E33" s="1975"/>
      <c r="F33" s="1975"/>
      <c r="G33" s="1975"/>
      <c r="H33" s="1283"/>
      <c r="I33" s="1284"/>
      <c r="J33" s="1284"/>
      <c r="K33" s="1283"/>
      <c r="L33" s="1284"/>
      <c r="M33" s="1284"/>
      <c r="N33" s="1283"/>
      <c r="O33" s="1284"/>
      <c r="P33" s="1284"/>
      <c r="Q33" s="1283"/>
      <c r="R33" s="1284"/>
      <c r="S33" s="1284"/>
      <c r="T33" s="1283"/>
      <c r="U33" s="1284"/>
      <c r="V33" s="1284"/>
      <c r="W33" s="1283"/>
      <c r="X33" s="657"/>
      <c r="Y33" s="1190"/>
      <c r="Z33" s="1191"/>
    </row>
    <row r="34" spans="1:27" s="1202" customFormat="1" ht="44.25" hidden="1" customHeight="1">
      <c r="A34" s="2349">
        <v>1</v>
      </c>
      <c r="B34" s="1204" t="s">
        <v>1447</v>
      </c>
      <c r="C34" s="1291"/>
      <c r="D34" s="1206">
        <v>0</v>
      </c>
      <c r="E34" s="1194" t="s">
        <v>127</v>
      </c>
      <c r="F34" s="1288"/>
      <c r="G34" s="1273"/>
      <c r="H34" s="1975"/>
      <c r="I34" s="1975"/>
      <c r="J34" s="1975"/>
      <c r="K34" s="1975"/>
      <c r="L34" s="1975"/>
      <c r="M34" s="1975"/>
      <c r="N34" s="1975"/>
      <c r="O34" s="1975"/>
      <c r="P34" s="1975"/>
      <c r="Q34" s="1975"/>
      <c r="R34" s="1975"/>
      <c r="S34" s="1975"/>
      <c r="T34" s="1975"/>
      <c r="U34" s="1975"/>
      <c r="V34" s="1975"/>
      <c r="W34" s="1975"/>
      <c r="X34" s="1975"/>
      <c r="Y34" s="1975"/>
      <c r="Z34" s="1976"/>
      <c r="AA34" s="625"/>
    </row>
    <row r="35" spans="1:27" s="394" customFormat="1" ht="40.5" hidden="1" customHeight="1">
      <c r="A35" s="2350"/>
      <c r="B35" s="788" t="s">
        <v>1448</v>
      </c>
      <c r="C35" s="703" t="s">
        <v>122</v>
      </c>
      <c r="D35" s="122">
        <v>0</v>
      </c>
      <c r="E35" s="126" t="s">
        <v>127</v>
      </c>
      <c r="F35" s="124"/>
      <c r="G35" s="72" t="s">
        <v>1455</v>
      </c>
      <c r="H35" s="1197"/>
      <c r="I35" s="1197"/>
      <c r="J35" s="1197"/>
      <c r="K35" s="1197"/>
      <c r="L35" s="1197"/>
      <c r="M35" s="1197"/>
      <c r="N35" s="1197"/>
      <c r="O35" s="1197"/>
      <c r="P35" s="1197"/>
      <c r="Q35" s="1197"/>
      <c r="R35" s="1197"/>
      <c r="S35" s="1197"/>
      <c r="T35" s="1197"/>
      <c r="U35" s="1197"/>
      <c r="V35" s="1204"/>
      <c r="W35" s="1199" t="s">
        <v>1689</v>
      </c>
      <c r="X35" s="1199"/>
      <c r="Y35" s="1292"/>
      <c r="Z35" s="1293"/>
    </row>
    <row r="36" spans="1:27" s="394" customFormat="1" ht="204" hidden="1">
      <c r="A36" s="778">
        <v>2</v>
      </c>
      <c r="B36" s="813" t="s">
        <v>1730</v>
      </c>
      <c r="C36" s="827" t="s">
        <v>122</v>
      </c>
      <c r="D36" s="122">
        <v>200000</v>
      </c>
      <c r="E36" s="126" t="s">
        <v>179</v>
      </c>
      <c r="F36" s="122">
        <v>200000</v>
      </c>
      <c r="G36" s="72" t="s">
        <v>1106</v>
      </c>
      <c r="H36" s="68" t="s">
        <v>1478</v>
      </c>
      <c r="I36" s="72" t="s">
        <v>675</v>
      </c>
      <c r="J36" s="72"/>
      <c r="K36" s="70">
        <v>2948720</v>
      </c>
      <c r="L36" s="68"/>
      <c r="M36" s="68"/>
      <c r="N36" s="68"/>
      <c r="O36" s="687" t="s">
        <v>1476</v>
      </c>
      <c r="P36" s="686" t="s">
        <v>1477</v>
      </c>
      <c r="Q36" s="687">
        <v>8886.58</v>
      </c>
      <c r="R36" s="68" t="s">
        <v>1614</v>
      </c>
      <c r="S36" s="68" t="s">
        <v>1615</v>
      </c>
      <c r="T36" s="1101"/>
      <c r="U36" s="1101"/>
      <c r="V36" s="612" t="s">
        <v>2212</v>
      </c>
      <c r="W36" s="705" t="s">
        <v>1778</v>
      </c>
      <c r="X36" s="612"/>
      <c r="Y36" s="704"/>
      <c r="Z36" s="612" t="s">
        <v>1456</v>
      </c>
    </row>
    <row r="37" spans="1:27" s="7" customFormat="1" ht="63.75" hidden="1">
      <c r="A37" s="1069">
        <v>3</v>
      </c>
      <c r="B37" s="830" t="s">
        <v>1745</v>
      </c>
      <c r="C37" s="703" t="s">
        <v>122</v>
      </c>
      <c r="D37" s="122"/>
      <c r="E37" s="1069" t="s">
        <v>179</v>
      </c>
      <c r="F37" s="124"/>
      <c r="G37" s="72" t="s">
        <v>1097</v>
      </c>
      <c r="H37" s="704"/>
      <c r="I37" s="704"/>
      <c r="J37" s="704"/>
      <c r="K37" s="704"/>
      <c r="L37" s="704"/>
      <c r="M37" s="704"/>
      <c r="N37" s="704"/>
      <c r="O37" s="812"/>
      <c r="P37" s="812"/>
      <c r="Q37" s="812"/>
      <c r="R37" s="812" t="s">
        <v>1607</v>
      </c>
      <c r="S37" s="812" t="s">
        <v>1609</v>
      </c>
      <c r="T37" s="1101"/>
      <c r="U37" s="1101"/>
      <c r="V37" s="830"/>
      <c r="W37" s="612" t="s">
        <v>1885</v>
      </c>
      <c r="X37" s="612" t="s">
        <v>549</v>
      </c>
      <c r="Y37" s="812"/>
      <c r="Z37" s="612" t="s">
        <v>1686</v>
      </c>
    </row>
    <row r="38" spans="1:27" s="394" customFormat="1" ht="127.5" hidden="1">
      <c r="A38" s="566"/>
      <c r="B38" s="97"/>
      <c r="C38" s="97"/>
      <c r="D38" s="876"/>
      <c r="E38" s="97"/>
      <c r="F38" s="876"/>
      <c r="G38" s="568"/>
      <c r="H38" s="1070" t="s">
        <v>1586</v>
      </c>
      <c r="I38" s="72" t="s">
        <v>1764</v>
      </c>
      <c r="J38" s="72"/>
      <c r="K38" s="70" t="s">
        <v>1765</v>
      </c>
      <c r="L38" s="1069"/>
      <c r="M38" s="1069"/>
      <c r="N38" s="1069"/>
      <c r="O38" s="1069"/>
      <c r="P38" s="69"/>
      <c r="Q38" s="1069"/>
      <c r="R38" s="1069"/>
      <c r="S38" s="1069"/>
      <c r="T38" s="1101"/>
      <c r="U38" s="1101"/>
      <c r="V38" s="830"/>
      <c r="W38" s="780" t="s">
        <v>2026</v>
      </c>
      <c r="X38" s="830"/>
      <c r="Y38" s="704"/>
      <c r="Z38" s="830" t="s">
        <v>2027</v>
      </c>
    </row>
    <row r="39" spans="1:27">
      <c r="A39" s="566"/>
      <c r="B39" s="97"/>
      <c r="C39" s="97"/>
      <c r="D39" s="876"/>
      <c r="E39" s="97"/>
      <c r="F39" s="876"/>
      <c r="G39" s="568"/>
      <c r="H39" s="567"/>
      <c r="I39" s="567"/>
      <c r="J39" s="567"/>
      <c r="K39" s="567"/>
      <c r="L39" s="567"/>
      <c r="M39" s="567"/>
      <c r="N39" s="567"/>
      <c r="O39" s="567"/>
      <c r="P39" s="567"/>
      <c r="Q39" s="567"/>
      <c r="R39" s="567"/>
      <c r="S39" s="567"/>
      <c r="T39" s="567"/>
      <c r="U39" s="567"/>
      <c r="V39" s="569"/>
      <c r="W39" s="569"/>
      <c r="X39" s="569"/>
      <c r="Y39" s="569"/>
      <c r="Z39" s="569"/>
    </row>
    <row r="40" spans="1:27">
      <c r="A40" s="566"/>
      <c r="B40" s="97"/>
      <c r="C40" s="97"/>
      <c r="D40" s="876"/>
      <c r="E40" s="97"/>
      <c r="F40" s="876"/>
      <c r="G40" s="568"/>
      <c r="H40" s="567"/>
      <c r="I40" s="567"/>
      <c r="J40" s="567"/>
      <c r="K40" s="567"/>
      <c r="L40" s="567"/>
      <c r="M40" s="567"/>
      <c r="N40" s="567"/>
      <c r="O40" s="567"/>
      <c r="P40" s="567"/>
      <c r="Q40" s="567"/>
      <c r="R40" s="567"/>
      <c r="S40" s="567"/>
      <c r="T40" s="567"/>
      <c r="U40" s="567"/>
      <c r="V40" s="569"/>
      <c r="W40" s="569"/>
      <c r="X40" s="569"/>
      <c r="Y40" s="569"/>
      <c r="Z40" s="569"/>
    </row>
    <row r="41" spans="1:27">
      <c r="A41" s="566"/>
      <c r="B41" s="97"/>
      <c r="C41" s="97"/>
      <c r="D41" s="876"/>
      <c r="E41" s="97"/>
      <c r="F41" s="876"/>
      <c r="G41" s="568"/>
      <c r="H41" s="567"/>
      <c r="I41" s="567"/>
      <c r="J41" s="567"/>
      <c r="K41" s="567"/>
      <c r="L41" s="567"/>
      <c r="M41" s="567"/>
      <c r="N41" s="567"/>
      <c r="O41" s="567"/>
      <c r="P41" s="567"/>
      <c r="Q41" s="567"/>
      <c r="R41" s="567"/>
      <c r="S41" s="567"/>
      <c r="T41" s="567"/>
      <c r="U41" s="567"/>
      <c r="V41" s="569"/>
      <c r="W41" s="569"/>
      <c r="X41" s="569"/>
      <c r="Y41" s="569"/>
      <c r="Z41" s="569"/>
    </row>
    <row r="42" spans="1:27">
      <c r="H42" s="567"/>
      <c r="I42" s="567"/>
      <c r="J42" s="567"/>
      <c r="K42" s="567"/>
      <c r="L42" s="567"/>
      <c r="M42" s="567"/>
      <c r="N42" s="567"/>
      <c r="O42" s="567"/>
      <c r="P42" s="567"/>
      <c r="Q42" s="567"/>
      <c r="R42" s="567"/>
      <c r="S42" s="567"/>
      <c r="T42" s="567"/>
      <c r="U42" s="567"/>
      <c r="V42" s="569"/>
      <c r="W42" s="569"/>
      <c r="X42" s="569"/>
      <c r="Y42" s="569"/>
      <c r="Z42" s="569"/>
    </row>
  </sheetData>
  <mergeCells count="35">
    <mergeCell ref="F2:F3"/>
    <mergeCell ref="H2:H3"/>
    <mergeCell ref="F10:F12"/>
    <mergeCell ref="G10:G12"/>
    <mergeCell ref="A4:AA4"/>
    <mergeCell ref="G2:G3"/>
    <mergeCell ref="A1:AA1"/>
    <mergeCell ref="A2:A3"/>
    <mergeCell ref="B2:B3"/>
    <mergeCell ref="C2:C3"/>
    <mergeCell ref="D2:D3"/>
    <mergeCell ref="E2:E3"/>
    <mergeCell ref="X2:X3"/>
    <mergeCell ref="Y2:Y3"/>
    <mergeCell ref="Z2:Z3"/>
    <mergeCell ref="O2:Q2"/>
    <mergeCell ref="R2:S2"/>
    <mergeCell ref="T2:U2"/>
    <mergeCell ref="V2:V3"/>
    <mergeCell ref="I2:K2"/>
    <mergeCell ref="L2:N2"/>
    <mergeCell ref="W2:W3"/>
    <mergeCell ref="A34:A35"/>
    <mergeCell ref="A6:B6"/>
    <mergeCell ref="B21:C21"/>
    <mergeCell ref="A25:C25"/>
    <mergeCell ref="A26:C26"/>
    <mergeCell ref="A23:AA23"/>
    <mergeCell ref="A8:A9"/>
    <mergeCell ref="D7:D9"/>
    <mergeCell ref="D13:D15"/>
    <mergeCell ref="D10:D12"/>
    <mergeCell ref="C10:C12"/>
    <mergeCell ref="E10:E12"/>
    <mergeCell ref="A10:A12"/>
  </mergeCells>
  <phoneticPr fontId="4" type="noConversion"/>
  <pageMargins left="0.62992125984251968" right="0.23622047244094491" top="0.35433070866141736" bottom="0.15748031496062992" header="0.31496062992125984" footer="0.31496062992125984"/>
  <pageSetup paperSize="9" scale="95" orientation="landscape" horizontalDpi="4294967294" verticalDpi="4294967294" r:id="rId1"/>
</worksheet>
</file>

<file path=xl/worksheets/sheet5.xml><?xml version="1.0" encoding="utf-8"?>
<worksheet xmlns="http://schemas.openxmlformats.org/spreadsheetml/2006/main" xmlns:r="http://schemas.openxmlformats.org/officeDocument/2006/relationships">
  <sheetPr codeName="Φύλλο5">
    <tabColor rgb="FF00B0F0"/>
  </sheetPr>
  <dimension ref="A1:Z37"/>
  <sheetViews>
    <sheetView zoomScale="82" zoomScaleNormal="82" workbookViewId="0">
      <pane ySplit="3" topLeftCell="A4" activePane="bottomLeft" state="frozen"/>
      <selection activeCell="AE9" activeCellId="4" sqref="Y11 E6 Z16 Y18 AE9"/>
      <selection pane="bottomLeft" activeCell="AL11" sqref="AL11"/>
    </sheetView>
  </sheetViews>
  <sheetFormatPr defaultColWidth="9.140625" defaultRowHeight="15"/>
  <cols>
    <col min="1" max="1" width="4.140625" style="8" customWidth="1"/>
    <col min="2" max="2" width="42.140625" style="9" customWidth="1"/>
    <col min="3" max="3" width="31.7109375" style="9" customWidth="1"/>
    <col min="4" max="4" width="27.5703125" style="879" customWidth="1"/>
    <col min="5" max="5" width="20.140625" style="9" bestFit="1" customWidth="1"/>
    <col min="6" max="6" width="17.85546875" style="879" bestFit="1" customWidth="1"/>
    <col min="7" max="7" width="22.5703125" style="1533" customWidth="1"/>
    <col min="8" max="8" width="13.85546875" style="7" hidden="1" customWidth="1"/>
    <col min="9" max="9" width="13.5703125" style="7" hidden="1" customWidth="1"/>
    <col min="10" max="10" width="12" style="7" hidden="1" customWidth="1"/>
    <col min="11" max="11" width="13" style="7" hidden="1" customWidth="1"/>
    <col min="12" max="12" width="12" style="7" hidden="1" customWidth="1"/>
    <col min="13" max="13" width="13.140625" style="7" hidden="1" customWidth="1"/>
    <col min="14" max="14" width="10.7109375" style="7" hidden="1" customWidth="1"/>
    <col min="15" max="15" width="12" style="7" hidden="1" customWidth="1"/>
    <col min="16" max="17" width="14.85546875" style="7" hidden="1" customWidth="1"/>
    <col min="18" max="18" width="13" style="7" hidden="1" customWidth="1"/>
    <col min="19" max="21" width="12.42578125" style="7" hidden="1" customWidth="1"/>
    <col min="22" max="22" width="41.85546875" style="38" hidden="1" customWidth="1"/>
    <col min="23" max="23" width="32.28515625" style="38" hidden="1" customWidth="1"/>
    <col min="24" max="24" width="22.85546875" style="38" hidden="1" customWidth="1"/>
    <col min="25" max="25" width="32.42578125" style="38" hidden="1" customWidth="1"/>
    <col min="26" max="26" width="17.140625" style="377" hidden="1" customWidth="1"/>
    <col min="27" max="27" width="17.140625" style="7" customWidth="1"/>
    <col min="28" max="28" width="9.140625" style="7"/>
    <col min="29" max="29" width="10.140625" style="7" bestFit="1" customWidth="1"/>
    <col min="30" max="16384" width="9.140625" style="7"/>
  </cols>
  <sheetData>
    <row r="1" spans="1:26" s="16" customFormat="1" ht="24" customHeight="1">
      <c r="A1" s="2366" t="s">
        <v>120</v>
      </c>
      <c r="B1" s="2366"/>
      <c r="C1" s="2366"/>
      <c r="D1" s="2366"/>
      <c r="E1" s="2366"/>
      <c r="F1" s="2366"/>
      <c r="G1" s="2366"/>
      <c r="H1" s="2366"/>
      <c r="I1" s="2366"/>
      <c r="J1" s="2366"/>
      <c r="K1" s="2366"/>
      <c r="L1" s="2366"/>
      <c r="M1" s="2366"/>
      <c r="N1" s="2366"/>
      <c r="O1" s="2366"/>
      <c r="P1" s="2366"/>
      <c r="Q1" s="2366"/>
      <c r="R1" s="2366"/>
      <c r="S1" s="2366"/>
      <c r="T1" s="2366"/>
      <c r="U1" s="2366"/>
      <c r="V1" s="2366"/>
      <c r="W1" s="2366"/>
      <c r="X1" s="2366"/>
      <c r="Y1" s="2366"/>
      <c r="Z1" s="2366"/>
    </row>
    <row r="2" spans="1:26" s="18" customFormat="1" ht="38.25" customHeight="1">
      <c r="A2" s="2367" t="s">
        <v>100</v>
      </c>
      <c r="B2" s="2368" t="s">
        <v>291</v>
      </c>
      <c r="C2" s="2368" t="s">
        <v>101</v>
      </c>
      <c r="D2" s="2369" t="s">
        <v>2492</v>
      </c>
      <c r="E2" s="2370" t="s">
        <v>2493</v>
      </c>
      <c r="F2" s="2374" t="s">
        <v>2646</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26"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26" ht="31.5" customHeight="1">
      <c r="A4" s="2342" t="s">
        <v>2621</v>
      </c>
      <c r="B4" s="2342"/>
      <c r="C4" s="2342"/>
      <c r="D4" s="2342"/>
      <c r="E4" s="2342"/>
      <c r="F4" s="2342"/>
      <c r="G4" s="2342"/>
      <c r="H4" s="2342"/>
      <c r="I4" s="2342"/>
      <c r="J4" s="2342"/>
      <c r="K4" s="2342"/>
      <c r="L4" s="2342"/>
      <c r="M4" s="2342"/>
      <c r="N4" s="2342"/>
      <c r="O4" s="2342"/>
      <c r="P4" s="2342"/>
      <c r="Q4" s="2342"/>
      <c r="R4" s="2342"/>
      <c r="S4" s="2342"/>
      <c r="T4" s="2342"/>
      <c r="U4" s="2342"/>
      <c r="V4" s="2342"/>
      <c r="W4" s="2342"/>
      <c r="X4" s="2342"/>
      <c r="Y4" s="2342"/>
      <c r="Z4" s="2342"/>
    </row>
    <row r="5" spans="1:26" s="19" customFormat="1" ht="178.5">
      <c r="A5" s="1695">
        <v>1</v>
      </c>
      <c r="B5" s="1579" t="s">
        <v>2456</v>
      </c>
      <c r="C5" s="1573" t="s">
        <v>142</v>
      </c>
      <c r="D5" s="1994" t="s">
        <v>146</v>
      </c>
      <c r="E5" s="1978">
        <v>524.22</v>
      </c>
      <c r="F5" s="1978">
        <v>524.22</v>
      </c>
      <c r="G5" s="1840" t="s">
        <v>151</v>
      </c>
      <c r="H5" s="856" t="s">
        <v>5</v>
      </c>
      <c r="I5" s="1565"/>
      <c r="J5" s="1569"/>
      <c r="K5" s="1565"/>
      <c r="L5" s="856" t="s">
        <v>1270</v>
      </c>
      <c r="M5" s="856" t="s">
        <v>437</v>
      </c>
      <c r="N5" s="856"/>
      <c r="O5" s="1574" t="s">
        <v>1467</v>
      </c>
      <c r="P5" s="44" t="s">
        <v>1482</v>
      </c>
      <c r="Q5" s="44"/>
      <c r="R5" s="856" t="s">
        <v>2048</v>
      </c>
      <c r="S5" s="856" t="s">
        <v>2049</v>
      </c>
      <c r="T5" s="856" t="s">
        <v>2224</v>
      </c>
      <c r="U5" s="856" t="s">
        <v>2233</v>
      </c>
      <c r="V5" s="239" t="s">
        <v>2138</v>
      </c>
      <c r="W5" s="1575" t="s">
        <v>1840</v>
      </c>
      <c r="X5" s="140" t="s">
        <v>2457</v>
      </c>
      <c r="Y5" s="1576" t="s">
        <v>1056</v>
      </c>
      <c r="Z5" s="140"/>
    </row>
    <row r="6" spans="1:26" s="16" customFormat="1" ht="99" customHeight="1">
      <c r="A6" s="1695">
        <v>2</v>
      </c>
      <c r="B6" s="1579" t="s">
        <v>0</v>
      </c>
      <c r="C6" s="1573" t="s">
        <v>142</v>
      </c>
      <c r="D6" s="1994" t="s">
        <v>2328</v>
      </c>
      <c r="E6" s="1978">
        <v>13365.42</v>
      </c>
      <c r="F6" s="1978">
        <v>13365.42</v>
      </c>
      <c r="G6" s="1840" t="s">
        <v>154</v>
      </c>
      <c r="H6" s="856" t="s">
        <v>47</v>
      </c>
      <c r="I6" s="856"/>
      <c r="J6" s="856"/>
      <c r="K6" s="856"/>
      <c r="L6" s="856"/>
      <c r="M6" s="856" t="s">
        <v>439</v>
      </c>
      <c r="N6" s="856"/>
      <c r="O6" s="1574" t="s">
        <v>1467</v>
      </c>
      <c r="P6" s="44" t="s">
        <v>1483</v>
      </c>
      <c r="Q6" s="44"/>
      <c r="R6" s="856" t="s">
        <v>2050</v>
      </c>
      <c r="S6" s="856" t="s">
        <v>2051</v>
      </c>
      <c r="T6" s="856" t="s">
        <v>2224</v>
      </c>
      <c r="U6" s="856" t="s">
        <v>2234</v>
      </c>
      <c r="V6" s="239" t="s">
        <v>2137</v>
      </c>
      <c r="W6" s="239" t="s">
        <v>1886</v>
      </c>
      <c r="X6" s="239" t="s">
        <v>1404</v>
      </c>
      <c r="Y6" s="1576" t="s">
        <v>53</v>
      </c>
      <c r="Z6" s="44"/>
    </row>
    <row r="7" spans="1:26" s="1563" customFormat="1" ht="101.25" customHeight="1">
      <c r="A7" s="2209">
        <v>3</v>
      </c>
      <c r="B7" s="1693" t="s">
        <v>1753</v>
      </c>
      <c r="C7" s="1573" t="s">
        <v>122</v>
      </c>
      <c r="D7" s="1701" t="s">
        <v>1883</v>
      </c>
      <c r="E7" s="1697"/>
      <c r="F7" s="1996"/>
      <c r="G7" s="1697"/>
      <c r="H7" s="1691"/>
      <c r="I7" s="1689"/>
      <c r="J7" s="1689"/>
      <c r="K7" s="1689"/>
      <c r="L7" s="1689"/>
      <c r="M7" s="1689"/>
      <c r="N7" s="1689"/>
      <c r="O7" s="1689"/>
      <c r="P7" s="1689"/>
      <c r="Q7" s="1689"/>
      <c r="R7" s="1689" t="s">
        <v>2057</v>
      </c>
      <c r="S7" s="1689" t="s">
        <v>2058</v>
      </c>
      <c r="T7" s="1689" t="s">
        <v>2235</v>
      </c>
      <c r="U7" s="1689" t="s">
        <v>2236</v>
      </c>
      <c r="V7" s="1694" t="s">
        <v>2220</v>
      </c>
      <c r="W7" s="1694" t="s">
        <v>2059</v>
      </c>
      <c r="X7" s="1710"/>
      <c r="Y7" s="1710"/>
      <c r="Z7" s="1710"/>
    </row>
    <row r="8" spans="1:26" s="16" customFormat="1" ht="99" customHeight="1">
      <c r="A8" s="2229"/>
      <c r="B8" s="1856" t="s">
        <v>2507</v>
      </c>
      <c r="C8" s="1811"/>
      <c r="D8" s="1697"/>
      <c r="E8" s="1805">
        <v>380000</v>
      </c>
      <c r="F8" s="2001">
        <v>90704.61</v>
      </c>
      <c r="G8" s="1708" t="s">
        <v>106</v>
      </c>
      <c r="H8" s="1682"/>
      <c r="I8" s="1682"/>
      <c r="J8" s="1682"/>
      <c r="K8" s="1682"/>
      <c r="L8" s="1682"/>
      <c r="M8" s="1682"/>
      <c r="N8" s="1682"/>
      <c r="O8" s="1808"/>
      <c r="P8" s="1603"/>
      <c r="Q8" s="1603"/>
      <c r="R8" s="1682"/>
      <c r="S8" s="1682"/>
      <c r="T8" s="1682"/>
      <c r="U8" s="1682"/>
      <c r="V8" s="1707"/>
      <c r="W8" s="1707"/>
      <c r="X8" s="1707"/>
      <c r="Y8" s="1706"/>
      <c r="Z8" s="1603"/>
    </row>
    <row r="9" spans="1:26" s="16" customFormat="1" ht="99" customHeight="1">
      <c r="A9" s="2230"/>
      <c r="B9" s="1709" t="s">
        <v>2508</v>
      </c>
      <c r="C9" s="1811"/>
      <c r="D9" s="1697"/>
      <c r="E9" s="1805">
        <v>12000</v>
      </c>
      <c r="F9" s="1805">
        <v>12000</v>
      </c>
      <c r="G9" s="1812" t="s">
        <v>2509</v>
      </c>
      <c r="H9" s="1682"/>
      <c r="I9" s="1682"/>
      <c r="J9" s="1682"/>
      <c r="K9" s="1682"/>
      <c r="L9" s="1682"/>
      <c r="M9" s="1682"/>
      <c r="N9" s="1682"/>
      <c r="O9" s="1808"/>
      <c r="P9" s="1603"/>
      <c r="Q9" s="1603"/>
      <c r="R9" s="1682"/>
      <c r="S9" s="1682"/>
      <c r="T9" s="1682"/>
      <c r="U9" s="1682"/>
      <c r="V9" s="1707"/>
      <c r="W9" s="1707"/>
      <c r="X9" s="1707"/>
      <c r="Y9" s="1706"/>
      <c r="Z9" s="1603"/>
    </row>
    <row r="10" spans="1:26" s="16" customFormat="1" ht="99" customHeight="1">
      <c r="A10" s="1998">
        <v>4</v>
      </c>
      <c r="B10" s="1813" t="s">
        <v>2510</v>
      </c>
      <c r="C10" s="1809" t="s">
        <v>122</v>
      </c>
      <c r="D10" s="1990" t="s">
        <v>1937</v>
      </c>
      <c r="E10" s="2001">
        <v>107886.64</v>
      </c>
      <c r="F10" s="2001">
        <v>107886.64</v>
      </c>
      <c r="G10" s="2002" t="s">
        <v>1940</v>
      </c>
      <c r="H10" s="1682"/>
      <c r="I10" s="1682"/>
      <c r="J10" s="1682"/>
      <c r="K10" s="1682"/>
      <c r="L10" s="1682"/>
      <c r="M10" s="1682"/>
      <c r="N10" s="1682"/>
      <c r="O10" s="1808"/>
      <c r="P10" s="1603"/>
      <c r="Q10" s="1603"/>
      <c r="R10" s="1682"/>
      <c r="S10" s="1682"/>
      <c r="T10" s="1682"/>
      <c r="U10" s="1682"/>
      <c r="V10" s="1707"/>
      <c r="W10" s="1707"/>
      <c r="X10" s="1707"/>
      <c r="Y10" s="1706"/>
      <c r="Z10" s="1603"/>
    </row>
    <row r="11" spans="1:26" s="30" customFormat="1" ht="99" customHeight="1">
      <c r="A11" s="2236">
        <v>5</v>
      </c>
      <c r="B11" s="1813" t="s">
        <v>2511</v>
      </c>
      <c r="C11" s="2384" t="s">
        <v>2682</v>
      </c>
      <c r="D11" s="2319" t="s">
        <v>2476</v>
      </c>
      <c r="E11" s="2316">
        <v>150302.01999999999</v>
      </c>
      <c r="F11" s="2316">
        <v>150302.01999999999</v>
      </c>
      <c r="G11" s="2381" t="s">
        <v>2512</v>
      </c>
      <c r="H11" s="2031"/>
      <c r="I11" s="2031"/>
      <c r="J11" s="2031"/>
      <c r="K11" s="2031"/>
      <c r="L11" s="2031"/>
      <c r="M11" s="2031"/>
      <c r="N11" s="2031"/>
      <c r="O11" s="2076"/>
      <c r="P11" s="2032"/>
      <c r="Q11" s="2032"/>
      <c r="R11" s="2031"/>
      <c r="S11" s="2031"/>
      <c r="T11" s="2031"/>
      <c r="U11" s="2031"/>
      <c r="V11" s="2077"/>
      <c r="W11" s="2077"/>
      <c r="X11" s="2077"/>
      <c r="Y11" s="2078"/>
      <c r="Z11" s="2032"/>
    </row>
    <row r="12" spans="1:26" s="30" customFormat="1" ht="99" customHeight="1">
      <c r="A12" s="2379"/>
      <c r="B12" s="2039" t="s">
        <v>2702</v>
      </c>
      <c r="C12" s="2385"/>
      <c r="D12" s="2320"/>
      <c r="E12" s="2317"/>
      <c r="F12" s="2317"/>
      <c r="G12" s="2382"/>
      <c r="H12" s="2031"/>
      <c r="I12" s="2031"/>
      <c r="J12" s="2031"/>
      <c r="K12" s="2031"/>
      <c r="L12" s="2031"/>
      <c r="M12" s="2031"/>
      <c r="N12" s="2031"/>
      <c r="O12" s="2076"/>
      <c r="P12" s="2032"/>
      <c r="Q12" s="2032"/>
      <c r="R12" s="2031"/>
      <c r="S12" s="2031"/>
      <c r="T12" s="2031"/>
      <c r="U12" s="2031"/>
      <c r="V12" s="2077"/>
      <c r="W12" s="2077"/>
      <c r="X12" s="2077"/>
      <c r="Y12" s="2078"/>
      <c r="Z12" s="2032"/>
    </row>
    <row r="13" spans="1:26" s="30" customFormat="1" ht="99" customHeight="1">
      <c r="A13" s="2380"/>
      <c r="B13" s="2039" t="s">
        <v>2689</v>
      </c>
      <c r="C13" s="2386"/>
      <c r="D13" s="2321"/>
      <c r="E13" s="2318"/>
      <c r="F13" s="2318"/>
      <c r="G13" s="2383"/>
      <c r="H13" s="2031"/>
      <c r="I13" s="2031"/>
      <c r="J13" s="2031"/>
      <c r="K13" s="2031"/>
      <c r="L13" s="2031"/>
      <c r="M13" s="2031"/>
      <c r="N13" s="2031"/>
      <c r="O13" s="2076"/>
      <c r="P13" s="2032"/>
      <c r="Q13" s="2032"/>
      <c r="R13" s="2031"/>
      <c r="S13" s="2031"/>
      <c r="T13" s="2031"/>
      <c r="U13" s="2031"/>
      <c r="V13" s="2077"/>
      <c r="W13" s="2077"/>
      <c r="X13" s="2077"/>
      <c r="Y13" s="2078"/>
      <c r="Z13" s="2032"/>
    </row>
    <row r="14" spans="1:26" ht="44.25" customHeight="1">
      <c r="A14" s="2339" t="s">
        <v>1372</v>
      </c>
      <c r="B14" s="2339"/>
      <c r="C14" s="2339"/>
      <c r="D14" s="614"/>
      <c r="E14" s="1815">
        <f>SUM(E5:E13)</f>
        <v>664078.30000000005</v>
      </c>
      <c r="F14" s="614">
        <f>SUM(F5:F13)</f>
        <v>374782.91000000003</v>
      </c>
      <c r="G14" s="614"/>
      <c r="H14" s="614"/>
      <c r="I14" s="614"/>
      <c r="J14" s="614"/>
      <c r="K14" s="614"/>
      <c r="L14" s="614"/>
      <c r="M14" s="614"/>
      <c r="N14" s="614"/>
      <c r="O14" s="614"/>
      <c r="P14" s="614"/>
      <c r="Q14" s="614"/>
      <c r="R14" s="614"/>
      <c r="S14" s="614"/>
      <c r="T14" s="614"/>
      <c r="U14" s="614"/>
      <c r="V14" s="614"/>
      <c r="W14" s="614"/>
      <c r="X14" s="614"/>
      <c r="Y14" s="614"/>
      <c r="Z14" s="614"/>
    </row>
    <row r="15" spans="1:26" s="34" customFormat="1" ht="44.25" customHeight="1">
      <c r="A15" s="1213"/>
      <c r="B15" s="1214"/>
      <c r="C15" s="1214"/>
      <c r="D15" s="1215"/>
      <c r="E15" s="1214"/>
      <c r="F15" s="1215"/>
      <c r="G15" s="1529"/>
      <c r="H15" s="1208"/>
      <c r="I15" s="1208"/>
      <c r="J15" s="1208"/>
      <c r="K15" s="1208"/>
      <c r="L15" s="1208"/>
      <c r="M15" s="1208"/>
      <c r="N15" s="1208"/>
      <c r="O15" s="1208"/>
      <c r="P15" s="1208"/>
      <c r="Q15" s="1208"/>
      <c r="R15" s="1208"/>
      <c r="S15" s="1208"/>
      <c r="T15" s="1208"/>
      <c r="U15" s="1208"/>
      <c r="V15" s="1209"/>
      <c r="W15" s="1209"/>
      <c r="X15" s="1209"/>
      <c r="Y15" s="1208"/>
      <c r="Z15" s="1210"/>
    </row>
    <row r="16" spans="1:26" s="1202" customFormat="1" ht="44.25" hidden="1" customHeight="1">
      <c r="A16" s="2328" t="s">
        <v>2345</v>
      </c>
      <c r="B16" s="2329"/>
      <c r="C16" s="2329"/>
      <c r="D16" s="2329"/>
      <c r="E16" s="2329"/>
      <c r="F16" s="2329"/>
      <c r="G16" s="2329"/>
      <c r="H16" s="2329"/>
      <c r="I16" s="2329"/>
      <c r="J16" s="2329"/>
      <c r="K16" s="2329"/>
      <c r="L16" s="2329"/>
      <c r="M16" s="2329"/>
      <c r="N16" s="2329"/>
      <c r="O16" s="2329"/>
      <c r="P16" s="2329"/>
      <c r="Q16" s="2329"/>
      <c r="R16" s="2329"/>
      <c r="S16" s="2329"/>
      <c r="T16" s="2329"/>
      <c r="U16" s="2329"/>
      <c r="V16" s="2329"/>
      <c r="W16" s="2329"/>
      <c r="X16" s="2329"/>
      <c r="Y16" s="2329"/>
      <c r="Z16" s="2330"/>
    </row>
    <row r="17" spans="1:26" s="1153" customFormat="1" ht="127.5" hidden="1">
      <c r="A17" s="1194">
        <v>1</v>
      </c>
      <c r="B17" s="1285" t="s">
        <v>190</v>
      </c>
      <c r="C17" s="1286" t="s">
        <v>122</v>
      </c>
      <c r="D17" s="1287">
        <v>5700</v>
      </c>
      <c r="E17" s="1294" t="s">
        <v>179</v>
      </c>
      <c r="F17" s="1287">
        <v>5700</v>
      </c>
      <c r="G17" s="1277" t="s">
        <v>73</v>
      </c>
      <c r="H17" s="1197" t="s">
        <v>172</v>
      </c>
      <c r="I17" s="1194" t="s">
        <v>1725</v>
      </c>
      <c r="J17" s="1194"/>
      <c r="K17" s="1194"/>
      <c r="L17" s="1197"/>
      <c r="M17" s="1197" t="s">
        <v>436</v>
      </c>
      <c r="N17" s="1197"/>
      <c r="O17" s="1221" t="s">
        <v>1480</v>
      </c>
      <c r="P17" s="1204" t="s">
        <v>1481</v>
      </c>
      <c r="Q17" s="1204"/>
      <c r="R17" s="1197" t="s">
        <v>2036</v>
      </c>
      <c r="S17" s="1197" t="s">
        <v>2047</v>
      </c>
      <c r="T17" s="1197" t="s">
        <v>2224</v>
      </c>
      <c r="U17" s="1197" t="s">
        <v>2232</v>
      </c>
      <c r="V17" s="1204" t="s">
        <v>2340</v>
      </c>
      <c r="W17" s="1281" t="s">
        <v>1734</v>
      </c>
      <c r="X17" s="1199" t="s">
        <v>1403</v>
      </c>
      <c r="Y17" s="1295" t="s">
        <v>1323</v>
      </c>
      <c r="Z17" s="172"/>
    </row>
    <row r="18" spans="1:26" s="692" customFormat="1" ht="197.25" hidden="1" customHeight="1">
      <c r="A18" s="126">
        <v>2</v>
      </c>
      <c r="B18" s="1222" t="s">
        <v>1039</v>
      </c>
      <c r="C18" s="1167" t="s">
        <v>122</v>
      </c>
      <c r="D18" s="122">
        <v>18000</v>
      </c>
      <c r="E18" s="126" t="s">
        <v>179</v>
      </c>
      <c r="F18" s="122">
        <v>1000</v>
      </c>
      <c r="G18" s="1160" t="s">
        <v>131</v>
      </c>
      <c r="H18" s="1201" t="s">
        <v>1255</v>
      </c>
      <c r="I18" s="1201" t="s">
        <v>1040</v>
      </c>
      <c r="J18" s="1201" t="s">
        <v>1103</v>
      </c>
      <c r="K18" s="70">
        <v>85182.48</v>
      </c>
      <c r="L18" s="1201"/>
      <c r="M18" s="70" t="s">
        <v>1041</v>
      </c>
      <c r="N18" s="70"/>
      <c r="O18" s="124" t="s">
        <v>1487</v>
      </c>
      <c r="P18" s="124" t="s">
        <v>1488</v>
      </c>
      <c r="Q18" s="124"/>
      <c r="R18" s="70" t="s">
        <v>2053</v>
      </c>
      <c r="S18" s="70" t="s">
        <v>2054</v>
      </c>
      <c r="T18" s="70" t="s">
        <v>2224</v>
      </c>
      <c r="U18" s="70" t="s">
        <v>2225</v>
      </c>
      <c r="V18" s="781" t="s">
        <v>2334</v>
      </c>
      <c r="W18" s="792" t="s">
        <v>2055</v>
      </c>
      <c r="X18" s="612" t="s">
        <v>1405</v>
      </c>
      <c r="Y18" s="836" t="s">
        <v>1042</v>
      </c>
      <c r="Z18" s="830"/>
    </row>
    <row r="19" spans="1:26" s="692" customFormat="1" ht="105" hidden="1" customHeight="1">
      <c r="A19" s="126">
        <v>3</v>
      </c>
      <c r="B19" s="172" t="s">
        <v>1299</v>
      </c>
      <c r="C19" s="712" t="s">
        <v>122</v>
      </c>
      <c r="D19" s="122">
        <v>200000</v>
      </c>
      <c r="E19" s="126" t="s">
        <v>179</v>
      </c>
      <c r="F19" s="122">
        <v>1000</v>
      </c>
      <c r="G19" s="1160" t="s">
        <v>1376</v>
      </c>
      <c r="H19" s="687"/>
      <c r="I19" s="1201"/>
      <c r="J19" s="1201"/>
      <c r="K19" s="1201"/>
      <c r="L19" s="1201"/>
      <c r="M19" s="1201"/>
      <c r="N19" s="1201"/>
      <c r="O19" s="1201"/>
      <c r="P19" s="1201"/>
      <c r="Q19" s="1201"/>
      <c r="R19" s="1201" t="s">
        <v>2052</v>
      </c>
      <c r="S19" s="1201" t="s">
        <v>2056</v>
      </c>
      <c r="T19" s="1201" t="s">
        <v>2224</v>
      </c>
      <c r="U19" s="1201" t="s">
        <v>2225</v>
      </c>
      <c r="V19" s="612" t="s">
        <v>2348</v>
      </c>
      <c r="W19" s="612" t="s">
        <v>1696</v>
      </c>
      <c r="X19" s="830"/>
      <c r="Y19" s="830"/>
      <c r="Z19" s="830" t="s">
        <v>2180</v>
      </c>
    </row>
    <row r="20" spans="1:26" s="34" customFormat="1" ht="45" hidden="1" customHeight="1">
      <c r="A20" s="1296"/>
      <c r="B20" s="1297"/>
      <c r="C20" s="1298"/>
      <c r="D20" s="1299"/>
      <c r="E20" s="1300"/>
      <c r="F20" s="1299"/>
      <c r="G20" s="1301"/>
      <c r="H20" s="796"/>
      <c r="I20" s="796"/>
      <c r="J20" s="796"/>
      <c r="K20" s="652"/>
      <c r="L20" s="796"/>
      <c r="M20" s="652"/>
      <c r="N20" s="652"/>
      <c r="O20" s="1302"/>
      <c r="P20" s="1302"/>
      <c r="Q20" s="1302"/>
      <c r="R20" s="652"/>
      <c r="S20" s="652"/>
      <c r="T20" s="652"/>
      <c r="U20" s="652"/>
      <c r="V20" s="1303"/>
      <c r="W20" s="1304"/>
      <c r="X20" s="667"/>
      <c r="Y20" s="1305"/>
      <c r="Z20" s="666"/>
    </row>
    <row r="21" spans="1:26" s="1202" customFormat="1" ht="44.25" hidden="1" customHeight="1">
      <c r="A21" s="2328" t="s">
        <v>2346</v>
      </c>
      <c r="B21" s="2329"/>
      <c r="C21" s="2329"/>
      <c r="D21" s="2329"/>
      <c r="E21" s="2329"/>
      <c r="F21" s="2329"/>
      <c r="G21" s="2329"/>
      <c r="H21" s="2329"/>
      <c r="I21" s="2329"/>
      <c r="J21" s="2329"/>
      <c r="K21" s="2329"/>
      <c r="L21" s="2329"/>
      <c r="M21" s="2329"/>
      <c r="N21" s="2329"/>
      <c r="O21" s="2329"/>
      <c r="P21" s="2329"/>
      <c r="Q21" s="2329"/>
      <c r="R21" s="2329"/>
      <c r="S21" s="2329"/>
      <c r="T21" s="2329"/>
      <c r="U21" s="2329"/>
      <c r="V21" s="2329"/>
      <c r="W21" s="2329"/>
      <c r="X21" s="2329"/>
      <c r="Y21" s="2329"/>
      <c r="Z21" s="2330"/>
    </row>
    <row r="22" spans="1:26" s="806" customFormat="1" ht="204.6" hidden="1" customHeight="1">
      <c r="A22" s="1204">
        <v>1</v>
      </c>
      <c r="B22" s="1204" t="s">
        <v>189</v>
      </c>
      <c r="C22" s="1204" t="s">
        <v>122</v>
      </c>
      <c r="D22" s="1206">
        <v>0</v>
      </c>
      <c r="E22" s="1204" t="s">
        <v>146</v>
      </c>
      <c r="F22" s="1206">
        <v>0</v>
      </c>
      <c r="G22" s="1530" t="s">
        <v>266</v>
      </c>
      <c r="H22" s="1204" t="s">
        <v>129</v>
      </c>
      <c r="I22" s="1204"/>
      <c r="J22" s="1204"/>
      <c r="K22" s="1204"/>
      <c r="L22" s="1204"/>
      <c r="M22" s="1204" t="s">
        <v>435</v>
      </c>
      <c r="N22" s="1204"/>
      <c r="O22" s="1204" t="s">
        <v>1467</v>
      </c>
      <c r="P22" s="1204" t="s">
        <v>1479</v>
      </c>
      <c r="Q22" s="1204"/>
      <c r="R22" s="1204" t="s">
        <v>1607</v>
      </c>
      <c r="S22" s="1204" t="s">
        <v>1616</v>
      </c>
      <c r="T22" s="1204"/>
      <c r="U22" s="1204"/>
      <c r="V22" s="1204"/>
      <c r="W22" s="1204" t="s">
        <v>1726</v>
      </c>
      <c r="X22" s="1204" t="s">
        <v>1321</v>
      </c>
      <c r="Y22" s="1204" t="s">
        <v>1322</v>
      </c>
      <c r="Z22" s="830"/>
    </row>
    <row r="23" spans="1:26" s="626" customFormat="1" ht="76.5" hidden="1">
      <c r="A23" s="805">
        <v>2</v>
      </c>
      <c r="B23" s="139" t="s">
        <v>1858</v>
      </c>
      <c r="C23" s="89" t="s">
        <v>142</v>
      </c>
      <c r="D23" s="122">
        <v>0</v>
      </c>
      <c r="E23" s="89" t="s">
        <v>179</v>
      </c>
      <c r="F23" s="122">
        <v>0</v>
      </c>
      <c r="G23" s="717"/>
      <c r="H23" s="68" t="s">
        <v>5</v>
      </c>
      <c r="I23" s="68"/>
      <c r="J23" s="68"/>
      <c r="K23" s="68"/>
      <c r="L23" s="68" t="s">
        <v>438</v>
      </c>
      <c r="M23" s="68" t="s">
        <v>437</v>
      </c>
      <c r="N23" s="68"/>
      <c r="O23" s="68"/>
      <c r="P23" s="68"/>
      <c r="Q23" s="68"/>
      <c r="R23" s="68"/>
      <c r="S23" s="68"/>
      <c r="T23" s="1101"/>
      <c r="U23" s="1101"/>
      <c r="V23" s="830"/>
      <c r="W23" s="788" t="s">
        <v>1709</v>
      </c>
      <c r="X23" s="124" t="s">
        <v>1102</v>
      </c>
      <c r="Y23" s="699" t="s">
        <v>1057</v>
      </c>
      <c r="Z23" s="830"/>
    </row>
    <row r="24" spans="1:26" s="644" customFormat="1" ht="38.25" hidden="1">
      <c r="A24" s="2387">
        <v>3</v>
      </c>
      <c r="B24" s="139" t="s">
        <v>1859</v>
      </c>
      <c r="C24" s="685" t="s">
        <v>142</v>
      </c>
      <c r="D24" s="122">
        <v>0</v>
      </c>
      <c r="E24" s="685" t="s">
        <v>146</v>
      </c>
      <c r="F24" s="122">
        <v>0</v>
      </c>
      <c r="G24" s="1531"/>
      <c r="H24" s="68" t="s">
        <v>6</v>
      </c>
      <c r="I24" s="68"/>
      <c r="J24" s="68"/>
      <c r="K24" s="68"/>
      <c r="L24" s="68"/>
      <c r="M24" s="68"/>
      <c r="N24" s="68"/>
      <c r="O24" s="68"/>
      <c r="P24" s="68"/>
      <c r="Q24" s="68"/>
      <c r="R24" s="68"/>
      <c r="S24" s="68"/>
      <c r="T24" s="1101"/>
      <c r="U24" s="1101"/>
      <c r="V24" s="830"/>
      <c r="W24" s="746" t="s">
        <v>1706</v>
      </c>
      <c r="X24" s="788"/>
      <c r="Y24" s="699" t="s">
        <v>53</v>
      </c>
      <c r="Z24" s="830"/>
    </row>
    <row r="25" spans="1:26" s="644" customFormat="1" ht="38.25" hidden="1">
      <c r="A25" s="2387"/>
      <c r="B25" s="139" t="s">
        <v>1860</v>
      </c>
      <c r="C25" s="685" t="s">
        <v>142</v>
      </c>
      <c r="D25" s="122">
        <v>0</v>
      </c>
      <c r="E25" s="685" t="s">
        <v>146</v>
      </c>
      <c r="F25" s="122">
        <v>0</v>
      </c>
      <c r="G25" s="717"/>
      <c r="H25" s="68" t="s">
        <v>6</v>
      </c>
      <c r="I25" s="68"/>
      <c r="J25" s="68"/>
      <c r="K25" s="68"/>
      <c r="L25" s="68"/>
      <c r="M25" s="68"/>
      <c r="N25" s="68"/>
      <c r="O25" s="68"/>
      <c r="P25" s="68"/>
      <c r="Q25" s="68"/>
      <c r="R25" s="68"/>
      <c r="S25" s="68"/>
      <c r="T25" s="1101"/>
      <c r="U25" s="1101"/>
      <c r="V25" s="830"/>
      <c r="W25" s="746" t="s">
        <v>1706</v>
      </c>
      <c r="X25" s="788"/>
      <c r="Y25" s="699" t="s">
        <v>53</v>
      </c>
      <c r="Z25" s="830"/>
    </row>
    <row r="26" spans="1:26" s="644" customFormat="1" ht="38.25" hidden="1">
      <c r="A26" s="2387"/>
      <c r="B26" s="139" t="s">
        <v>1861</v>
      </c>
      <c r="C26" s="685" t="s">
        <v>142</v>
      </c>
      <c r="D26" s="122">
        <v>0</v>
      </c>
      <c r="E26" s="685" t="s">
        <v>146</v>
      </c>
      <c r="F26" s="122">
        <v>0</v>
      </c>
      <c r="G26" s="717"/>
      <c r="H26" s="68" t="s">
        <v>6</v>
      </c>
      <c r="I26" s="68"/>
      <c r="J26" s="68"/>
      <c r="K26" s="68"/>
      <c r="L26" s="68"/>
      <c r="M26" s="68"/>
      <c r="N26" s="68"/>
      <c r="O26" s="68"/>
      <c r="P26" s="68"/>
      <c r="Q26" s="68"/>
      <c r="R26" s="68"/>
      <c r="S26" s="68"/>
      <c r="T26" s="1101"/>
      <c r="U26" s="1101"/>
      <c r="V26" s="830"/>
      <c r="W26" s="746" t="s">
        <v>1706</v>
      </c>
      <c r="X26" s="788"/>
      <c r="Y26" s="699" t="s">
        <v>53</v>
      </c>
      <c r="Z26" s="830"/>
    </row>
    <row r="27" spans="1:26" s="644" customFormat="1" ht="76.5" hidden="1">
      <c r="A27" s="2387"/>
      <c r="B27" s="139" t="s">
        <v>1888</v>
      </c>
      <c r="C27" s="89" t="s">
        <v>142</v>
      </c>
      <c r="D27" s="122">
        <v>0</v>
      </c>
      <c r="E27" s="685" t="s">
        <v>179</v>
      </c>
      <c r="F27" s="122">
        <v>0</v>
      </c>
      <c r="G27" s="717"/>
      <c r="H27" s="827"/>
      <c r="I27" s="827"/>
      <c r="J27" s="827"/>
      <c r="K27" s="827"/>
      <c r="L27" s="827"/>
      <c r="M27" s="827"/>
      <c r="N27" s="827"/>
      <c r="O27" s="827"/>
      <c r="P27" s="827"/>
      <c r="Q27" s="827"/>
      <c r="R27" s="827"/>
      <c r="S27" s="827"/>
      <c r="T27" s="1101"/>
      <c r="U27" s="1101"/>
      <c r="V27" s="830"/>
      <c r="W27" s="755" t="s">
        <v>1889</v>
      </c>
      <c r="X27" s="830"/>
      <c r="Y27" s="699"/>
      <c r="Z27" s="830"/>
    </row>
    <row r="28" spans="1:26" s="806" customFormat="1" ht="38.25" hidden="1">
      <c r="A28" s="2387"/>
      <c r="B28" s="139" t="s">
        <v>1862</v>
      </c>
      <c r="C28" s="685" t="s">
        <v>142</v>
      </c>
      <c r="D28" s="122">
        <v>0</v>
      </c>
      <c r="E28" s="685" t="s">
        <v>146</v>
      </c>
      <c r="F28" s="122">
        <v>0</v>
      </c>
      <c r="G28" s="717"/>
      <c r="H28" s="68" t="s">
        <v>6</v>
      </c>
      <c r="I28" s="126"/>
      <c r="J28" s="126"/>
      <c r="K28" s="126"/>
      <c r="L28" s="68"/>
      <c r="M28" s="68"/>
      <c r="N28" s="68"/>
      <c r="O28" s="68"/>
      <c r="P28" s="68"/>
      <c r="Q28" s="68"/>
      <c r="R28" s="68"/>
      <c r="S28" s="68"/>
      <c r="T28" s="1101"/>
      <c r="U28" s="1101"/>
      <c r="V28" s="830"/>
      <c r="W28" s="746" t="s">
        <v>1706</v>
      </c>
      <c r="X28" s="172"/>
      <c r="Y28" s="699" t="s">
        <v>53</v>
      </c>
      <c r="Z28" s="172"/>
    </row>
    <row r="29" spans="1:26" s="806" customFormat="1" ht="55.5" hidden="1" customHeight="1">
      <c r="A29" s="68">
        <v>4</v>
      </c>
      <c r="B29" s="788" t="s">
        <v>160</v>
      </c>
      <c r="C29" s="685" t="s">
        <v>122</v>
      </c>
      <c r="D29" s="122">
        <v>0</v>
      </c>
      <c r="E29" s="827" t="s">
        <v>179</v>
      </c>
      <c r="F29" s="122">
        <v>0</v>
      </c>
      <c r="G29" s="1531" t="s">
        <v>106</v>
      </c>
      <c r="H29" s="70" t="s">
        <v>1704</v>
      </c>
      <c r="I29" s="126"/>
      <c r="J29" s="126"/>
      <c r="K29" s="126"/>
      <c r="L29" s="70"/>
      <c r="M29" s="70" t="s">
        <v>441</v>
      </c>
      <c r="N29" s="70"/>
      <c r="O29" s="124" t="s">
        <v>1467</v>
      </c>
      <c r="P29" s="124" t="s">
        <v>1484</v>
      </c>
      <c r="Q29" s="124"/>
      <c r="R29" s="70" t="s">
        <v>1607</v>
      </c>
      <c r="S29" s="70" t="s">
        <v>1608</v>
      </c>
      <c r="T29" s="70"/>
      <c r="U29" s="70"/>
      <c r="V29" s="124"/>
      <c r="W29" s="124" t="s">
        <v>1830</v>
      </c>
      <c r="X29" s="172"/>
      <c r="Y29" s="699" t="s">
        <v>384</v>
      </c>
      <c r="Z29" s="172" t="s">
        <v>2153</v>
      </c>
    </row>
    <row r="30" spans="1:26" s="626" customFormat="1" ht="51" hidden="1">
      <c r="A30" s="68">
        <v>5</v>
      </c>
      <c r="B30" s="696" t="s">
        <v>25</v>
      </c>
      <c r="C30" s="685" t="s">
        <v>122</v>
      </c>
      <c r="D30" s="122">
        <v>0</v>
      </c>
      <c r="E30" s="681" t="s">
        <v>26</v>
      </c>
      <c r="F30" s="122">
        <v>0</v>
      </c>
      <c r="G30" s="1532" t="s">
        <v>228</v>
      </c>
      <c r="H30" s="681" t="s">
        <v>2</v>
      </c>
      <c r="I30" s="68"/>
      <c r="J30" s="68"/>
      <c r="K30" s="68"/>
      <c r="L30" s="681"/>
      <c r="M30" s="681" t="s">
        <v>444</v>
      </c>
      <c r="N30" s="681"/>
      <c r="O30" s="695" t="s">
        <v>1467</v>
      </c>
      <c r="P30" s="695" t="s">
        <v>1485</v>
      </c>
      <c r="Q30" s="695"/>
      <c r="R30" s="681" t="s">
        <v>1607</v>
      </c>
      <c r="S30" s="681" t="s">
        <v>1617</v>
      </c>
      <c r="T30" s="681"/>
      <c r="U30" s="681"/>
      <c r="V30" s="696"/>
      <c r="W30" s="728" t="s">
        <v>1779</v>
      </c>
      <c r="X30" s="788"/>
      <c r="Y30" s="721" t="s">
        <v>309</v>
      </c>
      <c r="Z30" s="830" t="s">
        <v>2154</v>
      </c>
    </row>
    <row r="31" spans="1:26" s="626" customFormat="1" ht="165.75" hidden="1">
      <c r="A31" s="68">
        <v>6</v>
      </c>
      <c r="B31" s="788" t="s">
        <v>240</v>
      </c>
      <c r="C31" s="685" t="s">
        <v>122</v>
      </c>
      <c r="D31" s="122">
        <v>0</v>
      </c>
      <c r="E31" s="827" t="s">
        <v>147</v>
      </c>
      <c r="F31" s="122">
        <v>0</v>
      </c>
      <c r="G31" s="1531" t="s">
        <v>115</v>
      </c>
      <c r="H31" s="68" t="s">
        <v>4</v>
      </c>
      <c r="I31" s="68" t="s">
        <v>311</v>
      </c>
      <c r="J31" s="68"/>
      <c r="K31" s="70">
        <v>14181</v>
      </c>
      <c r="L31" s="68"/>
      <c r="M31" s="68" t="s">
        <v>446</v>
      </c>
      <c r="N31" s="68"/>
      <c r="O31" s="788" t="s">
        <v>1467</v>
      </c>
      <c r="P31" s="788" t="s">
        <v>1486</v>
      </c>
      <c r="Q31" s="788"/>
      <c r="R31" s="68" t="s">
        <v>1607</v>
      </c>
      <c r="S31" s="68" t="s">
        <v>1618</v>
      </c>
      <c r="T31" s="1101"/>
      <c r="U31" s="1101"/>
      <c r="V31" s="830"/>
      <c r="W31" s="612" t="s">
        <v>1887</v>
      </c>
      <c r="X31" s="124"/>
      <c r="Y31" s="787" t="s">
        <v>312</v>
      </c>
      <c r="Z31" s="830" t="s">
        <v>2155</v>
      </c>
    </row>
    <row r="32" spans="1:26" s="626" customFormat="1" ht="50.25" hidden="1" customHeight="1">
      <c r="A32" s="687">
        <v>7</v>
      </c>
      <c r="B32" s="612" t="s">
        <v>1390</v>
      </c>
      <c r="C32" s="613" t="s">
        <v>1320</v>
      </c>
      <c r="D32" s="122">
        <v>0</v>
      </c>
      <c r="E32" s="687" t="s">
        <v>179</v>
      </c>
      <c r="F32" s="792"/>
      <c r="G32" s="1531" t="s">
        <v>1377</v>
      </c>
      <c r="H32" s="231"/>
      <c r="I32" s="68"/>
      <c r="J32" s="68"/>
      <c r="K32" s="68"/>
      <c r="L32" s="68"/>
      <c r="M32" s="68"/>
      <c r="N32" s="68"/>
      <c r="O32" s="68"/>
      <c r="P32" s="68"/>
      <c r="Q32" s="68"/>
      <c r="R32" s="68" t="s">
        <v>1607</v>
      </c>
      <c r="S32" s="68" t="s">
        <v>1619</v>
      </c>
      <c r="T32" s="1101"/>
      <c r="U32" s="1101"/>
      <c r="V32" s="830"/>
      <c r="W32" s="612" t="s">
        <v>1779</v>
      </c>
      <c r="X32" s="788"/>
      <c r="Y32" s="788"/>
      <c r="Z32" s="830" t="s">
        <v>2156</v>
      </c>
    </row>
    <row r="33" spans="1:26" s="626" customFormat="1" ht="366.6" hidden="1" customHeight="1">
      <c r="A33" s="687">
        <v>8</v>
      </c>
      <c r="B33" s="612" t="s">
        <v>1453</v>
      </c>
      <c r="C33" s="690" t="s">
        <v>122</v>
      </c>
      <c r="D33" s="122">
        <v>0</v>
      </c>
      <c r="E33" s="687" t="s">
        <v>179</v>
      </c>
      <c r="F33" s="122">
        <v>0</v>
      </c>
      <c r="G33" s="1531" t="s">
        <v>86</v>
      </c>
      <c r="H33" s="687" t="s">
        <v>1257</v>
      </c>
      <c r="I33" s="68" t="s">
        <v>1460</v>
      </c>
      <c r="J33" s="750" t="s">
        <v>1694</v>
      </c>
      <c r="K33" s="68">
        <v>54846.86</v>
      </c>
      <c r="L33" s="68"/>
      <c r="M33" s="68"/>
      <c r="N33" s="68"/>
      <c r="O33" s="68"/>
      <c r="P33" s="68"/>
      <c r="Q33" s="68"/>
      <c r="R33" s="68" t="s">
        <v>1620</v>
      </c>
      <c r="S33" s="68" t="s">
        <v>1621</v>
      </c>
      <c r="T33" s="1101"/>
      <c r="U33" s="1101"/>
      <c r="V33" s="830"/>
      <c r="W33" s="612" t="s">
        <v>1890</v>
      </c>
      <c r="X33" s="788"/>
      <c r="Y33" s="788"/>
      <c r="Z33" s="830" t="s">
        <v>2157</v>
      </c>
    </row>
    <row r="34" spans="1:26">
      <c r="A34" s="378"/>
      <c r="B34" s="571"/>
      <c r="C34" s="571"/>
      <c r="D34" s="878"/>
      <c r="E34" s="571"/>
      <c r="F34" s="878"/>
      <c r="H34" s="572"/>
      <c r="I34" s="572"/>
      <c r="J34" s="572"/>
      <c r="K34" s="572"/>
      <c r="L34" s="572"/>
      <c r="M34" s="572"/>
      <c r="N34" s="572"/>
      <c r="O34" s="572"/>
      <c r="P34" s="572"/>
      <c r="Q34" s="572"/>
      <c r="R34" s="572"/>
      <c r="S34" s="572"/>
      <c r="T34" s="572"/>
      <c r="U34" s="572"/>
      <c r="V34" s="377"/>
      <c r="W34" s="377"/>
      <c r="X34" s="377"/>
      <c r="Y34" s="377"/>
    </row>
    <row r="35" spans="1:26">
      <c r="A35" s="378"/>
      <c r="B35" s="571"/>
      <c r="C35" s="571"/>
      <c r="D35" s="878"/>
      <c r="E35" s="571"/>
      <c r="F35" s="878"/>
      <c r="H35" s="572"/>
      <c r="I35" s="572"/>
      <c r="J35" s="572"/>
      <c r="K35" s="572"/>
      <c r="L35" s="572"/>
      <c r="M35" s="572"/>
      <c r="N35" s="572"/>
      <c r="O35" s="572"/>
      <c r="P35" s="572"/>
      <c r="Q35" s="572"/>
      <c r="R35" s="572"/>
      <c r="S35" s="572"/>
      <c r="T35" s="572"/>
      <c r="U35" s="572"/>
      <c r="V35" s="377"/>
      <c r="W35" s="377"/>
      <c r="X35" s="377"/>
      <c r="Y35" s="377"/>
    </row>
    <row r="36" spans="1:26">
      <c r="A36" s="378"/>
      <c r="B36" s="571"/>
      <c r="C36" s="571"/>
      <c r="D36" s="878"/>
      <c r="E36" s="571"/>
      <c r="F36" s="878"/>
      <c r="H36" s="572"/>
      <c r="I36" s="572"/>
      <c r="J36" s="572"/>
      <c r="K36" s="572"/>
      <c r="L36" s="572"/>
      <c r="M36" s="572"/>
      <c r="N36" s="572"/>
      <c r="O36" s="572"/>
      <c r="P36" s="572"/>
      <c r="Q36" s="572"/>
      <c r="R36" s="572"/>
      <c r="S36" s="572"/>
      <c r="T36" s="572"/>
      <c r="U36" s="572"/>
      <c r="V36" s="377"/>
      <c r="W36" s="377"/>
      <c r="X36" s="377"/>
      <c r="Y36" s="377"/>
    </row>
    <row r="37" spans="1:26">
      <c r="A37" s="378"/>
      <c r="B37" s="571"/>
      <c r="C37" s="571"/>
      <c r="D37" s="878"/>
      <c r="E37" s="571"/>
      <c r="F37" s="878"/>
      <c r="H37" s="572"/>
      <c r="I37" s="572"/>
      <c r="J37" s="572"/>
      <c r="K37" s="572"/>
      <c r="L37" s="572"/>
      <c r="M37" s="572"/>
      <c r="N37" s="572"/>
      <c r="O37" s="572"/>
      <c r="P37" s="572"/>
      <c r="Q37" s="572"/>
      <c r="R37" s="572"/>
      <c r="S37" s="572"/>
      <c r="T37" s="572"/>
      <c r="U37" s="572"/>
      <c r="V37" s="377"/>
      <c r="W37" s="377"/>
      <c r="X37" s="377"/>
      <c r="Y37" s="377"/>
    </row>
  </sheetData>
  <mergeCells count="31">
    <mergeCell ref="A1:Z1"/>
    <mergeCell ref="A4:Z4"/>
    <mergeCell ref="A24:A28"/>
    <mergeCell ref="A14:C14"/>
    <mergeCell ref="A21:Z21"/>
    <mergeCell ref="A16:Z16"/>
    <mergeCell ref="A2:A3"/>
    <mergeCell ref="B2:B3"/>
    <mergeCell ref="C2:C3"/>
    <mergeCell ref="D2:D3"/>
    <mergeCell ref="E2:E3"/>
    <mergeCell ref="F2:F3"/>
    <mergeCell ref="G2:G3"/>
    <mergeCell ref="H2:H3"/>
    <mergeCell ref="I2:K2"/>
    <mergeCell ref="L2:N2"/>
    <mergeCell ref="X2:X3"/>
    <mergeCell ref="Y2:Y3"/>
    <mergeCell ref="Z2:Z3"/>
    <mergeCell ref="O2:Q2"/>
    <mergeCell ref="R2:S2"/>
    <mergeCell ref="T2:U2"/>
    <mergeCell ref="V2:V3"/>
    <mergeCell ref="W2:W3"/>
    <mergeCell ref="A7:A9"/>
    <mergeCell ref="A11:A13"/>
    <mergeCell ref="F11:F13"/>
    <mergeCell ref="E11:E13"/>
    <mergeCell ref="G11:G13"/>
    <mergeCell ref="D11:D13"/>
    <mergeCell ref="C11:C13"/>
  </mergeCells>
  <phoneticPr fontId="4" type="noConversion"/>
  <pageMargins left="0.23622047244094491" right="0.23622047244094491" top="0.74803149606299213" bottom="0.74803149606299213" header="0.31496062992125984" footer="0.31496062992125984"/>
  <pageSetup paperSize="9" scale="80" orientation="landscape" horizontalDpi="4294967294" verticalDpi="4294967294" r:id="rId1"/>
</worksheet>
</file>

<file path=xl/worksheets/sheet6.xml><?xml version="1.0" encoding="utf-8"?>
<worksheet xmlns="http://schemas.openxmlformats.org/spreadsheetml/2006/main" xmlns:r="http://schemas.openxmlformats.org/officeDocument/2006/relationships">
  <sheetPr codeName="Φύλλο6">
    <tabColor rgb="FF00B0F0"/>
  </sheetPr>
  <dimension ref="A1:BA28"/>
  <sheetViews>
    <sheetView zoomScaleNormal="100" workbookViewId="0">
      <pane ySplit="3" topLeftCell="A4" activePane="bottomLeft" state="frozen"/>
      <selection activeCell="AE9" activeCellId="4" sqref="Y11 E6 Z16 Y18 AE9"/>
      <selection pane="bottomLeft" activeCell="AB14" sqref="AB13:AB14"/>
    </sheetView>
  </sheetViews>
  <sheetFormatPr defaultColWidth="9.140625" defaultRowHeight="15"/>
  <cols>
    <col min="1" max="1" width="4.140625" style="10" customWidth="1"/>
    <col min="2" max="2" width="34.85546875" style="9" customWidth="1"/>
    <col min="3" max="3" width="16.42578125" style="9" customWidth="1"/>
    <col min="4" max="4" width="17.42578125" style="9" customWidth="1"/>
    <col min="5" max="5" width="17.85546875" style="9" bestFit="1" customWidth="1"/>
    <col min="6" max="6" width="16.5703125" style="9" customWidth="1"/>
    <col min="7" max="7" width="18.5703125" style="1533" customWidth="1"/>
    <col min="8" max="8" width="19.28515625" style="7" hidden="1" customWidth="1"/>
    <col min="9" max="9" width="14.28515625" style="7" hidden="1" customWidth="1"/>
    <col min="10" max="10" width="10.140625" style="7" hidden="1" customWidth="1"/>
    <col min="11" max="11" width="12.5703125" style="7" hidden="1" customWidth="1"/>
    <col min="12" max="12" width="12.85546875" style="7" hidden="1" customWidth="1"/>
    <col min="13" max="13" width="12.140625" style="7" hidden="1" customWidth="1"/>
    <col min="14" max="14" width="15.85546875" style="7" hidden="1" customWidth="1"/>
    <col min="15" max="18" width="11.85546875" style="38" hidden="1" customWidth="1"/>
    <col min="19" max="21" width="13.28515625" style="38" hidden="1" customWidth="1"/>
    <col min="22" max="22" width="37" style="38" hidden="1" customWidth="1"/>
    <col min="23" max="23" width="34.85546875" style="38" hidden="1" customWidth="1"/>
    <col min="24" max="24" width="29.7109375" style="38" hidden="1" customWidth="1"/>
    <col min="25" max="25" width="27.5703125" style="38" hidden="1" customWidth="1"/>
    <col min="26" max="26" width="16.7109375" style="7" hidden="1" customWidth="1"/>
    <col min="27" max="27" width="15.7109375" style="7" customWidth="1"/>
    <col min="28" max="30" width="9.140625" style="7"/>
    <col min="31" max="31" width="10" style="7" bestFit="1" customWidth="1"/>
    <col min="32" max="33" width="9.140625" style="7"/>
    <col min="34" max="34" width="10" style="7" bestFit="1" customWidth="1"/>
    <col min="35" max="16384" width="9.140625" style="7"/>
  </cols>
  <sheetData>
    <row r="1" spans="1:53" s="16" customFormat="1" ht="21" customHeight="1">
      <c r="A1" s="2297" t="s">
        <v>121</v>
      </c>
      <c r="B1" s="2298"/>
      <c r="C1" s="2298"/>
      <c r="D1" s="2298"/>
      <c r="E1" s="2298"/>
      <c r="F1" s="2298"/>
      <c r="G1" s="2298"/>
      <c r="H1" s="2298"/>
      <c r="I1" s="2298"/>
      <c r="J1" s="2298"/>
      <c r="K1" s="2298"/>
      <c r="L1" s="2298"/>
      <c r="M1" s="2298"/>
      <c r="N1" s="2298"/>
      <c r="O1" s="2298"/>
      <c r="P1" s="2298"/>
      <c r="Q1" s="2298"/>
      <c r="R1" s="2298"/>
      <c r="S1" s="2298"/>
      <c r="T1" s="2298"/>
      <c r="U1" s="2298"/>
      <c r="V1" s="2298"/>
      <c r="W1" s="2298"/>
      <c r="X1" s="2298"/>
      <c r="Y1" s="2298"/>
      <c r="Z1" s="2298"/>
    </row>
    <row r="2" spans="1:53" s="18" customFormat="1" ht="38.25" customHeight="1">
      <c r="A2" s="2367" t="s">
        <v>100</v>
      </c>
      <c r="B2" s="2368" t="s">
        <v>291</v>
      </c>
      <c r="C2" s="2368" t="s">
        <v>101</v>
      </c>
      <c r="D2" s="2369" t="s">
        <v>2492</v>
      </c>
      <c r="E2" s="2370" t="s">
        <v>2493</v>
      </c>
      <c r="F2" s="2374" t="s">
        <v>2620</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53"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53" ht="45.75" customHeight="1">
      <c r="A4" s="2342" t="s">
        <v>2621</v>
      </c>
      <c r="B4" s="2342"/>
      <c r="C4" s="2342"/>
      <c r="D4" s="2342"/>
      <c r="E4" s="2342"/>
      <c r="F4" s="2342"/>
      <c r="G4" s="2342"/>
      <c r="H4" s="2342"/>
      <c r="I4" s="2342"/>
      <c r="J4" s="2342"/>
      <c r="K4" s="2342"/>
      <c r="L4" s="2342"/>
      <c r="M4" s="2342"/>
      <c r="N4" s="2342"/>
      <c r="O4" s="2342"/>
      <c r="P4" s="2342"/>
      <c r="Q4" s="2342"/>
      <c r="R4" s="2342"/>
      <c r="S4" s="2342"/>
      <c r="T4" s="2342"/>
      <c r="U4" s="2342"/>
      <c r="V4" s="2342"/>
      <c r="W4" s="2342"/>
      <c r="X4" s="2342"/>
      <c r="Y4" s="2342"/>
      <c r="Z4" s="2342"/>
    </row>
    <row r="5" spans="1:53" s="1177" customFormat="1" ht="72" customHeight="1">
      <c r="A5" s="1695">
        <v>1</v>
      </c>
      <c r="B5" s="1693" t="s">
        <v>2655</v>
      </c>
      <c r="C5" s="1720" t="s">
        <v>1320</v>
      </c>
      <c r="D5" s="1720" t="s">
        <v>2514</v>
      </c>
      <c r="E5" s="1805">
        <v>60000</v>
      </c>
      <c r="F5" s="1805">
        <v>60000</v>
      </c>
      <c r="G5" s="1743" t="s">
        <v>71</v>
      </c>
      <c r="H5" s="1954"/>
      <c r="I5" s="1699"/>
      <c r="J5" s="1699"/>
      <c r="K5" s="1699"/>
      <c r="L5" s="1699"/>
      <c r="M5" s="1699"/>
      <c r="N5" s="1699"/>
      <c r="O5" s="1699"/>
      <c r="P5" s="1699"/>
      <c r="Q5" s="1699"/>
      <c r="R5" s="1699"/>
      <c r="S5" s="1699"/>
      <c r="T5" s="1718" t="s">
        <v>2224</v>
      </c>
      <c r="U5" s="1718" t="s">
        <v>2237</v>
      </c>
      <c r="V5" s="140" t="s">
        <v>2338</v>
      </c>
      <c r="W5" s="1699"/>
      <c r="X5" s="1699"/>
      <c r="Y5" s="1699"/>
      <c r="Z5" s="1699"/>
    </row>
    <row r="6" spans="1:53" s="1177" customFormat="1" ht="72" customHeight="1">
      <c r="A6" s="1990">
        <v>2</v>
      </c>
      <c r="B6" s="1813" t="s">
        <v>2746</v>
      </c>
      <c r="C6" s="1155" t="s">
        <v>145</v>
      </c>
      <c r="D6" s="1990" t="s">
        <v>2616</v>
      </c>
      <c r="E6" s="2038">
        <v>23400</v>
      </c>
      <c r="F6" s="2038">
        <v>23400</v>
      </c>
      <c r="G6" s="1810" t="s">
        <v>68</v>
      </c>
      <c r="H6" s="1192"/>
      <c r="I6" s="2079"/>
      <c r="J6" s="2079"/>
      <c r="K6" s="2079"/>
      <c r="L6" s="2079"/>
      <c r="M6" s="2079"/>
      <c r="N6" s="2079"/>
      <c r="O6" s="2079"/>
      <c r="P6" s="2079"/>
      <c r="Q6" s="2079"/>
      <c r="R6" s="2079"/>
      <c r="S6" s="2079"/>
      <c r="T6" s="577"/>
      <c r="U6" s="577"/>
      <c r="V6" s="104"/>
      <c r="W6" s="2079"/>
      <c r="X6" s="2079"/>
      <c r="Y6" s="2079"/>
      <c r="Z6" s="2079"/>
    </row>
    <row r="7" spans="1:53" s="1177" customFormat="1" ht="72" customHeight="1">
      <c r="A7" s="1990">
        <v>3</v>
      </c>
      <c r="B7" s="1794" t="s">
        <v>2654</v>
      </c>
      <c r="C7" s="1155" t="s">
        <v>122</v>
      </c>
      <c r="D7" s="1155" t="s">
        <v>2515</v>
      </c>
      <c r="E7" s="2001">
        <v>36901.620000000003</v>
      </c>
      <c r="F7" s="2001">
        <v>36901.620000000003</v>
      </c>
      <c r="G7" s="1810" t="s">
        <v>2516</v>
      </c>
      <c r="H7" s="1192"/>
      <c r="I7" s="2079"/>
      <c r="J7" s="2079"/>
      <c r="K7" s="2079"/>
      <c r="L7" s="2079"/>
      <c r="M7" s="2079"/>
      <c r="N7" s="2079"/>
      <c r="O7" s="2079"/>
      <c r="P7" s="2079"/>
      <c r="Q7" s="2079"/>
      <c r="R7" s="2079"/>
      <c r="S7" s="2079"/>
      <c r="T7" s="577"/>
      <c r="U7" s="577"/>
      <c r="V7" s="104"/>
      <c r="W7" s="2079"/>
      <c r="X7" s="2079"/>
      <c r="Y7" s="2079"/>
      <c r="Z7" s="2079"/>
    </row>
    <row r="8" spans="1:53" ht="44.25" customHeight="1">
      <c r="A8" s="2394" t="s">
        <v>1372</v>
      </c>
      <c r="B8" s="2395"/>
      <c r="C8" s="2396"/>
      <c r="D8" s="614"/>
      <c r="E8" s="614">
        <f>SUM(E5:E7)</f>
        <v>120301.62</v>
      </c>
      <c r="F8" s="614">
        <f>SUM(F5:F7)</f>
        <v>120301.62</v>
      </c>
      <c r="G8" s="1719"/>
      <c r="H8" s="1719"/>
      <c r="I8" s="1719"/>
      <c r="J8" s="1719"/>
      <c r="K8" s="1719"/>
      <c r="L8" s="1719"/>
      <c r="M8" s="1719"/>
      <c r="N8" s="1719"/>
      <c r="O8" s="1719"/>
      <c r="P8" s="1719"/>
      <c r="Q8" s="1719"/>
      <c r="R8" s="1719"/>
      <c r="S8" s="1719"/>
      <c r="T8" s="1719"/>
      <c r="U8" s="1719"/>
      <c r="V8" s="1719"/>
      <c r="W8" s="1719"/>
      <c r="X8" s="1719"/>
      <c r="Y8" s="1719"/>
      <c r="Z8" s="1719"/>
    </row>
    <row r="9" spans="1:53" s="34" customFormat="1" ht="44.25" customHeight="1">
      <c r="A9" s="621"/>
      <c r="B9" s="1211"/>
      <c r="C9" s="1211"/>
      <c r="D9" s="1212"/>
      <c r="E9" s="675"/>
      <c r="F9" s="1212"/>
      <c r="G9" s="1534"/>
      <c r="H9" s="675"/>
      <c r="I9" s="675"/>
      <c r="J9" s="675"/>
      <c r="K9" s="675"/>
      <c r="L9" s="675"/>
      <c r="M9" s="675"/>
      <c r="N9" s="675"/>
      <c r="O9" s="675"/>
      <c r="P9" s="675"/>
      <c r="Q9" s="675"/>
      <c r="R9" s="675"/>
      <c r="S9" s="675"/>
      <c r="T9" s="675"/>
      <c r="U9" s="675"/>
      <c r="V9" s="672"/>
      <c r="W9" s="675"/>
      <c r="X9" s="672"/>
      <c r="Y9" s="675"/>
      <c r="Z9" s="675"/>
    </row>
    <row r="10" spans="1:53" ht="30.75" customHeight="1">
      <c r="A10" s="2397" t="s">
        <v>2657</v>
      </c>
      <c r="B10" s="2398"/>
      <c r="C10" s="2398"/>
      <c r="D10" s="2398"/>
      <c r="E10" s="2398"/>
      <c r="F10" s="2398"/>
      <c r="G10" s="2398"/>
      <c r="H10" s="2398"/>
      <c r="I10" s="2398"/>
      <c r="J10" s="2398"/>
      <c r="K10" s="2398"/>
      <c r="L10" s="2398"/>
      <c r="M10" s="2398"/>
      <c r="N10" s="2398"/>
      <c r="O10" s="2398"/>
      <c r="P10" s="2398"/>
      <c r="Q10" s="2398"/>
      <c r="R10" s="2398"/>
      <c r="S10" s="2398"/>
      <c r="T10" s="2398"/>
      <c r="U10" s="2398"/>
      <c r="V10" s="2398"/>
      <c r="W10" s="2398"/>
      <c r="X10" s="2398"/>
      <c r="Y10" s="2398"/>
      <c r="Z10" s="2398"/>
    </row>
    <row r="11" spans="1:53" s="1916" customFormat="1" ht="75.75" customHeight="1">
      <c r="A11" s="2022">
        <v>4</v>
      </c>
      <c r="B11" s="1161" t="s">
        <v>2677</v>
      </c>
      <c r="C11" s="2007" t="s">
        <v>122</v>
      </c>
      <c r="D11" s="2022" t="s">
        <v>2616</v>
      </c>
      <c r="E11" s="1912">
        <v>60000</v>
      </c>
      <c r="F11" s="1912">
        <v>30000</v>
      </c>
      <c r="G11" s="1840" t="s">
        <v>2665</v>
      </c>
      <c r="H11" s="1913"/>
      <c r="I11" s="1913"/>
      <c r="J11" s="1913"/>
      <c r="K11" s="1913"/>
      <c r="L11" s="1913"/>
      <c r="M11" s="1913"/>
      <c r="N11" s="1913"/>
      <c r="O11" s="1913"/>
      <c r="P11" s="1913"/>
      <c r="Q11" s="1913"/>
      <c r="R11" s="1913"/>
      <c r="S11" s="1913"/>
      <c r="T11" s="1913"/>
      <c r="U11" s="1913"/>
      <c r="V11" s="1913"/>
      <c r="W11" s="1913"/>
      <c r="X11" s="1913"/>
      <c r="Y11" s="1913"/>
      <c r="Z11" s="1914"/>
      <c r="AA11" s="1915"/>
      <c r="AB11" s="1915"/>
      <c r="AC11" s="1915"/>
      <c r="AF11" s="1535"/>
      <c r="AG11" s="668"/>
      <c r="AH11" s="1917"/>
      <c r="AI11" s="1535"/>
      <c r="AJ11" s="668"/>
      <c r="AK11" s="1917"/>
      <c r="AL11" s="1918"/>
      <c r="AM11" s="1535"/>
      <c r="AN11" s="1535"/>
      <c r="AO11" s="1535"/>
      <c r="AP11" s="1919"/>
      <c r="AQ11" s="1920"/>
      <c r="AR11" s="1920"/>
      <c r="AS11" s="1920"/>
      <c r="AT11" s="1921"/>
      <c r="AU11" s="1921"/>
      <c r="AV11" s="1922"/>
      <c r="AW11" s="1922"/>
      <c r="AX11" s="1921"/>
      <c r="AY11" s="1923"/>
      <c r="AZ11" s="1924"/>
      <c r="BA11" s="1299"/>
    </row>
    <row r="12" spans="1:53" s="1916" customFormat="1" ht="75.75" customHeight="1">
      <c r="A12" s="1909">
        <v>5</v>
      </c>
      <c r="B12" s="1161" t="s">
        <v>2747</v>
      </c>
      <c r="C12" s="1999" t="s">
        <v>122</v>
      </c>
      <c r="D12" s="1952" t="s">
        <v>2616</v>
      </c>
      <c r="E12" s="1912">
        <v>60000</v>
      </c>
      <c r="F12" s="1912">
        <v>20200</v>
      </c>
      <c r="G12" s="1840" t="s">
        <v>2665</v>
      </c>
      <c r="H12" s="1913"/>
      <c r="I12" s="1913"/>
      <c r="J12" s="1913"/>
      <c r="K12" s="1913"/>
      <c r="L12" s="1913"/>
      <c r="M12" s="1913"/>
      <c r="N12" s="1913"/>
      <c r="O12" s="1913"/>
      <c r="P12" s="1913"/>
      <c r="Q12" s="1913"/>
      <c r="R12" s="1913"/>
      <c r="S12" s="1913"/>
      <c r="T12" s="1913"/>
      <c r="U12" s="1913"/>
      <c r="V12" s="1913"/>
      <c r="W12" s="1913"/>
      <c r="X12" s="1913"/>
      <c r="Y12" s="1913"/>
      <c r="Z12" s="1914"/>
      <c r="AA12" s="1915"/>
      <c r="AB12" s="1915"/>
      <c r="AC12" s="1915"/>
      <c r="AF12" s="1535"/>
      <c r="AG12" s="668"/>
      <c r="AH12" s="1917"/>
      <c r="AI12" s="1535"/>
      <c r="AJ12" s="668"/>
      <c r="AK12" s="1917"/>
      <c r="AL12" s="1918"/>
      <c r="AM12" s="1535"/>
      <c r="AN12" s="1535"/>
      <c r="AO12" s="1535"/>
      <c r="AP12" s="1919"/>
      <c r="AQ12" s="1920"/>
      <c r="AR12" s="1920"/>
      <c r="AS12" s="1920"/>
      <c r="AT12" s="1921"/>
      <c r="AU12" s="1921"/>
      <c r="AV12" s="1922"/>
      <c r="AW12" s="1922"/>
      <c r="AX12" s="1921"/>
      <c r="AY12" s="1923"/>
      <c r="AZ12" s="1924"/>
      <c r="BA12" s="1299"/>
    </row>
    <row r="14" spans="1:53" ht="44.25" customHeight="1">
      <c r="A14" s="2391" t="s">
        <v>1908</v>
      </c>
      <c r="B14" s="2392"/>
      <c r="C14" s="2393"/>
      <c r="D14" s="1541"/>
      <c r="E14" s="1795">
        <f>SUM(E11:E13)</f>
        <v>120000</v>
      </c>
      <c r="F14" s="1541">
        <f>SUM(F11:F13)</f>
        <v>50200</v>
      </c>
      <c r="G14" s="1541"/>
      <c r="H14" s="1541"/>
      <c r="I14" s="1541"/>
      <c r="J14" s="1541"/>
      <c r="K14" s="1541"/>
      <c r="L14" s="1541"/>
      <c r="M14" s="1541"/>
      <c r="N14" s="1541"/>
      <c r="O14" s="1541"/>
      <c r="P14" s="1541"/>
      <c r="Q14" s="1541"/>
      <c r="R14" s="1541"/>
      <c r="S14" s="1541"/>
      <c r="T14" s="1541"/>
      <c r="U14" s="1541"/>
      <c r="V14" s="1541"/>
      <c r="W14" s="1541"/>
      <c r="X14" s="1541"/>
      <c r="Y14" s="1541"/>
      <c r="Z14" s="1541"/>
    </row>
    <row r="15" spans="1:53" ht="44.25" customHeight="1">
      <c r="A15" s="2388" t="s">
        <v>1371</v>
      </c>
      <c r="B15" s="2389"/>
      <c r="C15" s="2390"/>
      <c r="D15" s="875"/>
      <c r="E15" s="885">
        <f>E8+E14</f>
        <v>240301.62</v>
      </c>
      <c r="F15" s="875">
        <f>SUM(F8,F14)</f>
        <v>170501.62</v>
      </c>
      <c r="G15" s="1927"/>
      <c r="H15" s="1927"/>
      <c r="I15" s="1927"/>
      <c r="J15" s="1927"/>
      <c r="K15" s="1927"/>
      <c r="L15" s="1927"/>
      <c r="M15" s="1927"/>
      <c r="N15" s="1927"/>
      <c r="O15" s="1927"/>
      <c r="P15" s="1927"/>
      <c r="Q15" s="1927"/>
      <c r="R15" s="1927"/>
      <c r="S15" s="1927"/>
      <c r="T15" s="1927"/>
      <c r="U15" s="1927"/>
      <c r="V15" s="1927"/>
      <c r="W15" s="1927"/>
      <c r="X15" s="1927"/>
      <c r="Y15" s="1927"/>
      <c r="Z15" s="1927"/>
    </row>
    <row r="16" spans="1:53" s="34" customFormat="1" ht="44.25" customHeight="1">
      <c r="A16" s="1216"/>
      <c r="B16" s="1217"/>
      <c r="C16" s="1217"/>
      <c r="D16" s="1284"/>
      <c r="E16" s="1283"/>
      <c r="F16" s="1284"/>
      <c r="G16" s="1535"/>
      <c r="H16" s="1190"/>
      <c r="I16" s="1190"/>
      <c r="J16" s="1190"/>
      <c r="K16" s="1190"/>
      <c r="L16" s="1190"/>
      <c r="M16" s="1190"/>
      <c r="N16" s="1190"/>
      <c r="O16" s="1190"/>
      <c r="P16" s="1190"/>
      <c r="Q16" s="1190"/>
      <c r="R16" s="1190"/>
      <c r="S16" s="1190"/>
      <c r="T16" s="1190"/>
      <c r="U16" s="1190"/>
      <c r="V16" s="657"/>
      <c r="W16" s="657"/>
      <c r="X16" s="657"/>
      <c r="Y16" s="1190"/>
      <c r="Z16" s="1190"/>
    </row>
    <row r="17" spans="1:28" s="1202" customFormat="1" ht="44.25" hidden="1" customHeight="1">
      <c r="A17" s="2328" t="s">
        <v>2345</v>
      </c>
      <c r="B17" s="2329"/>
      <c r="C17" s="2329"/>
      <c r="D17" s="2329"/>
      <c r="E17" s="2329"/>
      <c r="F17" s="2329"/>
      <c r="G17" s="2329"/>
      <c r="H17" s="2329"/>
      <c r="I17" s="2329"/>
      <c r="J17" s="2329"/>
      <c r="K17" s="2329"/>
      <c r="L17" s="2329"/>
      <c r="M17" s="2329"/>
      <c r="N17" s="2329"/>
      <c r="O17" s="2329"/>
      <c r="P17" s="2329"/>
      <c r="Q17" s="2329"/>
      <c r="R17" s="2329"/>
      <c r="S17" s="2329"/>
      <c r="T17" s="2329"/>
      <c r="U17" s="2329"/>
      <c r="V17" s="2329"/>
      <c r="W17" s="2329"/>
      <c r="X17" s="2329"/>
      <c r="Y17" s="2329"/>
      <c r="Z17" s="2330"/>
    </row>
    <row r="18" spans="1:28" s="1153" customFormat="1" ht="204.75" hidden="1" customHeight="1">
      <c r="A18" s="1194">
        <v>1</v>
      </c>
      <c r="B18" s="1285" t="s">
        <v>79</v>
      </c>
      <c r="C18" s="1194" t="s">
        <v>122</v>
      </c>
      <c r="D18" s="1287">
        <v>33000</v>
      </c>
      <c r="E18" s="1194" t="s">
        <v>179</v>
      </c>
      <c r="F18" s="1287">
        <v>3000</v>
      </c>
      <c r="G18" s="1277" t="s">
        <v>102</v>
      </c>
      <c r="H18" s="1306" t="s">
        <v>1</v>
      </c>
      <c r="I18" s="1194" t="s">
        <v>1724</v>
      </c>
      <c r="J18" s="1194"/>
      <c r="K18" s="1194"/>
      <c r="L18" s="1306"/>
      <c r="M18" s="1306" t="s">
        <v>447</v>
      </c>
      <c r="N18" s="1306"/>
      <c r="O18" s="765" t="s">
        <v>1467</v>
      </c>
      <c r="P18" s="765" t="s">
        <v>1489</v>
      </c>
      <c r="Q18" s="765"/>
      <c r="R18" s="1307" t="s">
        <v>2052</v>
      </c>
      <c r="S18" s="1307" t="s">
        <v>2060</v>
      </c>
      <c r="T18" s="1307" t="s">
        <v>2224</v>
      </c>
      <c r="U18" s="1307" t="s">
        <v>2238</v>
      </c>
      <c r="V18" s="1204" t="s">
        <v>2340</v>
      </c>
      <c r="W18" s="765"/>
      <c r="X18" s="1270"/>
      <c r="Y18" s="1308" t="s">
        <v>1324</v>
      </c>
      <c r="Z18" s="1223"/>
    </row>
    <row r="19" spans="1:28" s="692" customFormat="1" ht="115.5" hidden="1" customHeight="1">
      <c r="A19" s="1225"/>
      <c r="B19" s="172" t="s">
        <v>2349</v>
      </c>
      <c r="C19" s="1226" t="s">
        <v>145</v>
      </c>
      <c r="D19" s="122">
        <v>14091.16</v>
      </c>
      <c r="E19" s="126" t="s">
        <v>366</v>
      </c>
      <c r="F19" s="122">
        <v>14091.16</v>
      </c>
      <c r="G19" s="1160" t="s">
        <v>942</v>
      </c>
      <c r="H19" s="1227"/>
      <c r="I19" s="1201" t="s">
        <v>579</v>
      </c>
      <c r="J19" s="1201"/>
      <c r="K19" s="1201"/>
      <c r="L19" s="1201"/>
      <c r="M19" s="1201"/>
      <c r="N19" s="1201"/>
      <c r="O19" s="1201"/>
      <c r="P19" s="1201"/>
      <c r="Q19" s="1201"/>
      <c r="R19" s="770" t="s">
        <v>2061</v>
      </c>
      <c r="S19" s="1201" t="s">
        <v>2062</v>
      </c>
      <c r="T19" s="1201" t="s">
        <v>2224</v>
      </c>
      <c r="U19" s="1201" t="s">
        <v>2239</v>
      </c>
      <c r="V19" s="830" t="s">
        <v>2326</v>
      </c>
      <c r="W19" s="612" t="s">
        <v>1752</v>
      </c>
      <c r="X19" s="612"/>
      <c r="Y19" s="248" t="s">
        <v>743</v>
      </c>
      <c r="Z19" s="1228"/>
    </row>
    <row r="20" spans="1:28" s="692" customFormat="1" ht="92.25" hidden="1" customHeight="1">
      <c r="A20" s="126">
        <v>4</v>
      </c>
      <c r="B20" s="172" t="s">
        <v>1300</v>
      </c>
      <c r="C20" s="126" t="s">
        <v>122</v>
      </c>
      <c r="D20" s="122">
        <v>200000</v>
      </c>
      <c r="E20" s="126" t="s">
        <v>179</v>
      </c>
      <c r="F20" s="122">
        <v>1000</v>
      </c>
      <c r="G20" s="1160" t="s">
        <v>1388</v>
      </c>
      <c r="H20" s="828"/>
      <c r="I20" s="828"/>
      <c r="J20" s="828"/>
      <c r="K20" s="828"/>
      <c r="L20" s="828"/>
      <c r="M20" s="828"/>
      <c r="N20" s="828"/>
      <c r="O20" s="828"/>
      <c r="P20" s="828"/>
      <c r="Q20" s="828"/>
      <c r="R20" s="687" t="s">
        <v>2036</v>
      </c>
      <c r="S20" s="687" t="s">
        <v>2037</v>
      </c>
      <c r="T20" s="687" t="s">
        <v>2224</v>
      </c>
      <c r="U20" s="687" t="s">
        <v>2225</v>
      </c>
      <c r="V20" s="612" t="s">
        <v>2350</v>
      </c>
      <c r="W20" s="612" t="s">
        <v>1697</v>
      </c>
      <c r="X20" s="736"/>
      <c r="Y20" s="828"/>
      <c r="Z20" s="230" t="s">
        <v>2176</v>
      </c>
    </row>
    <row r="21" spans="1:28" s="692" customFormat="1" ht="114.75" hidden="1">
      <c r="A21" s="126">
        <v>5</v>
      </c>
      <c r="B21" s="172" t="s">
        <v>1465</v>
      </c>
      <c r="C21" s="126" t="s">
        <v>122</v>
      </c>
      <c r="D21" s="122">
        <v>250000</v>
      </c>
      <c r="E21" s="122" t="s">
        <v>179</v>
      </c>
      <c r="F21" s="122">
        <v>0</v>
      </c>
      <c r="G21" s="1160" t="s">
        <v>1952</v>
      </c>
      <c r="H21" s="687" t="s">
        <v>1</v>
      </c>
      <c r="I21" s="828"/>
      <c r="J21" s="828"/>
      <c r="K21" s="828"/>
      <c r="L21" s="828"/>
      <c r="M21" s="828"/>
      <c r="N21" s="828"/>
      <c r="O21" s="828"/>
      <c r="P21" s="828"/>
      <c r="Q21" s="828"/>
      <c r="R21" s="687" t="s">
        <v>2052</v>
      </c>
      <c r="S21" s="687" t="s">
        <v>2063</v>
      </c>
      <c r="T21" s="687" t="s">
        <v>2224</v>
      </c>
      <c r="U21" s="687" t="s">
        <v>2224</v>
      </c>
      <c r="V21" s="612" t="s">
        <v>2366</v>
      </c>
      <c r="W21" s="612" t="s">
        <v>1701</v>
      </c>
      <c r="X21" s="736"/>
      <c r="Y21" s="828"/>
      <c r="Z21" s="230" t="s">
        <v>2170</v>
      </c>
    </row>
    <row r="22" spans="1:28" s="692" customFormat="1" ht="115.5" hidden="1" customHeight="1">
      <c r="A22" s="126">
        <v>7</v>
      </c>
      <c r="B22" s="172" t="s">
        <v>1903</v>
      </c>
      <c r="C22" s="126" t="s">
        <v>1902</v>
      </c>
      <c r="D22" s="122">
        <v>6867.2</v>
      </c>
      <c r="E22" s="122" t="s">
        <v>179</v>
      </c>
      <c r="F22" s="122">
        <v>6897.2</v>
      </c>
      <c r="G22" s="1160" t="s">
        <v>176</v>
      </c>
      <c r="H22" s="76"/>
      <c r="I22" s="76"/>
      <c r="J22" s="76"/>
      <c r="K22" s="76"/>
      <c r="L22" s="76"/>
      <c r="M22" s="76"/>
      <c r="N22" s="76"/>
      <c r="O22" s="736"/>
      <c r="P22" s="736"/>
      <c r="Q22" s="736"/>
      <c r="R22" s="736"/>
      <c r="S22" s="736"/>
      <c r="T22" s="830" t="s">
        <v>2240</v>
      </c>
      <c r="U22" s="830" t="s">
        <v>2241</v>
      </c>
      <c r="V22" s="612" t="s">
        <v>2341</v>
      </c>
      <c r="W22" s="736"/>
      <c r="X22" s="736"/>
      <c r="Y22" s="736"/>
      <c r="Z22" s="1175"/>
    </row>
    <row r="23" spans="1:28" s="34" customFormat="1" ht="78" hidden="1" customHeight="1">
      <c r="A23" s="1216"/>
      <c r="B23" s="1309"/>
      <c r="C23" s="1310"/>
      <c r="D23" s="816"/>
      <c r="E23" s="28"/>
      <c r="F23" s="816"/>
      <c r="G23" s="1301"/>
      <c r="H23" s="643"/>
      <c r="I23" s="796"/>
      <c r="J23" s="796"/>
      <c r="K23" s="796"/>
      <c r="L23" s="796"/>
      <c r="M23" s="796"/>
      <c r="N23" s="796"/>
      <c r="O23" s="796"/>
      <c r="P23" s="796"/>
      <c r="Q23" s="796"/>
      <c r="R23" s="1311"/>
      <c r="S23" s="796"/>
      <c r="T23" s="796"/>
      <c r="U23" s="796"/>
      <c r="V23" s="666"/>
      <c r="W23" s="667"/>
      <c r="X23" s="667"/>
      <c r="Y23" s="1312"/>
      <c r="Z23" s="1190"/>
    </row>
    <row r="24" spans="1:28" s="1202" customFormat="1" ht="44.25" hidden="1" customHeight="1">
      <c r="A24" s="2328" t="s">
        <v>2346</v>
      </c>
      <c r="B24" s="2329"/>
      <c r="C24" s="2329"/>
      <c r="D24" s="2329"/>
      <c r="E24" s="2329"/>
      <c r="F24" s="2329"/>
      <c r="G24" s="2329"/>
      <c r="H24" s="2329"/>
      <c r="I24" s="2329"/>
      <c r="J24" s="2329"/>
      <c r="K24" s="2329"/>
      <c r="L24" s="2329"/>
      <c r="M24" s="2329"/>
      <c r="N24" s="2329"/>
      <c r="O24" s="2329"/>
      <c r="P24" s="2329"/>
      <c r="Q24" s="2329"/>
      <c r="R24" s="2329"/>
      <c r="S24" s="2329"/>
      <c r="T24" s="2329"/>
      <c r="U24" s="2329"/>
      <c r="V24" s="2329"/>
      <c r="W24" s="2329"/>
      <c r="X24" s="2329"/>
      <c r="Y24" s="2329"/>
      <c r="Z24" s="2330"/>
    </row>
    <row r="25" spans="1:28" s="644" customFormat="1" ht="63.75" hidden="1">
      <c r="A25" s="1197">
        <v>2</v>
      </c>
      <c r="B25" s="1271" t="s">
        <v>175</v>
      </c>
      <c r="C25" s="1272" t="s">
        <v>142</v>
      </c>
      <c r="D25" s="1206">
        <v>0</v>
      </c>
      <c r="E25" s="1272" t="s">
        <v>146</v>
      </c>
      <c r="F25" s="1206">
        <v>0</v>
      </c>
      <c r="G25" s="1536" t="s">
        <v>148</v>
      </c>
      <c r="H25" s="1197" t="s">
        <v>1685</v>
      </c>
      <c r="I25" s="1197"/>
      <c r="J25" s="1197"/>
      <c r="K25" s="1197"/>
      <c r="L25" s="1197" t="s">
        <v>448</v>
      </c>
      <c r="M25" s="1197" t="s">
        <v>449</v>
      </c>
      <c r="N25" s="1197" t="s">
        <v>1058</v>
      </c>
      <c r="O25" s="1204" t="s">
        <v>1467</v>
      </c>
      <c r="P25" s="1204" t="s">
        <v>1490</v>
      </c>
      <c r="Q25" s="1204"/>
      <c r="R25" s="1197" t="s">
        <v>1607</v>
      </c>
      <c r="S25" s="1197" t="s">
        <v>1622</v>
      </c>
      <c r="T25" s="1197"/>
      <c r="U25" s="1197"/>
      <c r="V25" s="1204"/>
      <c r="W25" s="1204" t="s">
        <v>1711</v>
      </c>
      <c r="X25" s="1204" t="s">
        <v>1406</v>
      </c>
      <c r="Y25" s="1313" t="s">
        <v>108</v>
      </c>
      <c r="Z25" s="1314"/>
    </row>
    <row r="26" spans="1:28" s="807" customFormat="1" ht="114.75" hidden="1">
      <c r="A26" s="68">
        <v>3</v>
      </c>
      <c r="B26" s="696" t="s">
        <v>143</v>
      </c>
      <c r="C26" s="827" t="s">
        <v>122</v>
      </c>
      <c r="D26" s="122">
        <v>0</v>
      </c>
      <c r="E26" s="681" t="s">
        <v>146</v>
      </c>
      <c r="F26" s="122">
        <v>0</v>
      </c>
      <c r="G26" s="1532" t="s">
        <v>102</v>
      </c>
      <c r="H26" s="681" t="s">
        <v>1</v>
      </c>
      <c r="I26" s="681"/>
      <c r="J26" s="681"/>
      <c r="K26" s="681"/>
      <c r="L26" s="681"/>
      <c r="M26" s="681" t="s">
        <v>450</v>
      </c>
      <c r="N26" s="764" t="s">
        <v>1059</v>
      </c>
      <c r="O26" s="765" t="s">
        <v>1467</v>
      </c>
      <c r="P26" s="765" t="s">
        <v>1491</v>
      </c>
      <c r="Q26" s="765"/>
      <c r="R26" s="681" t="s">
        <v>1623</v>
      </c>
      <c r="S26" s="681" t="s">
        <v>1624</v>
      </c>
      <c r="T26" s="681"/>
      <c r="U26" s="681"/>
      <c r="V26" s="696"/>
      <c r="W26" s="728" t="s">
        <v>1707</v>
      </c>
      <c r="X26" s="696" t="s">
        <v>1407</v>
      </c>
      <c r="Y26" s="681" t="s">
        <v>1052</v>
      </c>
      <c r="Z26" s="1109"/>
      <c r="AB26" s="808"/>
    </row>
    <row r="27" spans="1:28" s="626" customFormat="1" ht="51" hidden="1">
      <c r="A27" s="68">
        <v>4</v>
      </c>
      <c r="B27" s="830" t="s">
        <v>183</v>
      </c>
      <c r="C27" s="827" t="s">
        <v>122</v>
      </c>
      <c r="D27" s="122">
        <v>5000</v>
      </c>
      <c r="E27" s="126" t="s">
        <v>147</v>
      </c>
      <c r="F27" s="122">
        <v>5000</v>
      </c>
      <c r="G27" s="1531" t="s">
        <v>268</v>
      </c>
      <c r="H27" s="68"/>
      <c r="I27" s="68"/>
      <c r="J27" s="68"/>
      <c r="K27" s="68"/>
      <c r="L27" s="68"/>
      <c r="M27" s="68" t="s">
        <v>453</v>
      </c>
      <c r="N27" s="68"/>
      <c r="O27" s="780" t="s">
        <v>1467</v>
      </c>
      <c r="P27" s="788" t="s">
        <v>1492</v>
      </c>
      <c r="Q27" s="788"/>
      <c r="R27" s="68" t="s">
        <v>1607</v>
      </c>
      <c r="S27" s="68" t="s">
        <v>1625</v>
      </c>
      <c r="T27" s="1101"/>
      <c r="U27" s="1101"/>
      <c r="V27" s="830"/>
      <c r="W27" s="788" t="s">
        <v>1732</v>
      </c>
      <c r="X27" s="788"/>
      <c r="Y27" s="687" t="s">
        <v>454</v>
      </c>
      <c r="Z27" s="128"/>
    </row>
    <row r="28" spans="1:28" s="692" customFormat="1" ht="102" hidden="1">
      <c r="A28" s="734">
        <v>7</v>
      </c>
      <c r="B28" s="830" t="s">
        <v>1746</v>
      </c>
      <c r="C28" s="827" t="s">
        <v>122</v>
      </c>
      <c r="D28" s="122"/>
      <c r="E28" s="70" t="s">
        <v>179</v>
      </c>
      <c r="F28" s="122"/>
      <c r="G28" s="1531" t="s">
        <v>1773</v>
      </c>
      <c r="H28" s="687" t="s">
        <v>1770</v>
      </c>
      <c r="I28" s="817"/>
      <c r="J28" s="817"/>
      <c r="K28" s="817"/>
      <c r="L28" s="817"/>
      <c r="M28" s="817"/>
      <c r="N28" s="817"/>
      <c r="O28" s="817"/>
      <c r="P28" s="817"/>
      <c r="Q28" s="817"/>
      <c r="R28" s="817"/>
      <c r="S28" s="817"/>
      <c r="T28" s="828"/>
      <c r="U28" s="828"/>
      <c r="V28" s="736"/>
      <c r="W28" s="612" t="s">
        <v>1891</v>
      </c>
      <c r="X28" s="736"/>
      <c r="Y28" s="817"/>
      <c r="Z28" s="230" t="s">
        <v>1850</v>
      </c>
    </row>
  </sheetData>
  <mergeCells count="26">
    <mergeCell ref="A1:Z1"/>
    <mergeCell ref="A4:Z4"/>
    <mergeCell ref="A24:Z24"/>
    <mergeCell ref="A17:Z17"/>
    <mergeCell ref="A15:C15"/>
    <mergeCell ref="A14:C14"/>
    <mergeCell ref="A8:C8"/>
    <mergeCell ref="A10:Z10"/>
    <mergeCell ref="A2:A3"/>
    <mergeCell ref="B2:B3"/>
    <mergeCell ref="C2:C3"/>
    <mergeCell ref="D2:D3"/>
    <mergeCell ref="E2:E3"/>
    <mergeCell ref="F2:F3"/>
    <mergeCell ref="G2:G3"/>
    <mergeCell ref="H2:H3"/>
    <mergeCell ref="I2:K2"/>
    <mergeCell ref="L2:N2"/>
    <mergeCell ref="X2:X3"/>
    <mergeCell ref="Y2:Y3"/>
    <mergeCell ref="Z2:Z3"/>
    <mergeCell ref="O2:Q2"/>
    <mergeCell ref="R2:S2"/>
    <mergeCell ref="T2:U2"/>
    <mergeCell ref="V2:V3"/>
    <mergeCell ref="W2:W3"/>
  </mergeCells>
  <phoneticPr fontId="4" type="noConversion"/>
  <pageMargins left="0.23622047244094491" right="0.23622047244094491" top="0.74803149606299213" bottom="0.74803149606299213" header="0.31496062992125984" footer="0.31496062992125984"/>
  <pageSetup paperSize="9" scale="95" orientation="landscape" horizontalDpi="4294967294" verticalDpi="4294967294" r:id="rId1"/>
</worksheet>
</file>

<file path=xl/worksheets/sheet7.xml><?xml version="1.0" encoding="utf-8"?>
<worksheet xmlns="http://schemas.openxmlformats.org/spreadsheetml/2006/main" xmlns:r="http://schemas.openxmlformats.org/officeDocument/2006/relationships">
  <sheetPr codeName="Φύλλο7">
    <tabColor rgb="FF00B0F0"/>
  </sheetPr>
  <dimension ref="A1:BA84"/>
  <sheetViews>
    <sheetView zoomScaleNormal="100" workbookViewId="0">
      <pane ySplit="3" topLeftCell="A4" activePane="bottomLeft" state="frozen"/>
      <selection activeCell="AE9" activeCellId="4" sqref="Y11 E6 Z16 Y18 AE9"/>
      <selection pane="bottomLeft" activeCell="F8" sqref="F8"/>
    </sheetView>
  </sheetViews>
  <sheetFormatPr defaultColWidth="9.140625" defaultRowHeight="12.75"/>
  <cols>
    <col min="1" max="1" width="4" style="4" bestFit="1" customWidth="1"/>
    <col min="2" max="2" width="38.42578125" style="3" customWidth="1"/>
    <col min="3" max="3" width="13.28515625" style="4" customWidth="1"/>
    <col min="4" max="4" width="15.85546875" style="877" customWidth="1"/>
    <col min="5" max="5" width="17.140625" style="3" bestFit="1" customWidth="1"/>
    <col min="6" max="6" width="14.28515625" style="877" customWidth="1"/>
    <col min="7" max="7" width="15.5703125" style="15" customWidth="1"/>
    <col min="8" max="8" width="10.140625" style="1" hidden="1" customWidth="1"/>
    <col min="9" max="9" width="13.5703125" style="1" hidden="1" customWidth="1"/>
    <col min="10" max="10" width="13.85546875" style="1" hidden="1" customWidth="1"/>
    <col min="11" max="11" width="12.28515625" style="1" hidden="1" customWidth="1"/>
    <col min="12" max="12" width="13" style="1" hidden="1" customWidth="1"/>
    <col min="13" max="13" width="12.140625" style="1" hidden="1" customWidth="1"/>
    <col min="14" max="14" width="11.42578125" style="1" hidden="1" customWidth="1"/>
    <col min="15" max="15" width="15.28515625" style="38" hidden="1" customWidth="1"/>
    <col min="16" max="17" width="14.140625" style="38" hidden="1" customWidth="1"/>
    <col min="18" max="18" width="12.5703125" style="26" hidden="1" customWidth="1"/>
    <col min="19" max="21" width="12.140625" style="26" hidden="1" customWidth="1"/>
    <col min="22" max="22" width="36.140625" style="38" hidden="1" customWidth="1"/>
    <col min="23" max="23" width="35" style="38" hidden="1" customWidth="1"/>
    <col min="24" max="24" width="25.7109375" style="38" hidden="1" customWidth="1"/>
    <col min="25" max="25" width="27.28515625" style="103" hidden="1" customWidth="1"/>
    <col min="26" max="26" width="20.5703125" style="26" hidden="1" customWidth="1"/>
    <col min="27" max="27" width="13.42578125" style="1" hidden="1" customWidth="1"/>
    <col min="28" max="28" width="14.140625" style="1" hidden="1" customWidth="1"/>
    <col min="29" max="29" width="2.7109375" style="26" hidden="1" customWidth="1"/>
    <col min="30" max="30" width="16.28515625" style="1" hidden="1" customWidth="1"/>
    <col min="31" max="31" width="0.140625" style="1" customWidth="1"/>
    <col min="32" max="32" width="14.42578125" style="1" hidden="1" customWidth="1"/>
    <col min="33" max="33" width="9.140625" style="1" hidden="1" customWidth="1"/>
    <col min="34" max="34" width="0" style="1" hidden="1" customWidth="1"/>
    <col min="35" max="35" width="9.85546875" style="1" hidden="1" customWidth="1"/>
    <col min="36" max="37" width="0" style="1" hidden="1" customWidth="1"/>
    <col min="38" max="38" width="9.85546875" style="1" hidden="1" customWidth="1"/>
    <col min="39" max="16384" width="9.140625" style="1"/>
  </cols>
  <sheetData>
    <row r="1" spans="1:53" s="21" customFormat="1" ht="41.25" customHeight="1">
      <c r="A1" s="2297" t="s">
        <v>2606</v>
      </c>
      <c r="B1" s="2399"/>
      <c r="C1" s="2399"/>
      <c r="D1" s="2399"/>
      <c r="E1" s="2399"/>
      <c r="F1" s="2399"/>
      <c r="G1" s="2399"/>
      <c r="H1" s="2399"/>
      <c r="I1" s="2399"/>
      <c r="J1" s="2399"/>
      <c r="K1" s="2399"/>
      <c r="L1" s="2399"/>
      <c r="M1" s="2399"/>
      <c r="N1" s="2399"/>
      <c r="O1" s="2399"/>
      <c r="P1" s="2399"/>
      <c r="Q1" s="2399"/>
      <c r="R1" s="2399"/>
      <c r="S1" s="2399"/>
      <c r="T1" s="2399"/>
      <c r="U1" s="2399"/>
      <c r="V1" s="2399"/>
      <c r="W1" s="2399"/>
      <c r="X1" s="2399"/>
      <c r="Y1" s="2399"/>
      <c r="Z1" s="2399"/>
      <c r="AA1" s="1115"/>
      <c r="AB1" s="1115"/>
      <c r="AC1" s="1116"/>
      <c r="AD1" s="1111"/>
      <c r="AE1" s="1105"/>
      <c r="AF1" s="1105"/>
      <c r="AG1" s="1105"/>
    </row>
    <row r="2" spans="1:53" s="18" customFormat="1" ht="38.25" customHeight="1">
      <c r="A2" s="2367" t="s">
        <v>100</v>
      </c>
      <c r="B2" s="2368" t="s">
        <v>291</v>
      </c>
      <c r="C2" s="2368" t="s">
        <v>101</v>
      </c>
      <c r="D2" s="2369" t="s">
        <v>2492</v>
      </c>
      <c r="E2" s="2370" t="s">
        <v>2493</v>
      </c>
      <c r="F2" s="2374" t="s">
        <v>2646</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53"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53" ht="25.5" customHeight="1">
      <c r="A4" s="2408" t="s">
        <v>2621</v>
      </c>
      <c r="B4" s="2409"/>
      <c r="C4" s="2409"/>
      <c r="D4" s="2409"/>
      <c r="E4" s="2409"/>
      <c r="F4" s="2409"/>
      <c r="G4" s="2409"/>
      <c r="H4" s="2409"/>
      <c r="I4" s="2409"/>
      <c r="J4" s="2409"/>
      <c r="K4" s="2409"/>
      <c r="L4" s="2409"/>
      <c r="M4" s="2409"/>
      <c r="N4" s="2409"/>
      <c r="O4" s="2409"/>
      <c r="P4" s="2409"/>
      <c r="Q4" s="2409"/>
      <c r="R4" s="2409"/>
      <c r="S4" s="2409"/>
      <c r="T4" s="2409"/>
      <c r="U4" s="2409"/>
      <c r="V4" s="2409"/>
      <c r="W4" s="2409"/>
      <c r="X4" s="2409"/>
      <c r="Y4" s="2409"/>
      <c r="Z4" s="2409"/>
      <c r="AA4" s="2409"/>
      <c r="AB4" s="2409"/>
      <c r="AC4" s="2409"/>
      <c r="AD4" s="2409"/>
      <c r="AE4" s="2409"/>
      <c r="AF4" s="2409"/>
      <c r="AG4" s="2410"/>
    </row>
    <row r="5" spans="1:53" s="811" customFormat="1" ht="86.25" customHeight="1">
      <c r="A5" s="1724">
        <v>1</v>
      </c>
      <c r="B5" s="1579" t="s">
        <v>46</v>
      </c>
      <c r="C5" s="1573" t="s">
        <v>1594</v>
      </c>
      <c r="D5" s="1744" t="s">
        <v>179</v>
      </c>
      <c r="E5" s="1805">
        <v>100</v>
      </c>
      <c r="F5" s="1805">
        <v>100</v>
      </c>
      <c r="G5" s="1743" t="s">
        <v>226</v>
      </c>
      <c r="H5" s="1580" t="s">
        <v>125</v>
      </c>
      <c r="I5" s="156"/>
      <c r="J5" s="156"/>
      <c r="K5" s="156"/>
      <c r="L5" s="845"/>
      <c r="M5" s="845" t="s">
        <v>456</v>
      </c>
      <c r="N5" s="845"/>
      <c r="O5" s="1581" t="s">
        <v>1467</v>
      </c>
      <c r="P5" s="1581" t="s">
        <v>1494</v>
      </c>
      <c r="Q5" s="1581"/>
      <c r="R5" s="1582" t="s">
        <v>2036</v>
      </c>
      <c r="S5" s="1582" t="s">
        <v>2064</v>
      </c>
      <c r="T5" s="1582" t="s">
        <v>2242</v>
      </c>
      <c r="U5" s="1582" t="s">
        <v>2243</v>
      </c>
      <c r="V5" s="1583" t="s">
        <v>2140</v>
      </c>
      <c r="W5" s="197"/>
      <c r="X5" s="140"/>
      <c r="Y5" s="1584" t="s">
        <v>314</v>
      </c>
      <c r="Z5" s="1695"/>
      <c r="AA5" s="54">
        <v>17316.419999999998</v>
      </c>
      <c r="AB5" s="52" t="s">
        <v>147</v>
      </c>
      <c r="AC5" s="1121"/>
      <c r="AD5" s="1748"/>
      <c r="AE5" s="156"/>
      <c r="AF5" s="156"/>
      <c r="AG5" s="156"/>
      <c r="AI5" s="1725"/>
      <c r="AJ5" s="2407"/>
      <c r="AK5" s="2407"/>
      <c r="AL5" s="2407"/>
    </row>
    <row r="6" spans="1:53" s="393" customFormat="1" ht="79.5" customHeight="1">
      <c r="A6" s="1695">
        <v>2</v>
      </c>
      <c r="B6" s="1693" t="s">
        <v>1598</v>
      </c>
      <c r="C6" s="2146" t="s">
        <v>122</v>
      </c>
      <c r="D6" s="2148" t="s">
        <v>2517</v>
      </c>
      <c r="E6" s="2148">
        <v>85265.61</v>
      </c>
      <c r="F6" s="2148">
        <v>30709</v>
      </c>
      <c r="G6" s="1840" t="s">
        <v>80</v>
      </c>
      <c r="H6" s="1694" t="s">
        <v>1857</v>
      </c>
      <c r="I6" s="793"/>
      <c r="J6" s="793"/>
      <c r="K6" s="793"/>
      <c r="L6" s="793"/>
      <c r="M6" s="793"/>
      <c r="N6" s="793"/>
      <c r="O6" s="793"/>
      <c r="P6" s="793"/>
      <c r="Q6" s="793"/>
      <c r="R6" s="1691" t="s">
        <v>2066</v>
      </c>
      <c r="S6" s="1691" t="s">
        <v>2067</v>
      </c>
      <c r="T6" s="1691" t="s">
        <v>2246</v>
      </c>
      <c r="U6" s="1691" t="s">
        <v>2247</v>
      </c>
      <c r="V6" s="1694" t="s">
        <v>2219</v>
      </c>
      <c r="W6" s="1694" t="s">
        <v>2068</v>
      </c>
      <c r="X6" s="793"/>
      <c r="Y6" s="793"/>
      <c r="Z6" s="1691" t="s">
        <v>2127</v>
      </c>
      <c r="AA6" s="46">
        <v>12000</v>
      </c>
      <c r="AB6" s="1695" t="s">
        <v>147</v>
      </c>
      <c r="AC6" s="1121"/>
      <c r="AD6" s="1749"/>
      <c r="AE6" s="42"/>
      <c r="AF6" s="42"/>
      <c r="AG6" s="42"/>
    </row>
    <row r="7" spans="1:53" s="971" customFormat="1" ht="79.5" customHeight="1">
      <c r="A7" s="1724">
        <v>3</v>
      </c>
      <c r="B7" s="1154" t="s">
        <v>2518</v>
      </c>
      <c r="C7" s="1586" t="s">
        <v>122</v>
      </c>
      <c r="D7" s="1586" t="s">
        <v>2165</v>
      </c>
      <c r="E7" s="2183" t="s">
        <v>2830</v>
      </c>
      <c r="F7" s="1805">
        <v>403126.7</v>
      </c>
      <c r="G7" s="1741" t="s">
        <v>2521</v>
      </c>
      <c r="H7" s="1769"/>
      <c r="I7" s="1769"/>
      <c r="J7" s="1769"/>
      <c r="K7" s="1769"/>
      <c r="L7" s="1769"/>
      <c r="M7" s="1769"/>
      <c r="N7" s="1769"/>
      <c r="O7" s="1769"/>
      <c r="P7" s="1769"/>
      <c r="Q7" s="1769"/>
      <c r="R7" s="1769"/>
      <c r="S7" s="1769"/>
      <c r="T7" s="1770"/>
      <c r="U7" s="1770"/>
      <c r="V7" s="1061"/>
      <c r="W7" s="1769"/>
      <c r="X7" s="1769"/>
      <c r="Y7" s="1769"/>
      <c r="Z7" s="1060"/>
      <c r="AA7" s="988"/>
      <c r="AB7" s="988"/>
      <c r="AC7" s="988"/>
      <c r="AD7" s="988"/>
      <c r="AE7" s="989"/>
      <c r="AF7" s="989"/>
      <c r="AG7" s="989"/>
      <c r="AH7" s="1179"/>
    </row>
    <row r="8" spans="1:53" s="21" customFormat="1" ht="70.5" customHeight="1">
      <c r="A8" s="1695">
        <v>4</v>
      </c>
      <c r="B8" s="1154" t="s">
        <v>2519</v>
      </c>
      <c r="C8" s="1586" t="s">
        <v>122</v>
      </c>
      <c r="D8" s="1586" t="s">
        <v>2520</v>
      </c>
      <c r="E8" s="1805">
        <v>410181.44</v>
      </c>
      <c r="F8" s="1805">
        <v>410181.44</v>
      </c>
      <c r="G8" s="1958" t="s">
        <v>2632</v>
      </c>
      <c r="H8" s="1769"/>
      <c r="I8" s="1769"/>
      <c r="J8" s="1769"/>
      <c r="K8" s="1769"/>
      <c r="L8" s="1769"/>
      <c r="M8" s="1769"/>
      <c r="N8" s="1769"/>
      <c r="O8" s="1769"/>
      <c r="P8" s="1769"/>
      <c r="Q8" s="1769"/>
      <c r="R8" s="1769"/>
      <c r="S8" s="1769"/>
      <c r="T8" s="1770"/>
      <c r="U8" s="1770"/>
      <c r="V8" s="1061"/>
      <c r="W8" s="1769"/>
      <c r="X8" s="1769"/>
      <c r="Y8" s="1769"/>
      <c r="Z8" s="1060"/>
      <c r="AC8" s="1771"/>
      <c r="AU8" s="21" t="s">
        <v>733</v>
      </c>
    </row>
    <row r="9" spans="1:53" s="2055" customFormat="1" ht="86.25" customHeight="1">
      <c r="A9" s="1724">
        <v>5</v>
      </c>
      <c r="B9" s="1813" t="s">
        <v>2630</v>
      </c>
      <c r="C9" s="1155" t="s">
        <v>145</v>
      </c>
      <c r="D9" s="1990" t="s">
        <v>2616</v>
      </c>
      <c r="E9" s="2038">
        <v>23400</v>
      </c>
      <c r="F9" s="2038">
        <v>23400</v>
      </c>
      <c r="G9" s="2056" t="s">
        <v>159</v>
      </c>
      <c r="H9" s="1990"/>
      <c r="I9" s="1990"/>
      <c r="J9" s="1990"/>
      <c r="K9" s="1990"/>
      <c r="L9" s="1990"/>
      <c r="M9" s="1990"/>
      <c r="N9" s="1990"/>
      <c r="O9" s="1990"/>
      <c r="P9" s="1990"/>
      <c r="Q9" s="1990"/>
      <c r="R9" s="1990"/>
      <c r="S9" s="1990"/>
      <c r="T9" s="1990"/>
      <c r="U9" s="1990"/>
      <c r="V9" s="1990"/>
      <c r="W9" s="1990"/>
      <c r="X9" s="1990"/>
      <c r="Y9" s="1990"/>
      <c r="Z9" s="2061"/>
      <c r="AA9" s="2062"/>
      <c r="AB9" s="2062"/>
      <c r="AC9" s="2062"/>
      <c r="AF9" s="1535"/>
      <c r="AG9" s="668"/>
      <c r="AH9" s="1917"/>
      <c r="AI9" s="1535"/>
      <c r="AJ9" s="668"/>
      <c r="AK9" s="1917"/>
      <c r="AL9" s="1918"/>
      <c r="AM9" s="1535"/>
      <c r="AN9" s="1535"/>
      <c r="AO9" s="1535"/>
      <c r="AP9" s="1919"/>
      <c r="AQ9" s="1920"/>
      <c r="AR9" s="1920"/>
      <c r="AS9" s="1920"/>
      <c r="AT9" s="1921"/>
      <c r="AU9" s="1921"/>
      <c r="AV9" s="1922"/>
      <c r="AW9" s="1922"/>
      <c r="AX9" s="1921"/>
      <c r="AY9" s="1923"/>
      <c r="AZ9" s="1924"/>
      <c r="BA9" s="1299"/>
    </row>
    <row r="10" spans="1:53" s="811" customFormat="1" ht="30" customHeight="1">
      <c r="A10" s="2402" t="s">
        <v>1372</v>
      </c>
      <c r="B10" s="2402"/>
      <c r="C10" s="2402"/>
      <c r="D10" s="1757"/>
      <c r="E10" s="1861">
        <f>SUM(E5:E9)</f>
        <v>518947.05</v>
      </c>
      <c r="F10" s="1861">
        <f>SUM(F5:F9)</f>
        <v>867517.14</v>
      </c>
      <c r="G10" s="1758"/>
      <c r="H10" s="1759"/>
      <c r="I10" s="1760"/>
      <c r="J10" s="1760"/>
      <c r="K10" s="1759"/>
      <c r="L10" s="1759"/>
      <c r="M10" s="1759"/>
      <c r="N10" s="1759"/>
      <c r="O10" s="1761"/>
      <c r="P10" s="1761"/>
      <c r="Q10" s="1761"/>
      <c r="R10" s="1762"/>
      <c r="S10" s="1762"/>
      <c r="T10" s="1762"/>
      <c r="U10" s="1762"/>
      <c r="V10" s="1763"/>
      <c r="W10" s="1764"/>
      <c r="X10" s="1763"/>
      <c r="Y10" s="1761"/>
      <c r="Z10" s="1765"/>
      <c r="AA10" s="1766">
        <v>50000</v>
      </c>
      <c r="AB10" s="1767" t="s">
        <v>147</v>
      </c>
      <c r="AC10" s="1768"/>
      <c r="AD10" s="1705"/>
      <c r="AE10" s="1321"/>
      <c r="AF10" s="1321"/>
      <c r="AG10" s="1321"/>
    </row>
    <row r="11" spans="1:53" s="24" customFormat="1" ht="30" customHeight="1">
      <c r="A11" s="621"/>
      <c r="B11" s="1211"/>
      <c r="C11" s="1211"/>
      <c r="D11" s="1236"/>
      <c r="E11" s="622"/>
      <c r="F11" s="1236"/>
      <c r="G11" s="1243"/>
      <c r="H11" s="1243"/>
      <c r="K11" s="1243"/>
      <c r="L11" s="1243"/>
      <c r="M11" s="1243"/>
      <c r="N11" s="1243"/>
      <c r="O11" s="1244"/>
      <c r="P11" s="1244"/>
      <c r="Q11" s="1244"/>
      <c r="R11" s="1245"/>
      <c r="S11" s="1245"/>
      <c r="T11" s="1245"/>
      <c r="U11" s="1245"/>
      <c r="V11" s="1220"/>
      <c r="W11" s="1244"/>
      <c r="X11" s="1141"/>
      <c r="Y11" s="1237"/>
      <c r="Z11" s="675"/>
      <c r="AA11" s="1239"/>
      <c r="AB11" s="1240"/>
      <c r="AC11" s="1241"/>
      <c r="AD11" s="1235"/>
      <c r="AE11" s="1235"/>
      <c r="AF11" s="1235"/>
      <c r="AG11" s="1242"/>
    </row>
    <row r="12" spans="1:53" s="811" customFormat="1" ht="25.5" customHeight="1">
      <c r="A12" s="2403" t="s">
        <v>2622</v>
      </c>
      <c r="B12" s="2403"/>
      <c r="C12" s="2403"/>
      <c r="D12" s="2403"/>
      <c r="E12" s="2403"/>
      <c r="F12" s="2403"/>
      <c r="G12" s="2403"/>
      <c r="H12" s="2403"/>
      <c r="I12" s="2403"/>
      <c r="J12" s="2403"/>
      <c r="K12" s="2403"/>
      <c r="L12" s="2403"/>
      <c r="M12" s="2403"/>
      <c r="N12" s="2403"/>
      <c r="O12" s="2403"/>
      <c r="P12" s="2403"/>
      <c r="Q12" s="2403"/>
      <c r="R12" s="2403"/>
      <c r="S12" s="2403"/>
      <c r="T12" s="2403"/>
      <c r="U12" s="2403"/>
      <c r="V12" s="2403"/>
      <c r="W12" s="2403"/>
      <c r="X12" s="2403"/>
      <c r="Y12" s="2403"/>
      <c r="Z12" s="2403"/>
      <c r="AA12" s="2403"/>
      <c r="AB12" s="2403"/>
      <c r="AC12" s="2403"/>
      <c r="AD12" s="2403"/>
      <c r="AE12" s="2403"/>
      <c r="AF12" s="2403"/>
      <c r="AG12" s="2403"/>
    </row>
    <row r="13" spans="1:53" s="1916" customFormat="1" ht="86.25" customHeight="1">
      <c r="A13" s="1909">
        <v>6</v>
      </c>
      <c r="B13" s="1161" t="s">
        <v>2671</v>
      </c>
      <c r="C13" s="1995" t="s">
        <v>122</v>
      </c>
      <c r="D13" s="1952" t="s">
        <v>2616</v>
      </c>
      <c r="E13" s="1912">
        <v>60000</v>
      </c>
      <c r="F13" s="1912">
        <v>30000</v>
      </c>
      <c r="G13" s="2000" t="s">
        <v>2665</v>
      </c>
      <c r="H13" s="1913"/>
      <c r="I13" s="1913"/>
      <c r="J13" s="1913"/>
      <c r="K13" s="1913"/>
      <c r="L13" s="1913"/>
      <c r="M13" s="1913"/>
      <c r="N13" s="1913"/>
      <c r="O13" s="1913"/>
      <c r="P13" s="1913"/>
      <c r="Q13" s="1913"/>
      <c r="R13" s="1913"/>
      <c r="S13" s="1913"/>
      <c r="T13" s="1913"/>
      <c r="U13" s="1913"/>
      <c r="V13" s="1913"/>
      <c r="W13" s="1913"/>
      <c r="X13" s="1913"/>
      <c r="Y13" s="1913"/>
      <c r="Z13" s="1914"/>
      <c r="AA13" s="1915"/>
      <c r="AB13" s="1915"/>
      <c r="AC13" s="1915"/>
      <c r="AF13" s="1535"/>
      <c r="AG13" s="668"/>
      <c r="AH13" s="1917"/>
      <c r="AI13" s="1535"/>
      <c r="AJ13" s="668"/>
      <c r="AK13" s="1917"/>
      <c r="AL13" s="1918"/>
      <c r="AM13" s="1535"/>
      <c r="AN13" s="1535"/>
      <c r="AO13" s="1535"/>
      <c r="AP13" s="1919"/>
      <c r="AQ13" s="1920"/>
      <c r="AR13" s="1920"/>
      <c r="AS13" s="1920"/>
      <c r="AT13" s="1921"/>
      <c r="AU13" s="1921"/>
      <c r="AV13" s="1922"/>
      <c r="AW13" s="1922"/>
      <c r="AX13" s="1921"/>
      <c r="AY13" s="1923"/>
      <c r="AZ13" s="1924"/>
      <c r="BA13" s="1299"/>
    </row>
    <row r="14" spans="1:53" s="1916" customFormat="1" ht="86.25" customHeight="1">
      <c r="A14" s="2022">
        <v>7</v>
      </c>
      <c r="B14" s="1161" t="s">
        <v>2712</v>
      </c>
      <c r="C14" s="2007" t="s">
        <v>122</v>
      </c>
      <c r="D14" s="2022" t="s">
        <v>2616</v>
      </c>
      <c r="E14" s="1912">
        <v>60000</v>
      </c>
      <c r="F14" s="1912">
        <v>30000</v>
      </c>
      <c r="G14" s="2008" t="s">
        <v>2665</v>
      </c>
      <c r="H14" s="1949"/>
      <c r="I14" s="1949"/>
      <c r="J14" s="1949"/>
      <c r="K14" s="1949"/>
      <c r="L14" s="1949"/>
      <c r="M14" s="1949"/>
      <c r="N14" s="1949"/>
      <c r="O14" s="1949"/>
      <c r="P14" s="1949"/>
      <c r="Q14" s="1949"/>
      <c r="R14" s="1949"/>
      <c r="S14" s="1949"/>
      <c r="T14" s="1949"/>
      <c r="U14" s="1949"/>
      <c r="V14" s="1949"/>
      <c r="W14" s="1949"/>
      <c r="X14" s="1949"/>
      <c r="Y14" s="1949"/>
      <c r="Z14" s="1949"/>
      <c r="AA14" s="1915"/>
      <c r="AB14" s="1915"/>
      <c r="AC14" s="1915"/>
      <c r="AF14" s="1535"/>
      <c r="AG14" s="668"/>
      <c r="AH14" s="1917"/>
      <c r="AI14" s="1535"/>
      <c r="AJ14" s="668"/>
      <c r="AK14" s="1917"/>
      <c r="AL14" s="1918"/>
      <c r="AM14" s="1535"/>
      <c r="AN14" s="1535"/>
      <c r="AO14" s="1535"/>
      <c r="AP14" s="1919"/>
      <c r="AQ14" s="1920"/>
      <c r="AR14" s="1920"/>
      <c r="AS14" s="1920"/>
      <c r="AT14" s="1921"/>
      <c r="AU14" s="1921"/>
      <c r="AV14" s="1922"/>
      <c r="AW14" s="1922"/>
      <c r="AX14" s="1921"/>
      <c r="AY14" s="1923"/>
      <c r="AZ14" s="1924"/>
      <c r="BA14" s="1299"/>
    </row>
    <row r="16" spans="1:53" s="626" customFormat="1" ht="33.6" customHeight="1">
      <c r="A16" s="2400" t="s">
        <v>1908</v>
      </c>
      <c r="B16" s="2401"/>
      <c r="C16" s="2401"/>
      <c r="D16" s="1753"/>
      <c r="E16" s="1910">
        <f>SUM(E13:E15)</f>
        <v>120000</v>
      </c>
      <c r="F16" s="1753">
        <f>SUM(F13:F15)</f>
        <v>60000</v>
      </c>
      <c r="G16" s="2405"/>
      <c r="H16" s="2406"/>
      <c r="I16" s="2406"/>
      <c r="J16" s="2406"/>
      <c r="K16" s="2406"/>
      <c r="L16" s="2406"/>
      <c r="M16" s="2406"/>
      <c r="N16" s="2406"/>
      <c r="O16" s="2406"/>
      <c r="P16" s="2406"/>
      <c r="Q16" s="2406"/>
      <c r="R16" s="2406"/>
      <c r="S16" s="2406"/>
      <c r="T16" s="2406"/>
      <c r="U16" s="2406"/>
      <c r="V16" s="2406"/>
      <c r="W16" s="2406"/>
      <c r="X16" s="2406"/>
      <c r="Y16" s="2406"/>
      <c r="Z16" s="2406"/>
      <c r="AA16" s="2406"/>
      <c r="AB16" s="2406"/>
      <c r="AC16" s="2406"/>
      <c r="AD16" s="2406"/>
      <c r="AE16" s="2406"/>
      <c r="AF16" s="2406"/>
      <c r="AG16" s="2406"/>
      <c r="AH16" s="2406"/>
      <c r="AI16" s="2406"/>
      <c r="AJ16" s="2406"/>
      <c r="AK16" s="2406"/>
      <c r="AL16" s="2406"/>
    </row>
    <row r="17" spans="1:38" s="7" customFormat="1" ht="44.25" customHeight="1">
      <c r="A17" s="2388" t="s">
        <v>1371</v>
      </c>
      <c r="B17" s="2389"/>
      <c r="C17" s="2390"/>
      <c r="D17" s="875"/>
      <c r="E17" s="1928">
        <f>E10+E16</f>
        <v>638947.05000000005</v>
      </c>
      <c r="F17" s="1929">
        <f>F10+F16</f>
        <v>927517.14</v>
      </c>
      <c r="G17" s="1927"/>
      <c r="H17" s="1927"/>
      <c r="I17" s="1927"/>
      <c r="J17" s="1927"/>
      <c r="K17" s="1927"/>
      <c r="L17" s="1927"/>
      <c r="M17" s="1927"/>
      <c r="N17" s="1927"/>
      <c r="O17" s="1927"/>
      <c r="P17" s="1927"/>
      <c r="Q17" s="1927"/>
      <c r="R17" s="1927"/>
      <c r="S17" s="1927"/>
      <c r="T17" s="1927"/>
      <c r="U17" s="1927"/>
      <c r="V17" s="1927"/>
      <c r="W17" s="1927"/>
      <c r="X17" s="1927"/>
      <c r="Y17" s="1927"/>
      <c r="Z17" s="1927"/>
      <c r="AA17" s="1203"/>
      <c r="AB17" s="1203"/>
      <c r="AC17" s="1203"/>
      <c r="AD17" s="1113"/>
      <c r="AE17" s="64"/>
      <c r="AF17" s="64"/>
      <c r="AG17" s="64"/>
      <c r="AH17" s="1203"/>
      <c r="AI17" s="1203"/>
      <c r="AJ17" s="1203"/>
      <c r="AK17" s="1203"/>
      <c r="AL17" s="1203"/>
    </row>
    <row r="18" spans="1:38" s="34" customFormat="1" ht="44.25" customHeight="1">
      <c r="A18" s="1213"/>
      <c r="B18" s="1233"/>
      <c r="C18" s="1233"/>
      <c r="D18" s="1215"/>
      <c r="E18" s="1214"/>
      <c r="F18" s="1215"/>
      <c r="G18" s="1190"/>
      <c r="H18" s="1190"/>
      <c r="I18" s="1190"/>
      <c r="J18" s="1190"/>
      <c r="K18" s="1190"/>
      <c r="L18" s="1190"/>
      <c r="M18" s="1190"/>
      <c r="N18" s="1190"/>
      <c r="O18" s="1190"/>
      <c r="P18" s="1190"/>
      <c r="Q18" s="1190"/>
      <c r="R18" s="1190"/>
      <c r="S18" s="1190"/>
      <c r="T18" s="1190"/>
      <c r="U18" s="1190"/>
      <c r="V18" s="657"/>
      <c r="W18" s="1322"/>
      <c r="X18" s="1190"/>
      <c r="Y18" s="1190"/>
      <c r="Z18" s="1323"/>
      <c r="AD18" s="30"/>
      <c r="AE18" s="30"/>
      <c r="AF18" s="30"/>
      <c r="AG18" s="30"/>
    </row>
    <row r="19" spans="1:38" s="64" customFormat="1" ht="44.25" hidden="1" customHeight="1">
      <c r="A19" s="2404" t="s">
        <v>2345</v>
      </c>
      <c r="B19" s="2404"/>
      <c r="C19" s="2404"/>
      <c r="D19" s="2404"/>
      <c r="E19" s="2404"/>
      <c r="F19" s="2404"/>
      <c r="G19" s="2404"/>
      <c r="H19" s="2404"/>
      <c r="I19" s="2404"/>
      <c r="J19" s="2404"/>
      <c r="K19" s="2404"/>
      <c r="L19" s="2404"/>
      <c r="M19" s="2404"/>
      <c r="N19" s="2404"/>
      <c r="O19" s="2404"/>
      <c r="P19" s="2404"/>
      <c r="Q19" s="2404"/>
      <c r="R19" s="2404"/>
      <c r="S19" s="2404"/>
      <c r="T19" s="2404"/>
      <c r="U19" s="2404"/>
      <c r="V19" s="2404"/>
      <c r="W19" s="2404"/>
      <c r="X19" s="2404"/>
      <c r="Y19" s="2404"/>
      <c r="Z19" s="2404"/>
      <c r="AA19" s="625"/>
      <c r="AB19" s="625"/>
      <c r="AC19" s="625"/>
    </row>
    <row r="20" spans="1:38" s="179" customFormat="1" ht="92.25" hidden="1" customHeight="1">
      <c r="A20" s="1182">
        <v>1</v>
      </c>
      <c r="B20" s="1247" t="s">
        <v>2351</v>
      </c>
      <c r="C20" s="1182" t="s">
        <v>122</v>
      </c>
      <c r="D20" s="1246">
        <v>80000</v>
      </c>
      <c r="E20" s="1088" t="s">
        <v>147</v>
      </c>
      <c r="F20" s="1246">
        <v>80000</v>
      </c>
      <c r="G20" s="1248" t="s">
        <v>64</v>
      </c>
      <c r="H20" s="1249"/>
      <c r="I20" s="1249"/>
      <c r="J20" s="1249"/>
      <c r="K20" s="1249"/>
      <c r="L20" s="1249"/>
      <c r="M20" s="1249"/>
      <c r="N20" s="1249"/>
      <c r="O20" s="1249"/>
      <c r="P20" s="1249"/>
      <c r="Q20" s="1249"/>
      <c r="R20" s="613" t="s">
        <v>2036</v>
      </c>
      <c r="S20" s="613" t="s">
        <v>2065</v>
      </c>
      <c r="T20" s="613" t="s">
        <v>2244</v>
      </c>
      <c r="U20" s="613" t="s">
        <v>2245</v>
      </c>
      <c r="V20" s="1250" t="s">
        <v>2335</v>
      </c>
      <c r="W20" s="1249"/>
      <c r="X20" s="1251"/>
      <c r="Y20" s="1249"/>
      <c r="Z20" s="613" t="s">
        <v>2164</v>
      </c>
      <c r="AA20" s="243">
        <v>3390</v>
      </c>
      <c r="AB20" s="224" t="s">
        <v>147</v>
      </c>
      <c r="AC20" s="1065"/>
      <c r="AD20" s="1112"/>
      <c r="AE20" s="135"/>
      <c r="AF20" s="135"/>
      <c r="AG20" s="135"/>
    </row>
    <row r="21" spans="1:38" s="766" customFormat="1" ht="111.75" hidden="1" customHeight="1">
      <c r="A21" s="126">
        <v>2</v>
      </c>
      <c r="B21" s="172" t="s">
        <v>1965</v>
      </c>
      <c r="C21" s="126" t="s">
        <v>122</v>
      </c>
      <c r="D21" s="122">
        <v>200000</v>
      </c>
      <c r="E21" s="126" t="s">
        <v>179</v>
      </c>
      <c r="F21" s="122">
        <v>1000</v>
      </c>
      <c r="G21" s="175" t="s">
        <v>1394</v>
      </c>
      <c r="H21" s="736"/>
      <c r="I21" s="736"/>
      <c r="J21" s="736"/>
      <c r="K21" s="736"/>
      <c r="L21" s="736"/>
      <c r="M21" s="736"/>
      <c r="N21" s="736"/>
      <c r="O21" s="736"/>
      <c r="P21" s="736"/>
      <c r="Q21" s="736"/>
      <c r="R21" s="687" t="s">
        <v>2036</v>
      </c>
      <c r="S21" s="687" t="s">
        <v>2037</v>
      </c>
      <c r="T21" s="687" t="s">
        <v>2244</v>
      </c>
      <c r="U21" s="687" t="s">
        <v>2248</v>
      </c>
      <c r="V21" s="612" t="s">
        <v>2352</v>
      </c>
      <c r="W21" s="612" t="s">
        <v>1698</v>
      </c>
      <c r="X21" s="736"/>
      <c r="Y21" s="736"/>
      <c r="Z21" s="687" t="s">
        <v>2181</v>
      </c>
      <c r="AA21" s="122">
        <v>1800</v>
      </c>
      <c r="AB21" s="725" t="s">
        <v>179</v>
      </c>
      <c r="AC21" s="1065"/>
      <c r="AD21" s="1252"/>
      <c r="AE21" s="1114"/>
      <c r="AF21" s="1114"/>
      <c r="AG21" s="1114"/>
    </row>
    <row r="22" spans="1:38" s="766" customFormat="1" ht="81" hidden="1" customHeight="1">
      <c r="A22" s="126">
        <v>3</v>
      </c>
      <c r="B22" s="172" t="s">
        <v>1919</v>
      </c>
      <c r="C22" s="126" t="s">
        <v>1902</v>
      </c>
      <c r="D22" s="752">
        <v>150000</v>
      </c>
      <c r="E22" s="122" t="s">
        <v>179</v>
      </c>
      <c r="F22" s="122">
        <v>0</v>
      </c>
      <c r="G22" s="175" t="s">
        <v>1954</v>
      </c>
      <c r="H22" s="1149"/>
      <c r="I22" s="1149"/>
      <c r="J22" s="1149"/>
      <c r="K22" s="1149"/>
      <c r="L22" s="1149"/>
      <c r="M22" s="1149"/>
      <c r="N22" s="1149"/>
      <c r="O22" s="1149"/>
      <c r="P22" s="1149"/>
      <c r="Q22" s="1149"/>
      <c r="R22" s="1149"/>
      <c r="S22" s="1149"/>
      <c r="T22" s="1201" t="s">
        <v>2244</v>
      </c>
      <c r="U22" s="1201" t="s">
        <v>2244</v>
      </c>
      <c r="V22" s="1150" t="s">
        <v>2329</v>
      </c>
      <c r="W22" s="1149"/>
      <c r="X22" s="1149"/>
      <c r="Y22" s="1149"/>
      <c r="Z22" s="1088" t="s">
        <v>2161</v>
      </c>
      <c r="AA22" s="243"/>
      <c r="AB22" s="224"/>
      <c r="AC22" s="1067"/>
      <c r="AD22" s="1112"/>
      <c r="AE22" s="135"/>
      <c r="AF22" s="135"/>
      <c r="AG22" s="135"/>
    </row>
    <row r="23" spans="1:38" s="766" customFormat="1" ht="71.25" hidden="1" customHeight="1">
      <c r="A23" s="126">
        <v>4</v>
      </c>
      <c r="B23" s="172" t="s">
        <v>1920</v>
      </c>
      <c r="C23" s="126" t="s">
        <v>1902</v>
      </c>
      <c r="D23" s="752">
        <v>60000</v>
      </c>
      <c r="E23" s="122" t="s">
        <v>179</v>
      </c>
      <c r="F23" s="122">
        <v>0</v>
      </c>
      <c r="G23" s="175" t="s">
        <v>1955</v>
      </c>
      <c r="H23" s="1149"/>
      <c r="I23" s="1149"/>
      <c r="J23" s="1149"/>
      <c r="K23" s="1149"/>
      <c r="L23" s="1149"/>
      <c r="M23" s="1149"/>
      <c r="N23" s="1149"/>
      <c r="O23" s="1149"/>
      <c r="P23" s="1149"/>
      <c r="Q23" s="1149"/>
      <c r="R23" s="1149"/>
      <c r="S23" s="1149"/>
      <c r="T23" s="1201" t="s">
        <v>2244</v>
      </c>
      <c r="U23" s="1201" t="s">
        <v>2244</v>
      </c>
      <c r="V23" s="1150" t="s">
        <v>2329</v>
      </c>
      <c r="W23" s="1149"/>
      <c r="X23" s="1149"/>
      <c r="Y23" s="1149"/>
      <c r="Z23" s="126" t="s">
        <v>2216</v>
      </c>
      <c r="AA23" s="243"/>
      <c r="AB23" s="224"/>
      <c r="AC23" s="1067"/>
      <c r="AD23" s="1112" t="s">
        <v>2024</v>
      </c>
      <c r="AE23" s="135"/>
      <c r="AF23" s="135"/>
      <c r="AG23" s="135"/>
    </row>
    <row r="24" spans="1:38" s="34" customFormat="1" ht="44.25" hidden="1" customHeight="1">
      <c r="A24" s="1216"/>
      <c r="B24" s="1217"/>
      <c r="C24" s="1217"/>
      <c r="D24" s="1217"/>
      <c r="E24" s="1217"/>
      <c r="F24" s="1217"/>
      <c r="G24" s="1217"/>
      <c r="H24" s="1217"/>
      <c r="I24" s="1217"/>
      <c r="J24" s="1217"/>
      <c r="K24" s="1217"/>
      <c r="L24" s="1217"/>
      <c r="M24" s="1217"/>
      <c r="N24" s="1217"/>
      <c r="O24" s="1217"/>
      <c r="P24" s="1217"/>
      <c r="Q24" s="1217"/>
      <c r="R24" s="1217"/>
      <c r="S24" s="1217"/>
      <c r="T24" s="1217"/>
      <c r="U24" s="1217"/>
      <c r="V24" s="1217"/>
      <c r="W24" s="1217"/>
      <c r="X24" s="1217"/>
      <c r="Y24" s="1217"/>
      <c r="Z24" s="1218"/>
      <c r="AA24" s="1219"/>
      <c r="AB24" s="1219"/>
      <c r="AC24" s="1219"/>
    </row>
    <row r="25" spans="1:38" s="1202" customFormat="1" ht="44.25" hidden="1" customHeight="1">
      <c r="A25" s="2328" t="s">
        <v>2346</v>
      </c>
      <c r="B25" s="2329"/>
      <c r="C25" s="2329"/>
      <c r="D25" s="2329"/>
      <c r="E25" s="2329"/>
      <c r="F25" s="2329"/>
      <c r="G25" s="2329"/>
      <c r="H25" s="2329"/>
      <c r="I25" s="2329"/>
      <c r="J25" s="2329"/>
      <c r="K25" s="2329"/>
      <c r="L25" s="2329"/>
      <c r="M25" s="2329"/>
      <c r="N25" s="2329"/>
      <c r="O25" s="2329"/>
      <c r="P25" s="2329"/>
      <c r="Q25" s="2329"/>
      <c r="R25" s="2329"/>
      <c r="S25" s="2329"/>
      <c r="T25" s="2329"/>
      <c r="U25" s="2329"/>
      <c r="V25" s="2329"/>
      <c r="W25" s="2329"/>
      <c r="X25" s="2329"/>
      <c r="Y25" s="2329"/>
      <c r="Z25" s="2330"/>
      <c r="AA25" s="625"/>
      <c r="AB25" s="625"/>
      <c r="AC25" s="625"/>
    </row>
    <row r="26" spans="1:38" ht="120" hidden="1">
      <c r="A26" s="1253">
        <v>1</v>
      </c>
      <c r="B26" s="1254" t="s">
        <v>77</v>
      </c>
      <c r="C26" s="1255" t="s">
        <v>142</v>
      </c>
      <c r="D26" s="1256">
        <v>0</v>
      </c>
      <c r="E26" s="1255" t="s">
        <v>147</v>
      </c>
      <c r="F26" s="1206">
        <v>0</v>
      </c>
      <c r="G26" s="1257" t="s">
        <v>1334</v>
      </c>
      <c r="H26" s="1258" t="s">
        <v>15</v>
      </c>
      <c r="I26" s="1259"/>
      <c r="J26" s="1259"/>
      <c r="K26" s="1259"/>
      <c r="L26" s="1260"/>
      <c r="M26" s="1260" t="s">
        <v>455</v>
      </c>
      <c r="N26" s="1260"/>
      <c r="O26" s="1261" t="s">
        <v>1467</v>
      </c>
      <c r="P26" s="1261" t="s">
        <v>1493</v>
      </c>
      <c r="Q26" s="1261"/>
      <c r="R26" s="1262" t="s">
        <v>1607</v>
      </c>
      <c r="S26" s="1262" t="s">
        <v>1626</v>
      </c>
      <c r="T26" s="1262"/>
      <c r="U26" s="1262"/>
      <c r="V26" s="1263"/>
      <c r="W26" s="1264" t="s">
        <v>1838</v>
      </c>
      <c r="X26" s="1199" t="s">
        <v>1263</v>
      </c>
      <c r="Y26" s="1265" t="s">
        <v>1719</v>
      </c>
      <c r="Z26" s="1266" t="s">
        <v>1839</v>
      </c>
      <c r="AA26" s="1267"/>
      <c r="AB26" s="1267"/>
      <c r="AC26" s="1268"/>
      <c r="AE26" s="1269"/>
      <c r="AF26" s="1269"/>
      <c r="AG26" s="1269"/>
    </row>
    <row r="27" spans="1:38" ht="165.75" hidden="1">
      <c r="A27" s="706">
        <v>2</v>
      </c>
      <c r="B27" s="709" t="s">
        <v>173</v>
      </c>
      <c r="C27" s="700" t="s">
        <v>142</v>
      </c>
      <c r="D27" s="741">
        <v>0</v>
      </c>
      <c r="E27" s="700" t="s">
        <v>147</v>
      </c>
      <c r="F27" s="122">
        <v>0</v>
      </c>
      <c r="G27" s="707" t="s">
        <v>226</v>
      </c>
      <c r="H27" s="710" t="s">
        <v>125</v>
      </c>
      <c r="I27" s="711" t="s">
        <v>1107</v>
      </c>
      <c r="J27" s="135"/>
      <c r="K27" s="122">
        <v>324231</v>
      </c>
      <c r="L27" s="712"/>
      <c r="M27" s="712" t="s">
        <v>440</v>
      </c>
      <c r="N27" s="712"/>
      <c r="O27" s="713" t="s">
        <v>1467</v>
      </c>
      <c r="P27" s="708" t="s">
        <v>1495</v>
      </c>
      <c r="Q27" s="708"/>
      <c r="R27" s="690" t="s">
        <v>1607</v>
      </c>
      <c r="S27" s="690" t="s">
        <v>1627</v>
      </c>
      <c r="T27" s="690"/>
      <c r="U27" s="690"/>
      <c r="V27" s="693"/>
      <c r="W27" s="714" t="s">
        <v>1816</v>
      </c>
      <c r="X27" s="612" t="s">
        <v>1408</v>
      </c>
      <c r="Y27" s="715" t="s">
        <v>315</v>
      </c>
      <c r="Z27" s="1088" t="s">
        <v>1817</v>
      </c>
      <c r="AA27" s="651"/>
      <c r="AB27" s="651"/>
      <c r="AC27" s="649"/>
      <c r="AE27" s="1105"/>
      <c r="AF27" s="1105"/>
      <c r="AG27" s="1105"/>
    </row>
    <row r="28" spans="1:38" ht="63.75" hidden="1">
      <c r="A28" s="706">
        <v>3</v>
      </c>
      <c r="B28" s="709" t="s">
        <v>205</v>
      </c>
      <c r="C28" s="700" t="s">
        <v>142</v>
      </c>
      <c r="D28" s="741">
        <v>0</v>
      </c>
      <c r="E28" s="700" t="s">
        <v>147</v>
      </c>
      <c r="F28" s="122">
        <v>0</v>
      </c>
      <c r="G28" s="707" t="s">
        <v>299</v>
      </c>
      <c r="H28" s="710" t="s">
        <v>125</v>
      </c>
      <c r="I28" s="135"/>
      <c r="J28" s="135"/>
      <c r="K28" s="135"/>
      <c r="L28" s="712"/>
      <c r="M28" s="712" t="s">
        <v>457</v>
      </c>
      <c r="N28" s="712"/>
      <c r="O28" s="708" t="s">
        <v>1467</v>
      </c>
      <c r="P28" s="708" t="s">
        <v>1496</v>
      </c>
      <c r="Q28" s="708"/>
      <c r="R28" s="690" t="s">
        <v>1607</v>
      </c>
      <c r="S28" s="690" t="s">
        <v>1628</v>
      </c>
      <c r="T28" s="690"/>
      <c r="U28" s="690"/>
      <c r="V28" s="693"/>
      <c r="W28" s="746" t="s">
        <v>1820</v>
      </c>
      <c r="X28" s="179"/>
      <c r="Y28" s="715" t="s">
        <v>53</v>
      </c>
      <c r="Z28" s="1088" t="s">
        <v>1821</v>
      </c>
      <c r="AA28" s="376"/>
      <c r="AB28" s="674"/>
      <c r="AC28" s="620"/>
      <c r="AE28" s="1105"/>
      <c r="AF28" s="1105"/>
      <c r="AG28" s="1105"/>
    </row>
    <row r="29" spans="1:38" ht="76.5" hidden="1">
      <c r="A29" s="706">
        <v>4</v>
      </c>
      <c r="B29" s="709" t="s">
        <v>174</v>
      </c>
      <c r="C29" s="700" t="s">
        <v>142</v>
      </c>
      <c r="D29" s="741">
        <v>0</v>
      </c>
      <c r="E29" s="700" t="s">
        <v>147</v>
      </c>
      <c r="F29" s="122">
        <v>0</v>
      </c>
      <c r="G29" s="707" t="s">
        <v>301</v>
      </c>
      <c r="H29" s="710" t="s">
        <v>15</v>
      </c>
      <c r="I29" s="135"/>
      <c r="J29" s="135"/>
      <c r="K29" s="135"/>
      <c r="L29" s="712"/>
      <c r="M29" s="712" t="s">
        <v>458</v>
      </c>
      <c r="N29" s="712"/>
      <c r="O29" s="139" t="s">
        <v>1467</v>
      </c>
      <c r="P29" s="139" t="s">
        <v>1497</v>
      </c>
      <c r="Q29" s="139"/>
      <c r="R29" s="690" t="s">
        <v>1607</v>
      </c>
      <c r="S29" s="690" t="s">
        <v>1629</v>
      </c>
      <c r="T29" s="690"/>
      <c r="U29" s="690"/>
      <c r="V29" s="693"/>
      <c r="W29" s="714" t="s">
        <v>1834</v>
      </c>
      <c r="X29" s="172"/>
      <c r="Y29" s="715" t="s">
        <v>191</v>
      </c>
      <c r="Z29" s="1088" t="s">
        <v>1835</v>
      </c>
      <c r="AA29" s="376"/>
      <c r="AB29" s="674"/>
      <c r="AC29" s="620"/>
      <c r="AE29" s="1105"/>
      <c r="AF29" s="1105"/>
      <c r="AG29" s="1105"/>
    </row>
    <row r="30" spans="1:38" s="7" customFormat="1" ht="204" hidden="1">
      <c r="A30" s="706">
        <v>5</v>
      </c>
      <c r="B30" s="721" t="s">
        <v>144</v>
      </c>
      <c r="C30" s="829" t="s">
        <v>122</v>
      </c>
      <c r="D30" s="741">
        <v>0</v>
      </c>
      <c r="E30" s="700" t="s">
        <v>179</v>
      </c>
      <c r="F30" s="122">
        <v>0</v>
      </c>
      <c r="G30" s="723" t="s">
        <v>278</v>
      </c>
      <c r="H30" s="724" t="s">
        <v>7</v>
      </c>
      <c r="I30" s="725" t="s">
        <v>316</v>
      </c>
      <c r="J30" s="725"/>
      <c r="K30" s="726">
        <v>16778.91</v>
      </c>
      <c r="L30" s="725"/>
      <c r="M30" s="725" t="s">
        <v>459</v>
      </c>
      <c r="N30" s="725"/>
      <c r="O30" s="695" t="s">
        <v>1498</v>
      </c>
      <c r="P30" s="695" t="s">
        <v>1499</v>
      </c>
      <c r="Q30" s="695"/>
      <c r="R30" s="727" t="s">
        <v>1607</v>
      </c>
      <c r="S30" s="727" t="s">
        <v>1607</v>
      </c>
      <c r="T30" s="727"/>
      <c r="U30" s="727"/>
      <c r="V30" s="728"/>
      <c r="W30" s="832" t="s">
        <v>1892</v>
      </c>
      <c r="X30" s="729" t="s">
        <v>1410</v>
      </c>
      <c r="Y30" s="721" t="s">
        <v>1409</v>
      </c>
      <c r="Z30" s="1089" t="s">
        <v>1590</v>
      </c>
      <c r="AA30" s="619"/>
      <c r="AB30" s="619"/>
      <c r="AC30" s="620"/>
      <c r="AE30" s="64"/>
      <c r="AF30" s="64"/>
      <c r="AG30" s="64"/>
    </row>
    <row r="31" spans="1:38" s="7" customFormat="1" ht="44.25" hidden="1" customHeight="1">
      <c r="A31" s="706">
        <v>6</v>
      </c>
      <c r="B31" s="702" t="s">
        <v>38</v>
      </c>
      <c r="C31" s="829" t="s">
        <v>122</v>
      </c>
      <c r="D31" s="741">
        <v>0</v>
      </c>
      <c r="E31" s="700" t="s">
        <v>147</v>
      </c>
      <c r="F31" s="122">
        <v>0</v>
      </c>
      <c r="G31" s="707" t="s">
        <v>287</v>
      </c>
      <c r="H31" s="706" t="s">
        <v>1717</v>
      </c>
      <c r="I31" s="135"/>
      <c r="J31" s="135"/>
      <c r="K31" s="135"/>
      <c r="L31" s="135"/>
      <c r="M31" s="711" t="s">
        <v>460</v>
      </c>
      <c r="N31" s="711"/>
      <c r="O31" s="74" t="s">
        <v>1501</v>
      </c>
      <c r="P31" s="74" t="s">
        <v>1502</v>
      </c>
      <c r="Q31" s="74"/>
      <c r="R31" s="687" t="s">
        <v>1630</v>
      </c>
      <c r="S31" s="687" t="s">
        <v>1631</v>
      </c>
      <c r="T31" s="687"/>
      <c r="U31" s="687"/>
      <c r="V31" s="612"/>
      <c r="W31" s="776" t="s">
        <v>1728</v>
      </c>
      <c r="X31" s="612" t="s">
        <v>1411</v>
      </c>
      <c r="Y31" s="702" t="s">
        <v>313</v>
      </c>
      <c r="Z31" s="126"/>
      <c r="AA31" s="645"/>
      <c r="AB31" s="645"/>
      <c r="AC31" s="620"/>
      <c r="AE31" s="64"/>
      <c r="AF31" s="64"/>
      <c r="AG31" s="64"/>
    </row>
    <row r="32" spans="1:38" s="7" customFormat="1" ht="51" hidden="1">
      <c r="A32" s="706">
        <v>7</v>
      </c>
      <c r="B32" s="702" t="s">
        <v>69</v>
      </c>
      <c r="C32" s="829" t="s">
        <v>122</v>
      </c>
      <c r="D32" s="741">
        <v>0</v>
      </c>
      <c r="E32" s="829" t="s">
        <v>147</v>
      </c>
      <c r="F32" s="122">
        <v>0</v>
      </c>
      <c r="G32" s="707" t="s">
        <v>64</v>
      </c>
      <c r="H32" s="701"/>
      <c r="I32" s="711"/>
      <c r="J32" s="711"/>
      <c r="K32" s="711"/>
      <c r="L32" s="135"/>
      <c r="M32" s="711" t="s">
        <v>461</v>
      </c>
      <c r="N32" s="711"/>
      <c r="O32" s="74" t="s">
        <v>1467</v>
      </c>
      <c r="P32" s="74" t="s">
        <v>1500</v>
      </c>
      <c r="Q32" s="74"/>
      <c r="R32" s="687" t="s">
        <v>1607</v>
      </c>
      <c r="S32" s="687" t="s">
        <v>1632</v>
      </c>
      <c r="T32" s="687"/>
      <c r="U32" s="687"/>
      <c r="V32" s="612"/>
      <c r="W32" s="612" t="s">
        <v>1828</v>
      </c>
      <c r="X32" s="612"/>
      <c r="Y32" s="702" t="s">
        <v>313</v>
      </c>
      <c r="Z32" s="1088" t="s">
        <v>1829</v>
      </c>
      <c r="AA32" s="645"/>
      <c r="AB32" s="645"/>
      <c r="AC32" s="620"/>
      <c r="AE32" s="64"/>
      <c r="AF32" s="64"/>
      <c r="AG32" s="64"/>
    </row>
    <row r="33" spans="1:33" s="730" customFormat="1" ht="63.75" hidden="1">
      <c r="A33" s="734">
        <v>8</v>
      </c>
      <c r="B33" s="814" t="s">
        <v>1302</v>
      </c>
      <c r="C33" s="827" t="s">
        <v>122</v>
      </c>
      <c r="D33" s="122">
        <v>200000</v>
      </c>
      <c r="E33" s="827" t="s">
        <v>147</v>
      </c>
      <c r="F33" s="122">
        <v>200000</v>
      </c>
      <c r="G33" s="231" t="s">
        <v>1394</v>
      </c>
      <c r="H33" s="736"/>
      <c r="I33" s="736"/>
      <c r="J33" s="736"/>
      <c r="K33" s="736"/>
      <c r="L33" s="736"/>
      <c r="M33" s="736"/>
      <c r="N33" s="736"/>
      <c r="O33" s="736"/>
      <c r="P33" s="736"/>
      <c r="Q33" s="736"/>
      <c r="R33" s="687" t="s">
        <v>1607</v>
      </c>
      <c r="S33" s="687" t="s">
        <v>1609</v>
      </c>
      <c r="T33" s="687"/>
      <c r="U33" s="687"/>
      <c r="V33" s="612"/>
      <c r="W33" s="612" t="s">
        <v>1893</v>
      </c>
      <c r="X33" s="736"/>
      <c r="Y33" s="736"/>
      <c r="Z33" s="687" t="s">
        <v>1687</v>
      </c>
      <c r="AA33" s="122">
        <v>1800</v>
      </c>
      <c r="AB33" s="725" t="s">
        <v>179</v>
      </c>
      <c r="AC33" s="647"/>
      <c r="AE33" s="1114"/>
      <c r="AF33" s="1114"/>
      <c r="AG33" s="1114"/>
    </row>
    <row r="34" spans="1:33">
      <c r="A34" s="312"/>
      <c r="B34" s="313"/>
      <c r="C34" s="312"/>
      <c r="D34" s="880"/>
      <c r="E34" s="313"/>
      <c r="F34" s="880"/>
      <c r="G34" s="317"/>
      <c r="H34" s="31"/>
      <c r="I34" s="31"/>
      <c r="J34" s="31"/>
      <c r="K34" s="31"/>
      <c r="L34" s="31"/>
      <c r="M34" s="31"/>
      <c r="N34" s="31"/>
      <c r="O34" s="330"/>
      <c r="P34" s="330"/>
      <c r="Q34" s="330"/>
      <c r="R34" s="309"/>
      <c r="S34" s="309"/>
      <c r="T34" s="309"/>
      <c r="U34" s="309"/>
      <c r="V34" s="330"/>
      <c r="W34" s="330"/>
      <c r="X34" s="330"/>
      <c r="Y34" s="314"/>
      <c r="Z34" s="309"/>
      <c r="AA34" s="31"/>
      <c r="AB34" s="31"/>
      <c r="AC34" s="309"/>
    </row>
    <row r="35" spans="1:33">
      <c r="A35" s="312"/>
      <c r="B35" s="313"/>
      <c r="C35" s="312"/>
      <c r="D35" s="880"/>
      <c r="E35" s="313"/>
      <c r="F35" s="880"/>
      <c r="G35" s="317"/>
      <c r="H35" s="31"/>
      <c r="I35" s="31"/>
      <c r="J35" s="31"/>
      <c r="K35" s="31"/>
      <c r="L35" s="31"/>
      <c r="M35" s="31"/>
      <c r="N35" s="31"/>
      <c r="O35" s="330"/>
      <c r="P35" s="330"/>
      <c r="Q35" s="330"/>
      <c r="R35" s="309"/>
      <c r="S35" s="309"/>
      <c r="T35" s="309"/>
      <c r="U35" s="309"/>
      <c r="V35" s="330"/>
      <c r="W35" s="330"/>
      <c r="X35" s="330"/>
      <c r="Y35" s="314"/>
      <c r="Z35" s="309"/>
      <c r="AA35" s="31"/>
      <c r="AB35" s="31"/>
      <c r="AC35" s="309"/>
    </row>
    <row r="36" spans="1:33">
      <c r="A36" s="312"/>
      <c r="B36" s="313"/>
      <c r="C36" s="312"/>
      <c r="D36" s="880"/>
      <c r="E36" s="313"/>
      <c r="F36" s="880"/>
      <c r="G36" s="317"/>
      <c r="H36" s="31"/>
      <c r="I36" s="31"/>
      <c r="J36" s="31"/>
      <c r="K36" s="31"/>
      <c r="L36" s="31"/>
      <c r="M36" s="31"/>
      <c r="N36" s="31"/>
      <c r="O36" s="330"/>
      <c r="P36" s="330"/>
      <c r="Q36" s="330"/>
      <c r="R36" s="309"/>
      <c r="S36" s="309"/>
      <c r="T36" s="309"/>
      <c r="U36" s="309"/>
      <c r="V36" s="330"/>
      <c r="W36" s="330"/>
      <c r="X36" s="330"/>
      <c r="Y36" s="314"/>
      <c r="Z36" s="309"/>
      <c r="AA36" s="31"/>
      <c r="AB36" s="31"/>
      <c r="AC36" s="309"/>
    </row>
    <row r="37" spans="1:33">
      <c r="A37" s="312"/>
      <c r="B37" s="313"/>
      <c r="C37" s="312"/>
      <c r="D37" s="880"/>
      <c r="E37" s="313"/>
      <c r="F37" s="880"/>
      <c r="G37" s="317"/>
      <c r="H37" s="31"/>
      <c r="I37" s="31"/>
      <c r="J37" s="31"/>
      <c r="K37" s="31"/>
      <c r="L37" s="31"/>
      <c r="M37" s="31"/>
      <c r="N37" s="31"/>
      <c r="O37" s="330"/>
      <c r="P37" s="330"/>
      <c r="Q37" s="330"/>
      <c r="R37" s="309"/>
      <c r="S37" s="309"/>
      <c r="T37" s="309"/>
      <c r="U37" s="309"/>
      <c r="V37" s="330"/>
      <c r="W37" s="330"/>
      <c r="X37" s="330"/>
      <c r="Y37" s="314"/>
      <c r="Z37" s="309"/>
      <c r="AA37" s="31"/>
      <c r="AB37" s="31"/>
      <c r="AC37" s="309"/>
    </row>
    <row r="38" spans="1:33">
      <c r="A38" s="312"/>
      <c r="B38" s="313"/>
      <c r="C38" s="312"/>
      <c r="D38" s="880"/>
      <c r="E38" s="313"/>
      <c r="F38" s="880"/>
      <c r="G38" s="317"/>
      <c r="H38" s="31"/>
      <c r="I38" s="31"/>
      <c r="J38" s="31"/>
      <c r="K38" s="31"/>
      <c r="L38" s="31"/>
      <c r="M38" s="31"/>
      <c r="N38" s="31"/>
      <c r="O38" s="330"/>
      <c r="P38" s="330"/>
      <c r="Q38" s="330"/>
      <c r="R38" s="309"/>
      <c r="S38" s="309"/>
      <c r="T38" s="309"/>
      <c r="U38" s="309"/>
      <c r="V38" s="330"/>
      <c r="W38" s="330"/>
      <c r="X38" s="330"/>
      <c r="Y38" s="314"/>
      <c r="Z38" s="309"/>
      <c r="AA38" s="31"/>
      <c r="AB38" s="31"/>
      <c r="AC38" s="309"/>
    </row>
    <row r="39" spans="1:33">
      <c r="A39" s="312"/>
      <c r="B39" s="313"/>
      <c r="C39" s="312"/>
      <c r="D39" s="880"/>
      <c r="E39" s="313"/>
      <c r="F39" s="880"/>
      <c r="G39" s="317"/>
      <c r="H39" s="31"/>
      <c r="I39" s="31"/>
      <c r="J39" s="31"/>
      <c r="K39" s="31"/>
      <c r="L39" s="31"/>
      <c r="M39" s="31"/>
      <c r="N39" s="31"/>
      <c r="O39" s="330"/>
      <c r="P39" s="330"/>
      <c r="Q39" s="330"/>
      <c r="R39" s="309"/>
      <c r="S39" s="309"/>
      <c r="T39" s="309"/>
      <c r="U39" s="309"/>
      <c r="V39" s="330"/>
      <c r="W39" s="330"/>
      <c r="X39" s="330"/>
      <c r="Y39" s="314"/>
      <c r="Z39" s="309"/>
      <c r="AA39" s="31"/>
      <c r="AB39" s="31"/>
      <c r="AC39" s="309"/>
    </row>
    <row r="40" spans="1:33">
      <c r="A40" s="312"/>
      <c r="B40" s="313"/>
      <c r="C40" s="312"/>
      <c r="D40" s="880"/>
      <c r="E40" s="313"/>
      <c r="F40" s="880"/>
      <c r="G40" s="317"/>
      <c r="H40" s="31"/>
      <c r="I40" s="31"/>
      <c r="J40" s="31"/>
      <c r="K40" s="31"/>
      <c r="L40" s="31"/>
      <c r="M40" s="31"/>
      <c r="N40" s="31"/>
      <c r="O40" s="330"/>
      <c r="P40" s="330"/>
      <c r="Q40" s="330"/>
      <c r="R40" s="309"/>
      <c r="S40" s="309"/>
      <c r="T40" s="309"/>
      <c r="U40" s="309"/>
      <c r="V40" s="330"/>
      <c r="W40" s="330"/>
      <c r="X40" s="330"/>
      <c r="Y40" s="314"/>
      <c r="Z40" s="309"/>
      <c r="AA40" s="31"/>
      <c r="AB40" s="31"/>
      <c r="AC40" s="309"/>
    </row>
    <row r="41" spans="1:33">
      <c r="A41" s="312"/>
      <c r="B41" s="313"/>
      <c r="C41" s="312"/>
      <c r="D41" s="880"/>
      <c r="E41" s="313"/>
      <c r="F41" s="880"/>
      <c r="G41" s="317"/>
      <c r="H41" s="31"/>
      <c r="I41" s="31"/>
      <c r="J41" s="31"/>
      <c r="K41" s="31"/>
      <c r="L41" s="31"/>
      <c r="M41" s="31"/>
      <c r="N41" s="31"/>
      <c r="O41" s="330"/>
      <c r="P41" s="330"/>
      <c r="Q41" s="330"/>
      <c r="R41" s="309"/>
      <c r="S41" s="309"/>
      <c r="T41" s="309"/>
      <c r="U41" s="309"/>
      <c r="V41" s="330"/>
      <c r="W41" s="330"/>
      <c r="X41" s="330"/>
      <c r="Y41" s="314"/>
      <c r="Z41" s="309"/>
      <c r="AA41" s="31"/>
      <c r="AB41" s="31"/>
      <c r="AC41" s="309"/>
    </row>
    <row r="42" spans="1:33">
      <c r="A42" s="312"/>
      <c r="B42" s="313"/>
      <c r="C42" s="312"/>
      <c r="D42" s="880"/>
      <c r="E42" s="313"/>
      <c r="F42" s="880"/>
      <c r="G42" s="317"/>
      <c r="H42" s="31"/>
      <c r="I42" s="31"/>
      <c r="J42" s="31"/>
      <c r="K42" s="31"/>
      <c r="L42" s="31"/>
      <c r="M42" s="31"/>
      <c r="N42" s="31"/>
      <c r="O42" s="330"/>
      <c r="P42" s="330"/>
      <c r="Q42" s="330"/>
      <c r="R42" s="309"/>
      <c r="S42" s="309"/>
      <c r="T42" s="309"/>
      <c r="U42" s="309"/>
      <c r="V42" s="330"/>
      <c r="W42" s="330"/>
      <c r="X42" s="330"/>
      <c r="Y42" s="314"/>
      <c r="Z42" s="309"/>
      <c r="AA42" s="31"/>
      <c r="AB42" s="31"/>
      <c r="AC42" s="309"/>
    </row>
    <row r="43" spans="1:33">
      <c r="A43" s="312"/>
      <c r="B43" s="313"/>
      <c r="C43" s="312"/>
      <c r="D43" s="880"/>
      <c r="E43" s="313"/>
      <c r="F43" s="880"/>
      <c r="G43" s="317"/>
      <c r="H43" s="31"/>
      <c r="I43" s="31"/>
      <c r="J43" s="31"/>
      <c r="K43" s="31"/>
      <c r="L43" s="31"/>
      <c r="M43" s="31"/>
      <c r="N43" s="31"/>
      <c r="O43" s="330"/>
      <c r="P43" s="330"/>
      <c r="Q43" s="330"/>
      <c r="R43" s="309"/>
      <c r="S43" s="309"/>
      <c r="T43" s="309"/>
      <c r="U43" s="309"/>
      <c r="V43" s="330"/>
      <c r="W43" s="330"/>
      <c r="X43" s="330"/>
      <c r="Y43" s="314"/>
      <c r="Z43" s="309"/>
      <c r="AA43" s="31"/>
      <c r="AB43" s="31"/>
      <c r="AC43" s="309"/>
    </row>
    <row r="57" spans="1:29">
      <c r="A57" s="1"/>
      <c r="B57" s="1"/>
      <c r="C57" s="679"/>
      <c r="D57" s="623"/>
      <c r="E57" s="1"/>
      <c r="F57" s="623"/>
      <c r="G57" s="38"/>
      <c r="H57" s="38"/>
      <c r="I57" s="103"/>
      <c r="J57" s="103"/>
      <c r="N57" s="26"/>
      <c r="O57" s="1"/>
      <c r="P57" s="1"/>
      <c r="Q57" s="1"/>
      <c r="W57" s="1"/>
      <c r="Y57" s="1"/>
      <c r="AC57" s="1"/>
    </row>
    <row r="58" spans="1:29">
      <c r="A58" s="1"/>
      <c r="B58" s="1"/>
      <c r="C58" s="679"/>
      <c r="D58" s="623"/>
      <c r="E58" s="1"/>
      <c r="F58" s="623"/>
      <c r="G58" s="38"/>
      <c r="H58" s="38"/>
      <c r="I58" s="103"/>
      <c r="J58" s="103"/>
      <c r="N58" s="26"/>
      <c r="O58" s="1"/>
      <c r="P58" s="1"/>
      <c r="Q58" s="1"/>
      <c r="W58" s="1"/>
      <c r="Y58" s="1"/>
      <c r="AC58" s="1"/>
    </row>
    <row r="59" spans="1:29">
      <c r="A59" s="1"/>
      <c r="B59" s="1"/>
      <c r="C59" s="679"/>
      <c r="D59" s="623"/>
      <c r="E59" s="1"/>
      <c r="F59" s="623"/>
      <c r="G59" s="38"/>
      <c r="H59" s="38"/>
      <c r="I59" s="103"/>
      <c r="J59" s="103"/>
      <c r="N59" s="26"/>
      <c r="O59" s="1"/>
      <c r="P59" s="1"/>
      <c r="Q59" s="1"/>
      <c r="W59" s="1"/>
      <c r="Y59" s="1"/>
      <c r="AC59" s="1"/>
    </row>
    <row r="60" spans="1:29">
      <c r="A60" s="1"/>
      <c r="B60" s="1"/>
      <c r="C60" s="679"/>
      <c r="D60" s="623"/>
      <c r="E60" s="1"/>
      <c r="F60" s="623"/>
      <c r="G60" s="38"/>
      <c r="H60" s="38"/>
      <c r="I60" s="103"/>
      <c r="J60" s="103"/>
      <c r="N60" s="26"/>
      <c r="O60" s="1"/>
      <c r="P60" s="1"/>
      <c r="Q60" s="1"/>
      <c r="W60" s="1"/>
      <c r="Y60" s="1"/>
      <c r="AC60" s="1"/>
    </row>
    <row r="61" spans="1:29">
      <c r="A61" s="1"/>
      <c r="B61" s="1"/>
      <c r="C61" s="679"/>
      <c r="D61" s="623"/>
      <c r="E61" s="1"/>
      <c r="F61" s="623"/>
      <c r="G61" s="38"/>
      <c r="H61" s="38"/>
      <c r="I61" s="103"/>
      <c r="J61" s="103"/>
      <c r="N61" s="26"/>
      <c r="O61" s="1"/>
      <c r="P61" s="1"/>
      <c r="Q61" s="1"/>
      <c r="W61" s="1"/>
      <c r="Y61" s="1"/>
      <c r="AC61" s="1"/>
    </row>
    <row r="62" spans="1:29">
      <c r="A62" s="1"/>
      <c r="B62" s="1"/>
      <c r="C62" s="679"/>
      <c r="D62" s="623"/>
      <c r="E62" s="1"/>
      <c r="F62" s="623"/>
      <c r="G62" s="38"/>
      <c r="H62" s="38"/>
      <c r="I62" s="103"/>
      <c r="J62" s="103"/>
      <c r="N62" s="26"/>
      <c r="O62" s="1"/>
      <c r="P62" s="1"/>
      <c r="Q62" s="1"/>
      <c r="W62" s="1"/>
      <c r="Y62" s="1"/>
      <c r="AC62" s="1"/>
    </row>
    <row r="63" spans="1:29">
      <c r="A63" s="1"/>
      <c r="B63" s="1"/>
      <c r="C63" s="679"/>
      <c r="D63" s="623"/>
      <c r="E63" s="1"/>
      <c r="F63" s="623"/>
      <c r="G63" s="38"/>
      <c r="H63" s="38"/>
      <c r="I63" s="103"/>
      <c r="J63" s="103"/>
      <c r="N63" s="26"/>
      <c r="O63" s="1"/>
      <c r="P63" s="1"/>
      <c r="Q63" s="1"/>
      <c r="W63" s="1"/>
      <c r="Y63" s="1"/>
      <c r="AC63" s="1"/>
    </row>
    <row r="64" spans="1:29">
      <c r="A64" s="1"/>
      <c r="B64" s="1"/>
      <c r="C64" s="679"/>
      <c r="D64" s="623"/>
      <c r="E64" s="1"/>
      <c r="F64" s="623"/>
      <c r="G64" s="38"/>
      <c r="H64" s="38"/>
      <c r="I64" s="103"/>
      <c r="J64" s="103"/>
      <c r="N64" s="26"/>
      <c r="O64" s="1"/>
      <c r="P64" s="1"/>
      <c r="Q64" s="1"/>
      <c r="W64" s="1"/>
      <c r="Y64" s="1"/>
      <c r="AC64" s="1"/>
    </row>
    <row r="65" spans="1:29">
      <c r="A65" s="1"/>
      <c r="B65" s="1"/>
      <c r="C65" s="679"/>
      <c r="D65" s="623"/>
      <c r="E65" s="1"/>
      <c r="F65" s="623"/>
      <c r="G65" s="38"/>
      <c r="H65" s="38"/>
      <c r="I65" s="103"/>
      <c r="J65" s="103"/>
      <c r="N65" s="26"/>
      <c r="O65" s="1"/>
      <c r="P65" s="1"/>
      <c r="Q65" s="1"/>
      <c r="W65" s="1"/>
      <c r="Y65" s="1"/>
      <c r="AC65" s="1"/>
    </row>
    <row r="66" spans="1:29">
      <c r="A66" s="1"/>
      <c r="B66" s="1"/>
      <c r="C66" s="679"/>
      <c r="D66" s="623"/>
      <c r="E66" s="1"/>
      <c r="F66" s="623"/>
      <c r="G66" s="38"/>
      <c r="H66" s="38"/>
      <c r="I66" s="103"/>
      <c r="J66" s="103"/>
      <c r="N66" s="26"/>
      <c r="O66" s="1"/>
      <c r="P66" s="1"/>
      <c r="Q66" s="1"/>
      <c r="W66" s="1"/>
      <c r="Y66" s="1"/>
      <c r="AC66" s="1"/>
    </row>
    <row r="67" spans="1:29">
      <c r="A67" s="1"/>
      <c r="B67" s="1"/>
      <c r="C67" s="679"/>
      <c r="D67" s="623"/>
      <c r="E67" s="1"/>
      <c r="F67" s="623"/>
      <c r="G67" s="38"/>
      <c r="H67" s="38"/>
      <c r="I67" s="103"/>
      <c r="J67" s="103"/>
      <c r="N67" s="26"/>
      <c r="O67" s="1"/>
      <c r="P67" s="1"/>
      <c r="Q67" s="1"/>
      <c r="W67" s="1"/>
      <c r="Y67" s="1"/>
      <c r="AC67" s="1"/>
    </row>
    <row r="68" spans="1:29">
      <c r="A68" s="1"/>
      <c r="B68" s="1"/>
      <c r="C68" s="679"/>
      <c r="D68" s="623"/>
      <c r="E68" s="1"/>
      <c r="F68" s="623"/>
      <c r="G68" s="38"/>
      <c r="H68" s="38"/>
      <c r="I68" s="103"/>
      <c r="J68" s="103"/>
      <c r="N68" s="26"/>
      <c r="O68" s="1"/>
      <c r="P68" s="1"/>
      <c r="Q68" s="1"/>
      <c r="W68" s="1"/>
      <c r="Y68" s="1"/>
      <c r="AC68" s="1"/>
    </row>
    <row r="69" spans="1:29">
      <c r="A69" s="1"/>
      <c r="B69" s="1"/>
      <c r="C69" s="679"/>
      <c r="D69" s="623"/>
      <c r="E69" s="1"/>
      <c r="F69" s="623"/>
      <c r="G69" s="38"/>
      <c r="H69" s="38"/>
      <c r="I69" s="103"/>
      <c r="J69" s="103"/>
      <c r="N69" s="26"/>
      <c r="O69" s="1"/>
      <c r="P69" s="1"/>
      <c r="Q69" s="1"/>
      <c r="W69" s="1"/>
      <c r="Y69" s="1"/>
      <c r="AC69" s="1"/>
    </row>
    <row r="70" spans="1:29">
      <c r="A70" s="1"/>
      <c r="B70" s="1"/>
      <c r="C70" s="679"/>
      <c r="D70" s="623"/>
      <c r="E70" s="1"/>
      <c r="F70" s="623"/>
      <c r="G70" s="38"/>
      <c r="H70" s="38"/>
      <c r="I70" s="103"/>
      <c r="J70" s="103"/>
      <c r="N70" s="26"/>
      <c r="O70" s="1"/>
      <c r="P70" s="1"/>
      <c r="Q70" s="1"/>
      <c r="W70" s="1"/>
      <c r="Y70" s="1"/>
      <c r="AC70" s="1"/>
    </row>
    <row r="71" spans="1:29">
      <c r="A71" s="1"/>
      <c r="B71" s="1"/>
      <c r="C71" s="679"/>
      <c r="D71" s="623"/>
      <c r="E71" s="1"/>
      <c r="F71" s="623"/>
      <c r="G71" s="38"/>
      <c r="H71" s="38"/>
      <c r="I71" s="103"/>
      <c r="J71" s="103"/>
      <c r="N71" s="26"/>
      <c r="O71" s="1"/>
      <c r="P71" s="1"/>
      <c r="Q71" s="1"/>
      <c r="W71" s="1"/>
      <c r="Y71" s="1"/>
      <c r="AC71" s="1"/>
    </row>
    <row r="72" spans="1:29">
      <c r="A72" s="1"/>
      <c r="B72" s="1"/>
      <c r="C72" s="679"/>
      <c r="D72" s="623"/>
      <c r="E72" s="1"/>
      <c r="F72" s="623"/>
      <c r="G72" s="38"/>
      <c r="H72" s="38"/>
      <c r="I72" s="103"/>
      <c r="J72" s="103"/>
      <c r="N72" s="26"/>
      <c r="O72" s="1"/>
      <c r="P72" s="1"/>
      <c r="Q72" s="1"/>
      <c r="W72" s="1"/>
      <c r="Y72" s="1"/>
      <c r="AC72" s="1"/>
    </row>
    <row r="73" spans="1:29">
      <c r="A73" s="1"/>
      <c r="B73" s="1"/>
      <c r="C73" s="679"/>
      <c r="D73" s="623"/>
      <c r="E73" s="1"/>
      <c r="F73" s="623"/>
      <c r="G73" s="38"/>
      <c r="H73" s="38"/>
      <c r="I73" s="103"/>
      <c r="J73" s="103"/>
      <c r="N73" s="26"/>
      <c r="O73" s="1"/>
      <c r="P73" s="1"/>
      <c r="Q73" s="1"/>
      <c r="W73" s="1"/>
      <c r="Y73" s="1"/>
      <c r="AC73" s="1"/>
    </row>
    <row r="74" spans="1:29">
      <c r="A74" s="1"/>
      <c r="B74" s="1"/>
      <c r="C74" s="679"/>
      <c r="D74" s="623"/>
      <c r="E74" s="1"/>
      <c r="F74" s="623"/>
      <c r="G74" s="38"/>
      <c r="H74" s="38"/>
      <c r="I74" s="103"/>
      <c r="J74" s="103"/>
      <c r="N74" s="26"/>
      <c r="O74" s="1"/>
      <c r="P74" s="1"/>
      <c r="Q74" s="1"/>
      <c r="W74" s="1"/>
      <c r="Y74" s="1"/>
      <c r="AC74" s="1"/>
    </row>
    <row r="75" spans="1:29">
      <c r="A75" s="1"/>
      <c r="B75" s="1"/>
      <c r="C75" s="679"/>
      <c r="D75" s="623"/>
      <c r="E75" s="1"/>
      <c r="F75" s="623"/>
      <c r="G75" s="38"/>
      <c r="H75" s="38"/>
      <c r="I75" s="103"/>
      <c r="J75" s="103"/>
      <c r="N75" s="26"/>
      <c r="O75" s="1"/>
      <c r="P75" s="1"/>
      <c r="Q75" s="1"/>
      <c r="W75" s="1"/>
      <c r="Y75" s="1"/>
      <c r="AC75" s="1"/>
    </row>
    <row r="76" spans="1:29">
      <c r="A76" s="1"/>
      <c r="B76" s="1"/>
      <c r="C76" s="679"/>
      <c r="D76" s="623"/>
      <c r="E76" s="1"/>
      <c r="F76" s="623"/>
      <c r="G76" s="38"/>
      <c r="H76" s="38"/>
      <c r="I76" s="103"/>
      <c r="J76" s="103"/>
      <c r="N76" s="26"/>
      <c r="O76" s="1"/>
      <c r="P76" s="1"/>
      <c r="Q76" s="1"/>
      <c r="W76" s="1"/>
      <c r="Y76" s="1"/>
      <c r="AC76" s="1"/>
    </row>
    <row r="77" spans="1:29">
      <c r="A77" s="1"/>
      <c r="B77" s="1"/>
      <c r="C77" s="679"/>
      <c r="D77" s="623"/>
      <c r="E77" s="1"/>
      <c r="F77" s="623"/>
      <c r="G77" s="38"/>
      <c r="H77" s="38"/>
      <c r="I77" s="103"/>
      <c r="J77" s="103"/>
      <c r="N77" s="26"/>
      <c r="O77" s="1"/>
      <c r="P77" s="1"/>
      <c r="Q77" s="1"/>
      <c r="W77" s="1"/>
      <c r="Y77" s="1"/>
      <c r="AC77" s="1"/>
    </row>
    <row r="78" spans="1:29">
      <c r="A78" s="1"/>
      <c r="B78" s="1"/>
      <c r="C78" s="679"/>
      <c r="D78" s="623"/>
      <c r="E78" s="1"/>
      <c r="F78" s="623"/>
      <c r="G78" s="38"/>
      <c r="H78" s="38"/>
      <c r="I78" s="103"/>
      <c r="J78" s="103"/>
      <c r="N78" s="26"/>
      <c r="O78" s="1"/>
      <c r="P78" s="1"/>
      <c r="Q78" s="1"/>
      <c r="W78" s="1"/>
      <c r="Y78" s="1"/>
      <c r="AC78" s="1"/>
    </row>
    <row r="79" spans="1:29">
      <c r="A79" s="1"/>
      <c r="B79" s="1"/>
      <c r="C79" s="679"/>
      <c r="D79" s="623"/>
      <c r="E79" s="1"/>
      <c r="F79" s="623"/>
      <c r="G79" s="38"/>
      <c r="H79" s="38"/>
      <c r="I79" s="103"/>
      <c r="J79" s="103"/>
      <c r="N79" s="26"/>
      <c r="O79" s="1"/>
      <c r="P79" s="1"/>
      <c r="Q79" s="1"/>
      <c r="W79" s="1"/>
      <c r="Y79" s="1"/>
      <c r="AC79" s="1"/>
    </row>
    <row r="80" spans="1:29">
      <c r="A80" s="1"/>
      <c r="B80" s="1"/>
      <c r="C80" s="679"/>
      <c r="D80" s="623"/>
      <c r="E80" s="1"/>
      <c r="F80" s="623"/>
      <c r="G80" s="38"/>
      <c r="H80" s="38"/>
      <c r="I80" s="103"/>
      <c r="J80" s="103"/>
      <c r="N80" s="26"/>
      <c r="O80" s="1"/>
      <c r="P80" s="1"/>
      <c r="Q80" s="1"/>
      <c r="W80" s="1"/>
      <c r="Y80" s="1"/>
      <c r="AC80" s="1"/>
    </row>
    <row r="81" spans="1:29">
      <c r="A81" s="1"/>
      <c r="B81" s="1"/>
      <c r="C81" s="679"/>
      <c r="D81" s="623"/>
      <c r="E81" s="1"/>
      <c r="F81" s="623"/>
      <c r="G81" s="38"/>
      <c r="H81" s="38"/>
      <c r="I81" s="103"/>
      <c r="J81" s="103"/>
      <c r="N81" s="26"/>
      <c r="O81" s="1"/>
      <c r="P81" s="1"/>
      <c r="Q81" s="1"/>
      <c r="W81" s="1"/>
      <c r="Y81" s="1"/>
      <c r="AC81" s="1"/>
    </row>
    <row r="82" spans="1:29">
      <c r="A82" s="1"/>
      <c r="B82" s="1"/>
      <c r="C82" s="679"/>
      <c r="D82" s="623"/>
      <c r="E82" s="1"/>
      <c r="F82" s="623"/>
      <c r="G82" s="38"/>
      <c r="H82" s="38"/>
      <c r="I82" s="103"/>
      <c r="J82" s="103"/>
      <c r="N82" s="26"/>
      <c r="O82" s="1"/>
      <c r="P82" s="1"/>
      <c r="Q82" s="1"/>
      <c r="W82" s="1"/>
      <c r="Y82" s="1"/>
      <c r="AC82" s="1"/>
    </row>
    <row r="83" spans="1:29">
      <c r="A83" s="1"/>
      <c r="B83" s="1"/>
      <c r="C83" s="679"/>
      <c r="D83" s="623"/>
      <c r="E83" s="1"/>
      <c r="F83" s="623"/>
      <c r="G83" s="38"/>
      <c r="H83" s="38"/>
      <c r="I83" s="103"/>
      <c r="J83" s="103"/>
      <c r="N83" s="26"/>
      <c r="O83" s="1"/>
      <c r="P83" s="1"/>
      <c r="Q83" s="1"/>
      <c r="W83" s="1"/>
      <c r="Y83" s="1"/>
      <c r="AC83" s="1"/>
    </row>
    <row r="84" spans="1:29">
      <c r="A84" s="1"/>
      <c r="B84" s="1"/>
      <c r="C84" s="679"/>
      <c r="D84" s="623"/>
      <c r="E84" s="1"/>
      <c r="F84" s="623"/>
      <c r="G84" s="38"/>
      <c r="H84" s="38"/>
      <c r="I84" s="103"/>
      <c r="J84" s="103"/>
      <c r="N84" s="26"/>
      <c r="O84" s="1"/>
      <c r="P84" s="1"/>
      <c r="Q84" s="1"/>
      <c r="W84" s="1"/>
      <c r="Y84" s="1"/>
      <c r="AC84" s="1"/>
    </row>
  </sheetData>
  <mergeCells count="28">
    <mergeCell ref="A1:Z1"/>
    <mergeCell ref="A25:Z25"/>
    <mergeCell ref="A16:C16"/>
    <mergeCell ref="A10:C10"/>
    <mergeCell ref="A17:C17"/>
    <mergeCell ref="A12:AG12"/>
    <mergeCell ref="A19:Z19"/>
    <mergeCell ref="G16:AL16"/>
    <mergeCell ref="O2:Q2"/>
    <mergeCell ref="R2:S2"/>
    <mergeCell ref="T2:U2"/>
    <mergeCell ref="AJ5:AL5"/>
    <mergeCell ref="A4:AG4"/>
    <mergeCell ref="F2:F3"/>
    <mergeCell ref="G2:G3"/>
    <mergeCell ref="H2:H3"/>
    <mergeCell ref="I2:K2"/>
    <mergeCell ref="L2:N2"/>
    <mergeCell ref="A2:A3"/>
    <mergeCell ref="B2:B3"/>
    <mergeCell ref="C2:C3"/>
    <mergeCell ref="D2:D3"/>
    <mergeCell ref="E2:E3"/>
    <mergeCell ref="V2:V3"/>
    <mergeCell ref="W2:W3"/>
    <mergeCell ref="X2:X3"/>
    <mergeCell ref="Y2:Y3"/>
    <mergeCell ref="Z2:Z3"/>
  </mergeCells>
  <phoneticPr fontId="4" type="noConversion"/>
  <pageMargins left="0.23622047244094491" right="0.23622047244094491" top="0.74803149606299213" bottom="0.74803149606299213" header="0.31496062992125984" footer="0.31496062992125984"/>
  <pageSetup paperSize="9" orientation="landscape" horizontalDpi="4294967294" verticalDpi="4294967294" r:id="rId1"/>
</worksheet>
</file>

<file path=xl/worksheets/sheet8.xml><?xml version="1.0" encoding="utf-8"?>
<worksheet xmlns="http://schemas.openxmlformats.org/spreadsheetml/2006/main" xmlns:r="http://schemas.openxmlformats.org/officeDocument/2006/relationships">
  <sheetPr codeName="Φύλλο8">
    <tabColor rgb="FF00B0F0"/>
  </sheetPr>
  <dimension ref="A1:IP35"/>
  <sheetViews>
    <sheetView zoomScaleNormal="100" workbookViewId="0">
      <pane ySplit="3" topLeftCell="A4" activePane="bottomLeft" state="frozen"/>
      <selection activeCell="AE9" activeCellId="4" sqref="Y11 E6 Z16 Y18 AE9"/>
      <selection pane="bottomLeft" activeCell="D12" sqref="D12"/>
    </sheetView>
  </sheetViews>
  <sheetFormatPr defaultColWidth="9.140625" defaultRowHeight="12.75"/>
  <cols>
    <col min="1" max="1" width="4.42578125" style="10" customWidth="1"/>
    <col min="2" max="2" width="42.7109375" style="97" customWidth="1"/>
    <col min="3" max="3" width="18" style="566" customWidth="1"/>
    <col min="4" max="4" width="18.28515625" style="881" customWidth="1"/>
    <col min="5" max="5" width="20.140625" style="97" bestFit="1" customWidth="1"/>
    <col min="6" max="6" width="20" style="881" customWidth="1"/>
    <col min="7" max="7" width="17.28515625" style="17" customWidth="1"/>
    <col min="8" max="9" width="13.85546875" style="1" hidden="1" customWidth="1"/>
    <col min="10" max="10" width="12.28515625" style="1" hidden="1" customWidth="1"/>
    <col min="11" max="11" width="13.85546875" style="1" hidden="1" customWidth="1"/>
    <col min="12" max="12" width="13.140625" style="1" hidden="1" customWidth="1"/>
    <col min="13" max="13" width="15.5703125" style="1" hidden="1" customWidth="1"/>
    <col min="14" max="14" width="10.7109375" style="1" hidden="1" customWidth="1"/>
    <col min="15" max="15" width="11.85546875" style="38" hidden="1" customWidth="1"/>
    <col min="16" max="17" width="13.5703125" style="38" hidden="1" customWidth="1"/>
    <col min="18" max="18" width="12.28515625" style="26" hidden="1" customWidth="1"/>
    <col min="19" max="21" width="12.42578125" style="26" hidden="1" customWidth="1"/>
    <col min="22" max="22" width="64.42578125" style="38" hidden="1" customWidth="1"/>
    <col min="23" max="23" width="31.7109375" style="38" hidden="1" customWidth="1"/>
    <col min="24" max="24" width="29.42578125" style="38" hidden="1" customWidth="1"/>
    <col min="25" max="25" width="34.28515625" style="38" hidden="1" customWidth="1"/>
    <col min="26" max="26" width="19.5703125" style="1" hidden="1" customWidth="1"/>
    <col min="27" max="27" width="0.28515625" style="1" customWidth="1"/>
    <col min="28" max="28" width="12.42578125" style="1" hidden="1" customWidth="1"/>
    <col min="29" max="29" width="9.140625" style="1" hidden="1" customWidth="1"/>
    <col min="30" max="32" width="9.140625" style="1"/>
    <col min="33" max="33" width="11.7109375" style="1" bestFit="1" customWidth="1"/>
    <col min="34" max="35" width="9.140625" style="1"/>
    <col min="36" max="36" width="10.28515625" style="1" bestFit="1" customWidth="1"/>
    <col min="37" max="16384" width="9.140625" style="1"/>
  </cols>
  <sheetData>
    <row r="1" spans="1:250" s="21" customFormat="1" ht="25.5" customHeight="1">
      <c r="A1" s="2297" t="s">
        <v>91</v>
      </c>
      <c r="B1" s="2298"/>
      <c r="C1" s="2298"/>
      <c r="D1" s="2298"/>
      <c r="E1" s="2298"/>
      <c r="F1" s="2298"/>
      <c r="G1" s="2298"/>
      <c r="H1" s="2298"/>
      <c r="I1" s="2298"/>
      <c r="J1" s="2298"/>
      <c r="K1" s="2298"/>
      <c r="L1" s="2298"/>
      <c r="M1" s="2298"/>
      <c r="N1" s="2298"/>
      <c r="O1" s="2298"/>
      <c r="P1" s="2298"/>
      <c r="Q1" s="2298"/>
      <c r="R1" s="2298"/>
      <c r="S1" s="2298"/>
      <c r="T1" s="2298"/>
      <c r="U1" s="2298"/>
      <c r="V1" s="2298"/>
      <c r="W1" s="2298"/>
      <c r="X1" s="2298"/>
      <c r="Y1" s="2298"/>
      <c r="Z1" s="2298"/>
      <c r="AA1" s="2298"/>
      <c r="AB1" s="2298"/>
      <c r="AC1" s="2299"/>
    </row>
    <row r="2" spans="1:250" s="18" customFormat="1" ht="38.25" customHeight="1">
      <c r="A2" s="2367" t="s">
        <v>100</v>
      </c>
      <c r="B2" s="2368" t="s">
        <v>291</v>
      </c>
      <c r="C2" s="2368" t="s">
        <v>101</v>
      </c>
      <c r="D2" s="2369" t="s">
        <v>2492</v>
      </c>
      <c r="E2" s="2370" t="s">
        <v>2493</v>
      </c>
      <c r="F2" s="2374" t="s">
        <v>2646</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250"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250" ht="33.75" customHeight="1">
      <c r="A4" s="2408" t="s">
        <v>2621</v>
      </c>
      <c r="B4" s="2409"/>
      <c r="C4" s="2409"/>
      <c r="D4" s="2409"/>
      <c r="E4" s="2409"/>
      <c r="F4" s="2409"/>
      <c r="G4" s="2409"/>
      <c r="H4" s="2409"/>
      <c r="I4" s="2409"/>
      <c r="J4" s="2409"/>
      <c r="K4" s="2409"/>
      <c r="L4" s="2409"/>
      <c r="M4" s="2409"/>
      <c r="N4" s="2409"/>
      <c r="O4" s="2409"/>
      <c r="P4" s="2409"/>
      <c r="Q4" s="2409"/>
      <c r="R4" s="2409"/>
      <c r="S4" s="2409"/>
      <c r="T4" s="2409"/>
      <c r="U4" s="2409"/>
      <c r="V4" s="2409"/>
      <c r="W4" s="2409"/>
      <c r="X4" s="2409"/>
      <c r="Y4" s="2409"/>
      <c r="Z4" s="2409"/>
      <c r="AA4" s="2409"/>
      <c r="AB4" s="2409"/>
      <c r="AC4" s="2410"/>
    </row>
    <row r="5" spans="1:250" s="28" customFormat="1" ht="90" customHeight="1">
      <c r="A5" s="1164">
        <v>1</v>
      </c>
      <c r="B5" s="1588" t="s">
        <v>35</v>
      </c>
      <c r="C5" s="1183" t="s">
        <v>1594</v>
      </c>
      <c r="D5" s="1720" t="s">
        <v>2514</v>
      </c>
      <c r="E5" s="1805">
        <v>35379.39</v>
      </c>
      <c r="F5" s="1805">
        <v>35379.39</v>
      </c>
      <c r="G5" s="1165" t="s">
        <v>238</v>
      </c>
      <c r="H5" s="105" t="s">
        <v>54</v>
      </c>
      <c r="I5" s="1565"/>
      <c r="J5" s="1565"/>
      <c r="K5" s="1565"/>
      <c r="L5" s="105"/>
      <c r="M5" s="105" t="s">
        <v>465</v>
      </c>
      <c r="N5" s="105"/>
      <c r="O5" s="1570" t="s">
        <v>1467</v>
      </c>
      <c r="P5" s="1570" t="s">
        <v>1504</v>
      </c>
      <c r="Q5" s="105"/>
      <c r="R5" s="105" t="s">
        <v>2052</v>
      </c>
      <c r="S5" s="105" t="s">
        <v>2069</v>
      </c>
      <c r="T5" s="105" t="s">
        <v>2244</v>
      </c>
      <c r="U5" s="105" t="s">
        <v>2249</v>
      </c>
      <c r="V5" s="1571" t="s">
        <v>2137</v>
      </c>
      <c r="W5" s="1589" t="s">
        <v>1702</v>
      </c>
      <c r="X5" s="140" t="s">
        <v>1413</v>
      </c>
      <c r="Y5" s="1576" t="s">
        <v>317</v>
      </c>
      <c r="Z5" s="114"/>
      <c r="AA5" s="1104"/>
      <c r="AB5" s="1104"/>
      <c r="AC5" s="1104"/>
    </row>
    <row r="6" spans="1:250" s="22" customFormat="1" ht="87" customHeight="1">
      <c r="A6" s="2357">
        <v>2</v>
      </c>
      <c r="B6" s="1731" t="s">
        <v>39</v>
      </c>
      <c r="C6" s="1734" t="s">
        <v>1594</v>
      </c>
      <c r="D6" s="1734" t="s">
        <v>2514</v>
      </c>
      <c r="E6" s="1805">
        <v>85000</v>
      </c>
      <c r="F6" s="1805">
        <v>85000</v>
      </c>
      <c r="G6" s="1737" t="s">
        <v>137</v>
      </c>
      <c r="H6" s="2206" t="s">
        <v>2300</v>
      </c>
      <c r="I6" s="113" t="s">
        <v>383</v>
      </c>
      <c r="J6" s="2209" t="s">
        <v>1693</v>
      </c>
      <c r="K6" s="156"/>
      <c r="L6" s="2209" t="s">
        <v>466</v>
      </c>
      <c r="M6" s="2209" t="s">
        <v>467</v>
      </c>
      <c r="N6" s="113">
        <v>8454.3700000000008</v>
      </c>
      <c r="O6" s="2420" t="s">
        <v>1467</v>
      </c>
      <c r="P6" s="2420" t="s">
        <v>1505</v>
      </c>
      <c r="Q6" s="1590"/>
      <c r="R6" s="1713" t="s">
        <v>2070</v>
      </c>
      <c r="S6" s="1713" t="s">
        <v>2052</v>
      </c>
      <c r="T6" s="1713" t="s">
        <v>2244</v>
      </c>
      <c r="U6" s="1713" t="s">
        <v>2250</v>
      </c>
      <c r="V6" s="1730" t="s">
        <v>2183</v>
      </c>
      <c r="W6" s="1726" t="s">
        <v>2071</v>
      </c>
      <c r="X6" s="2414" t="s">
        <v>1414</v>
      </c>
      <c r="Y6" s="2417" t="s">
        <v>2072</v>
      </c>
      <c r="Z6" s="2411"/>
      <c r="AA6" s="63"/>
      <c r="AB6" s="63"/>
      <c r="AC6" s="63"/>
    </row>
    <row r="7" spans="1:250" s="22" customFormat="1" ht="33" hidden="1" customHeight="1">
      <c r="A7" s="2358"/>
      <c r="B7" s="1732"/>
      <c r="C7" s="1735"/>
      <c r="D7" s="1735"/>
      <c r="E7" s="1735"/>
      <c r="F7" s="1735"/>
      <c r="G7" s="1738"/>
      <c r="H7" s="2418"/>
      <c r="I7" s="113" t="s">
        <v>386</v>
      </c>
      <c r="J7" s="2229"/>
      <c r="K7" s="156"/>
      <c r="L7" s="2229"/>
      <c r="M7" s="2229"/>
      <c r="N7" s="113">
        <v>2320</v>
      </c>
      <c r="O7" s="2421"/>
      <c r="P7" s="2421"/>
      <c r="Q7" s="1591"/>
      <c r="R7" s="112"/>
      <c r="S7" s="112"/>
      <c r="T7" s="112"/>
      <c r="U7" s="112"/>
      <c r="V7" s="1592"/>
      <c r="W7" s="112"/>
      <c r="X7" s="2415"/>
      <c r="Y7" s="2415"/>
      <c r="Z7" s="2412"/>
      <c r="AA7" s="63"/>
      <c r="AB7" s="63"/>
      <c r="AC7" s="63"/>
    </row>
    <row r="8" spans="1:250" s="22" customFormat="1" ht="37.5" hidden="1" customHeight="1">
      <c r="A8" s="2358"/>
      <c r="B8" s="1732"/>
      <c r="C8" s="1735"/>
      <c r="D8" s="1735"/>
      <c r="E8" s="1735"/>
      <c r="F8" s="1735"/>
      <c r="G8" s="1738"/>
      <c r="H8" s="2418"/>
      <c r="I8" s="113" t="s">
        <v>387</v>
      </c>
      <c r="J8" s="2229"/>
      <c r="K8" s="156"/>
      <c r="L8" s="2229"/>
      <c r="M8" s="2229"/>
      <c r="N8" s="113">
        <v>1000</v>
      </c>
      <c r="O8" s="2421"/>
      <c r="P8" s="2421"/>
      <c r="Q8" s="1591"/>
      <c r="R8" s="112"/>
      <c r="S8" s="112"/>
      <c r="T8" s="112"/>
      <c r="U8" s="112"/>
      <c r="V8" s="1592"/>
      <c r="W8" s="112"/>
      <c r="X8" s="2415"/>
      <c r="Y8" s="2415"/>
      <c r="Z8" s="2412"/>
      <c r="AA8" s="63"/>
      <c r="AB8" s="63"/>
      <c r="AC8" s="63"/>
    </row>
    <row r="9" spans="1:250" s="22" customFormat="1" ht="34.5" hidden="1" customHeight="1">
      <c r="A9" s="2359"/>
      <c r="B9" s="1733"/>
      <c r="C9" s="1736"/>
      <c r="D9" s="1736"/>
      <c r="E9" s="1736"/>
      <c r="F9" s="1736"/>
      <c r="G9" s="1739"/>
      <c r="H9" s="2419"/>
      <c r="I9" s="113" t="s">
        <v>388</v>
      </c>
      <c r="J9" s="2230"/>
      <c r="K9" s="156"/>
      <c r="L9" s="2230"/>
      <c r="M9" s="2230"/>
      <c r="N9" s="113">
        <v>89636.27</v>
      </c>
      <c r="O9" s="2422"/>
      <c r="P9" s="2422"/>
      <c r="Q9" s="1593"/>
      <c r="R9" s="113"/>
      <c r="S9" s="113"/>
      <c r="T9" s="113"/>
      <c r="U9" s="113"/>
      <c r="V9" s="1594"/>
      <c r="W9" s="113"/>
      <c r="X9" s="2416"/>
      <c r="Y9" s="2416"/>
      <c r="Z9" s="2413"/>
      <c r="AA9" s="63"/>
      <c r="AB9" s="63"/>
      <c r="AC9" s="63"/>
    </row>
    <row r="10" spans="1:250" s="22" customFormat="1" ht="67.5" customHeight="1">
      <c r="A10" s="1164">
        <v>3</v>
      </c>
      <c r="B10" s="1588" t="s">
        <v>126</v>
      </c>
      <c r="C10" s="1183" t="s">
        <v>122</v>
      </c>
      <c r="D10" s="1183" t="s">
        <v>146</v>
      </c>
      <c r="E10" s="1805">
        <v>3866.98</v>
      </c>
      <c r="F10" s="1805">
        <v>3866.98</v>
      </c>
      <c r="G10" s="1165" t="s">
        <v>227</v>
      </c>
      <c r="H10" s="105" t="s">
        <v>204</v>
      </c>
      <c r="I10" s="156"/>
      <c r="J10" s="156"/>
      <c r="K10" s="156"/>
      <c r="L10" s="105" t="s">
        <v>468</v>
      </c>
      <c r="M10" s="105" t="s">
        <v>469</v>
      </c>
      <c r="N10" s="105"/>
      <c r="O10" s="1570" t="s">
        <v>1467</v>
      </c>
      <c r="P10" s="1570" t="s">
        <v>1506</v>
      </c>
      <c r="Q10" s="105"/>
      <c r="R10" s="105" t="s">
        <v>2036</v>
      </c>
      <c r="S10" s="105" t="s">
        <v>2073</v>
      </c>
      <c r="T10" s="105" t="s">
        <v>2244</v>
      </c>
      <c r="U10" s="105" t="s">
        <v>2251</v>
      </c>
      <c r="V10" s="1571" t="s">
        <v>2137</v>
      </c>
      <c r="W10" s="1570"/>
      <c r="X10" s="140" t="s">
        <v>1415</v>
      </c>
      <c r="Y10" s="1576" t="s">
        <v>135</v>
      </c>
      <c r="Z10" s="100"/>
      <c r="AA10" s="83"/>
      <c r="AB10" s="83"/>
      <c r="AC10" s="83"/>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row>
    <row r="11" spans="1:250" s="32" customFormat="1" ht="149.25" customHeight="1">
      <c r="A11" s="1164">
        <v>4</v>
      </c>
      <c r="B11" s="1595" t="s">
        <v>2524</v>
      </c>
      <c r="C11" s="1717" t="s">
        <v>122</v>
      </c>
      <c r="D11" s="1720" t="s">
        <v>2523</v>
      </c>
      <c r="E11" s="1805">
        <v>10000</v>
      </c>
      <c r="F11" s="1805">
        <v>10000</v>
      </c>
      <c r="G11" s="1165" t="s">
        <v>1250</v>
      </c>
      <c r="H11" s="1577" t="s">
        <v>2327</v>
      </c>
      <c r="I11" s="1596"/>
      <c r="J11" s="1596"/>
      <c r="K11" s="1596"/>
      <c r="L11" s="1597"/>
      <c r="M11" s="1597" t="s">
        <v>470</v>
      </c>
      <c r="N11" s="1597"/>
      <c r="O11" s="1598" t="s">
        <v>1507</v>
      </c>
      <c r="P11" s="1598" t="s">
        <v>1508</v>
      </c>
      <c r="Q11" s="1599"/>
      <c r="R11" s="1599" t="s">
        <v>2074</v>
      </c>
      <c r="S11" s="1599" t="s">
        <v>2075</v>
      </c>
      <c r="T11" s="1599" t="s">
        <v>2244</v>
      </c>
      <c r="U11" s="1599" t="s">
        <v>2244</v>
      </c>
      <c r="V11" s="1600" t="s">
        <v>2210</v>
      </c>
      <c r="W11" s="1600" t="s">
        <v>2076</v>
      </c>
      <c r="X11" s="1578" t="s">
        <v>1325</v>
      </c>
      <c r="Y11" s="1601" t="s">
        <v>389</v>
      </c>
      <c r="Z11" s="1602" t="s">
        <v>2194</v>
      </c>
      <c r="AA11" s="1068"/>
      <c r="AB11" s="1068"/>
      <c r="AC11" s="1068"/>
    </row>
    <row r="12" spans="1:250" s="1564" customFormat="1" ht="99.75" customHeight="1">
      <c r="A12" s="1155">
        <v>5</v>
      </c>
      <c r="B12" s="1794" t="s">
        <v>2120</v>
      </c>
      <c r="C12" s="1155" t="s">
        <v>122</v>
      </c>
      <c r="D12" s="1155" t="s">
        <v>2145</v>
      </c>
      <c r="E12" s="2001">
        <v>327431.33</v>
      </c>
      <c r="F12" s="2001">
        <v>211267.69</v>
      </c>
      <c r="G12" s="1810" t="s">
        <v>1945</v>
      </c>
      <c r="H12" s="311"/>
      <c r="I12" s="311"/>
      <c r="J12" s="311"/>
      <c r="K12" s="311"/>
      <c r="L12" s="311"/>
      <c r="M12" s="311"/>
      <c r="N12" s="311"/>
      <c r="O12" s="311"/>
      <c r="P12" s="311"/>
      <c r="Q12" s="311"/>
      <c r="R12" s="2081"/>
      <c r="S12" s="794"/>
      <c r="T12" s="794" t="s">
        <v>2254</v>
      </c>
      <c r="U12" s="794" t="s">
        <v>2255</v>
      </c>
      <c r="V12" s="1859" t="s">
        <v>2191</v>
      </c>
      <c r="W12" s="1859"/>
      <c r="X12" s="311"/>
      <c r="Y12" s="311"/>
      <c r="Z12" s="2082" t="s">
        <v>2129</v>
      </c>
      <c r="AA12" s="1173"/>
      <c r="AB12" s="1173"/>
      <c r="AC12" s="1173"/>
      <c r="AD12" s="1174"/>
    </row>
    <row r="13" spans="1:250" s="394" customFormat="1" ht="90" customHeight="1">
      <c r="A13" s="1720">
        <v>6</v>
      </c>
      <c r="B13" s="1693" t="s">
        <v>2525</v>
      </c>
      <c r="C13" s="1720" t="s">
        <v>122</v>
      </c>
      <c r="D13" s="1720" t="s">
        <v>2145</v>
      </c>
      <c r="E13" s="1805">
        <v>450000</v>
      </c>
      <c r="F13" s="1805">
        <v>381170.97</v>
      </c>
      <c r="G13" s="1743" t="s">
        <v>102</v>
      </c>
      <c r="H13" s="793"/>
      <c r="I13" s="793"/>
      <c r="J13" s="793"/>
      <c r="K13" s="793"/>
      <c r="L13" s="793"/>
      <c r="M13" s="793"/>
      <c r="N13" s="793"/>
      <c r="O13" s="793"/>
      <c r="P13" s="793"/>
      <c r="Q13" s="793"/>
      <c r="R13" s="1080"/>
      <c r="S13" s="1691"/>
      <c r="T13" s="1691"/>
      <c r="U13" s="1691"/>
      <c r="V13" s="1694"/>
      <c r="W13" s="1694"/>
      <c r="X13" s="793"/>
      <c r="Y13" s="793"/>
      <c r="Z13" s="155"/>
      <c r="AA13" s="1746"/>
      <c r="AB13" s="1746"/>
      <c r="AC13" s="1746"/>
      <c r="AD13" s="564"/>
    </row>
    <row r="14" spans="1:250" s="626" customFormat="1" ht="84" customHeight="1">
      <c r="A14" s="2357">
        <v>7</v>
      </c>
      <c r="B14" s="1693" t="s">
        <v>364</v>
      </c>
      <c r="C14" s="1690" t="s">
        <v>122</v>
      </c>
      <c r="D14" s="1720" t="s">
        <v>2125</v>
      </c>
      <c r="E14" s="1172"/>
      <c r="F14" s="1805">
        <v>325270.86</v>
      </c>
      <c r="G14" s="1595"/>
      <c r="H14" s="2423" t="s">
        <v>7</v>
      </c>
      <c r="I14" s="47"/>
      <c r="J14" s="47"/>
      <c r="K14" s="47"/>
      <c r="L14" s="1700"/>
      <c r="M14" s="1700"/>
      <c r="N14" s="1700"/>
      <c r="O14" s="1603"/>
      <c r="P14" s="1603"/>
      <c r="Q14" s="1603"/>
      <c r="R14" s="1682"/>
      <c r="S14" s="1682"/>
      <c r="T14" s="1682"/>
      <c r="U14" s="1682"/>
      <c r="V14" s="1707"/>
      <c r="W14" s="1707" t="s">
        <v>2077</v>
      </c>
      <c r="X14" s="1694" t="s">
        <v>1420</v>
      </c>
      <c r="Y14" s="1605" t="s">
        <v>772</v>
      </c>
      <c r="Z14" s="1606"/>
      <c r="AA14" s="625"/>
      <c r="AB14" s="625"/>
      <c r="AC14" s="625"/>
    </row>
    <row r="15" spans="1:250" s="34" customFormat="1" ht="69" customHeight="1">
      <c r="A15" s="2358"/>
      <c r="B15" s="2039" t="s">
        <v>365</v>
      </c>
      <c r="C15" s="318"/>
      <c r="D15" s="2083"/>
      <c r="E15" s="2001">
        <v>545574.25</v>
      </c>
      <c r="F15" s="2001">
        <v>270270.86</v>
      </c>
      <c r="G15" s="2084" t="s">
        <v>2188</v>
      </c>
      <c r="H15" s="2265"/>
      <c r="I15" s="577" t="s">
        <v>775</v>
      </c>
      <c r="J15" s="577" t="s">
        <v>1692</v>
      </c>
      <c r="K15" s="578">
        <v>456029.54</v>
      </c>
      <c r="L15" s="177"/>
      <c r="M15" s="177"/>
      <c r="N15" s="177"/>
      <c r="O15" s="109"/>
      <c r="P15" s="109"/>
      <c r="Q15" s="109"/>
      <c r="R15" s="577" t="s">
        <v>2036</v>
      </c>
      <c r="S15" s="577" t="s">
        <v>2078</v>
      </c>
      <c r="T15" s="577" t="s">
        <v>2244</v>
      </c>
      <c r="U15" s="577" t="s">
        <v>2252</v>
      </c>
      <c r="V15" s="2077" t="s">
        <v>2361</v>
      </c>
      <c r="W15" s="109" t="s">
        <v>2079</v>
      </c>
      <c r="X15" s="1859"/>
      <c r="Y15" s="2032" t="s">
        <v>777</v>
      </c>
      <c r="Z15" s="2085"/>
      <c r="AA15" s="2033"/>
      <c r="AB15" s="2033"/>
      <c r="AC15" s="2033"/>
    </row>
    <row r="16" spans="1:250" s="626" customFormat="1" ht="69" customHeight="1">
      <c r="A16" s="2359"/>
      <c r="B16" s="1745" t="s">
        <v>2526</v>
      </c>
      <c r="C16" s="1683"/>
      <c r="D16" s="1720"/>
      <c r="E16" s="1805">
        <v>55000</v>
      </c>
      <c r="F16" s="1805">
        <v>55000</v>
      </c>
      <c r="G16" s="1607" t="s">
        <v>2527</v>
      </c>
      <c r="H16" s="1686"/>
      <c r="I16" s="47"/>
      <c r="J16" s="47"/>
      <c r="K16" s="1700"/>
      <c r="L16" s="47"/>
      <c r="M16" s="47"/>
      <c r="N16" s="47"/>
      <c r="O16" s="1710"/>
      <c r="P16" s="1710"/>
      <c r="Q16" s="1710"/>
      <c r="R16" s="1689" t="s">
        <v>2080</v>
      </c>
      <c r="S16" s="1689" t="s">
        <v>2081</v>
      </c>
      <c r="T16" s="1689" t="s">
        <v>2244</v>
      </c>
      <c r="U16" s="1689" t="s">
        <v>2253</v>
      </c>
      <c r="V16" s="1710"/>
      <c r="W16" s="1694" t="s">
        <v>1751</v>
      </c>
      <c r="X16" s="1694"/>
      <c r="Y16" s="1609" t="s">
        <v>779</v>
      </c>
      <c r="Z16" s="1684"/>
      <c r="AA16" s="625"/>
      <c r="AB16" s="625"/>
      <c r="AC16" s="625"/>
    </row>
    <row r="17" spans="1:30" s="1564" customFormat="1" ht="81" customHeight="1">
      <c r="A17" s="2319">
        <v>8</v>
      </c>
      <c r="B17" s="1794" t="s">
        <v>2468</v>
      </c>
      <c r="C17" s="2428" t="s">
        <v>122</v>
      </c>
      <c r="D17" s="2319" t="s">
        <v>2476</v>
      </c>
      <c r="E17" s="2316">
        <v>186039.26</v>
      </c>
      <c r="F17" s="2316">
        <v>186039.26</v>
      </c>
      <c r="G17" s="2425" t="s">
        <v>2528</v>
      </c>
      <c r="H17" s="311"/>
      <c r="I17" s="1859"/>
      <c r="J17" s="2086"/>
      <c r="K17" s="311"/>
      <c r="L17" s="311"/>
      <c r="M17" s="311"/>
      <c r="N17" s="311"/>
      <c r="O17" s="311"/>
      <c r="P17" s="311"/>
      <c r="Q17" s="311"/>
      <c r="R17" s="2081"/>
      <c r="S17" s="794"/>
      <c r="T17" s="794"/>
      <c r="U17" s="794"/>
      <c r="V17" s="2087"/>
      <c r="W17" s="1859"/>
      <c r="X17" s="311"/>
      <c r="Y17" s="311"/>
      <c r="Z17" s="1859"/>
      <c r="AA17" s="1173"/>
      <c r="AB17" s="1173"/>
      <c r="AC17" s="1173"/>
      <c r="AD17" s="1174"/>
    </row>
    <row r="18" spans="1:30" s="1564" customFormat="1" ht="89.25" customHeight="1">
      <c r="A18" s="2320"/>
      <c r="B18" s="2039" t="s">
        <v>2688</v>
      </c>
      <c r="C18" s="2429"/>
      <c r="D18" s="2320"/>
      <c r="E18" s="2317"/>
      <c r="F18" s="2317"/>
      <c r="G18" s="2426"/>
      <c r="H18" s="311"/>
      <c r="I18" s="1859"/>
      <c r="J18" s="2086"/>
      <c r="K18" s="311"/>
      <c r="L18" s="311"/>
      <c r="M18" s="311"/>
      <c r="N18" s="311"/>
      <c r="O18" s="311"/>
      <c r="P18" s="311"/>
      <c r="Q18" s="311"/>
      <c r="R18" s="2081"/>
      <c r="S18" s="794"/>
      <c r="T18" s="794"/>
      <c r="U18" s="794"/>
      <c r="V18" s="2088"/>
      <c r="W18" s="1859"/>
      <c r="X18" s="311"/>
      <c r="Y18" s="311"/>
      <c r="Z18" s="1859"/>
      <c r="AA18" s="1173"/>
      <c r="AB18" s="1173"/>
      <c r="AC18" s="1173"/>
      <c r="AD18" s="1174"/>
    </row>
    <row r="19" spans="1:30" s="1564" customFormat="1" ht="81" customHeight="1">
      <c r="A19" s="2321"/>
      <c r="B19" s="2039" t="s">
        <v>2689</v>
      </c>
      <c r="C19" s="2430"/>
      <c r="D19" s="2321"/>
      <c r="E19" s="2318"/>
      <c r="F19" s="2318"/>
      <c r="G19" s="2427"/>
      <c r="H19" s="311"/>
      <c r="I19" s="1859"/>
      <c r="J19" s="2086"/>
      <c r="K19" s="311"/>
      <c r="L19" s="311"/>
      <c r="M19" s="311"/>
      <c r="N19" s="311"/>
      <c r="O19" s="311"/>
      <c r="P19" s="311"/>
      <c r="Q19" s="311"/>
      <c r="R19" s="2081"/>
      <c r="S19" s="794"/>
      <c r="T19" s="794"/>
      <c r="U19" s="794"/>
      <c r="V19" s="2087"/>
      <c r="W19" s="1859"/>
      <c r="X19" s="311"/>
      <c r="Y19" s="311"/>
      <c r="Z19" s="1859"/>
      <c r="AA19" s="1173"/>
      <c r="AB19" s="1173"/>
      <c r="AC19" s="1173"/>
      <c r="AD19" s="1174"/>
    </row>
    <row r="20" spans="1:30" s="811" customFormat="1" ht="30" customHeight="1">
      <c r="A20" s="2424" t="s">
        <v>1372</v>
      </c>
      <c r="B20" s="2424"/>
      <c r="C20" s="2424"/>
      <c r="D20" s="1546"/>
      <c r="E20" s="1926">
        <f>SUM(E5:E19)</f>
        <v>1698291.21</v>
      </c>
      <c r="F20" s="1861">
        <f>SUM(F5:F19)</f>
        <v>1563266.01</v>
      </c>
      <c r="G20" s="1776"/>
      <c r="H20" s="809"/>
      <c r="I20" s="809"/>
      <c r="J20" s="809"/>
      <c r="K20" s="809"/>
      <c r="L20" s="809"/>
      <c r="M20" s="809"/>
      <c r="N20" s="809"/>
      <c r="O20" s="1773"/>
      <c r="P20" s="1773"/>
      <c r="Q20" s="1773"/>
      <c r="R20" s="1774"/>
      <c r="S20" s="1774"/>
      <c r="T20" s="1774"/>
      <c r="U20" s="1774"/>
      <c r="V20" s="1775"/>
      <c r="W20" s="1773"/>
      <c r="X20" s="1775"/>
      <c r="Y20" s="1773"/>
      <c r="Z20" s="809"/>
      <c r="AA20" s="1755">
        <v>50000</v>
      </c>
      <c r="AB20" s="1756" t="s">
        <v>147</v>
      </c>
      <c r="AC20" s="1703"/>
    </row>
    <row r="21" spans="1:30" s="811" customFormat="1" ht="30" customHeight="1">
      <c r="A21" s="1782"/>
      <c r="B21" s="1783"/>
      <c r="C21" s="1783"/>
      <c r="D21" s="1784"/>
      <c r="E21" s="1772"/>
      <c r="F21" s="1784"/>
      <c r="G21" s="1772"/>
      <c r="H21" s="809"/>
      <c r="I21" s="809"/>
      <c r="J21" s="809"/>
      <c r="K21" s="809"/>
      <c r="L21" s="809"/>
      <c r="M21" s="809"/>
      <c r="N21" s="809"/>
      <c r="O21" s="1773"/>
      <c r="P21" s="1773"/>
      <c r="Q21" s="1773"/>
      <c r="R21" s="1774"/>
      <c r="S21" s="1774"/>
      <c r="T21" s="1774"/>
      <c r="U21" s="1774"/>
      <c r="V21" s="1775"/>
      <c r="W21" s="1773"/>
      <c r="X21" s="1775"/>
      <c r="Y21" s="1773"/>
      <c r="Z21" s="809"/>
      <c r="AA21" s="1779"/>
      <c r="AB21" s="1780"/>
      <c r="AC21" s="1781"/>
    </row>
    <row r="22" spans="1:30" s="1202" customFormat="1" ht="44.25" hidden="1" customHeight="1">
      <c r="A22" s="2328" t="s">
        <v>2345</v>
      </c>
      <c r="B22" s="2329"/>
      <c r="C22" s="2329"/>
      <c r="D22" s="2329"/>
      <c r="E22" s="2329"/>
      <c r="F22" s="2329"/>
      <c r="G22" s="2329"/>
      <c r="H22" s="2329"/>
      <c r="I22" s="2329"/>
      <c r="J22" s="2329"/>
      <c r="K22" s="2329"/>
      <c r="L22" s="2329"/>
      <c r="M22" s="2329"/>
      <c r="N22" s="2329"/>
      <c r="O22" s="2329"/>
      <c r="P22" s="2329"/>
      <c r="Q22" s="2329"/>
      <c r="R22" s="2329"/>
      <c r="S22" s="2329"/>
      <c r="T22" s="2329"/>
      <c r="U22" s="2329"/>
      <c r="V22" s="2329"/>
      <c r="W22" s="2329"/>
      <c r="X22" s="2329"/>
      <c r="Y22" s="2329"/>
      <c r="Z22" s="2330"/>
      <c r="AA22" s="625"/>
      <c r="AB22" s="625"/>
      <c r="AC22" s="625"/>
    </row>
    <row r="23" spans="1:30" s="692" customFormat="1" ht="102" hidden="1">
      <c r="A23" s="1194">
        <v>1</v>
      </c>
      <c r="B23" s="1324" t="s">
        <v>2353</v>
      </c>
      <c r="C23" s="1193" t="s">
        <v>1601</v>
      </c>
      <c r="D23" s="122">
        <v>22801.48</v>
      </c>
      <c r="E23" s="1325" t="s">
        <v>2355</v>
      </c>
      <c r="F23" s="122">
        <v>22801.48</v>
      </c>
      <c r="G23" s="1326" t="s">
        <v>637</v>
      </c>
      <c r="H23" s="69" t="s">
        <v>7</v>
      </c>
      <c r="I23" s="69"/>
      <c r="J23" s="69"/>
      <c r="K23" s="1156"/>
      <c r="L23" s="69"/>
      <c r="M23" s="69"/>
      <c r="N23" s="69"/>
      <c r="O23" s="830"/>
      <c r="P23" s="830"/>
      <c r="Q23" s="830"/>
      <c r="R23" s="1201" t="s">
        <v>2080</v>
      </c>
      <c r="S23" s="1201" t="s">
        <v>2081</v>
      </c>
      <c r="T23" s="1201" t="s">
        <v>2244</v>
      </c>
      <c r="U23" s="1201" t="s">
        <v>2253</v>
      </c>
      <c r="V23" s="830" t="s">
        <v>2354</v>
      </c>
      <c r="W23" s="612" t="s">
        <v>1751</v>
      </c>
      <c r="X23" s="612"/>
      <c r="Y23" s="1327" t="s">
        <v>779</v>
      </c>
      <c r="Z23" s="1328"/>
      <c r="AA23" s="76"/>
      <c r="AB23" s="76"/>
      <c r="AC23" s="76"/>
    </row>
    <row r="24" spans="1:30" s="823" customFormat="1" ht="63.75" hidden="1">
      <c r="A24" s="687">
        <v>2</v>
      </c>
      <c r="B24" s="172" t="s">
        <v>1966</v>
      </c>
      <c r="C24" s="1523" t="s">
        <v>1900</v>
      </c>
      <c r="D24" s="122">
        <v>200000</v>
      </c>
      <c r="E24" s="1523" t="s">
        <v>179</v>
      </c>
      <c r="F24" s="122">
        <v>1000</v>
      </c>
      <c r="G24" s="1524" t="s">
        <v>1378</v>
      </c>
      <c r="H24" s="736"/>
      <c r="I24" s="736"/>
      <c r="J24" s="736"/>
      <c r="K24" s="736"/>
      <c r="L24" s="736"/>
      <c r="M24" s="736"/>
      <c r="N24" s="736"/>
      <c r="O24" s="736"/>
      <c r="P24" s="736"/>
      <c r="Q24" s="736"/>
      <c r="R24" s="821"/>
      <c r="S24" s="687"/>
      <c r="T24" s="687" t="s">
        <v>2244</v>
      </c>
      <c r="U24" s="687" t="s">
        <v>2248</v>
      </c>
      <c r="V24" s="612" t="s">
        <v>2356</v>
      </c>
      <c r="W24" s="612"/>
      <c r="X24" s="736"/>
      <c r="Y24" s="736"/>
      <c r="Z24" s="230" t="s">
        <v>2176</v>
      </c>
      <c r="AA24" s="1120"/>
      <c r="AB24" s="1120"/>
      <c r="AC24" s="1120"/>
      <c r="AD24" s="822"/>
    </row>
    <row r="25" spans="1:30" s="622" customFormat="1" ht="44.25" hidden="1" customHeight="1">
      <c r="A25" s="1185"/>
      <c r="B25" s="369"/>
      <c r="C25" s="369"/>
      <c r="D25" s="1186"/>
      <c r="E25" s="1316"/>
      <c r="F25" s="1186"/>
      <c r="R25" s="675"/>
      <c r="S25" s="675"/>
      <c r="T25" s="675"/>
      <c r="U25" s="675"/>
      <c r="V25" s="672"/>
      <c r="AA25" s="1196"/>
      <c r="AB25" s="1196"/>
      <c r="AC25" s="1196"/>
    </row>
    <row r="26" spans="1:30" s="1202" customFormat="1" ht="44.25" hidden="1" customHeight="1">
      <c r="A26" s="2328" t="s">
        <v>2346</v>
      </c>
      <c r="B26" s="2329"/>
      <c r="C26" s="2329"/>
      <c r="D26" s="2329"/>
      <c r="E26" s="2329"/>
      <c r="F26" s="2329"/>
      <c r="G26" s="2329"/>
      <c r="H26" s="2329"/>
      <c r="I26" s="2329"/>
      <c r="J26" s="2329"/>
      <c r="K26" s="2329"/>
      <c r="L26" s="2329"/>
      <c r="M26" s="2329"/>
      <c r="N26" s="2329"/>
      <c r="O26" s="2329"/>
      <c r="P26" s="2329"/>
      <c r="Q26" s="2329"/>
      <c r="R26" s="2329"/>
      <c r="S26" s="2329"/>
      <c r="T26" s="2329"/>
      <c r="U26" s="2329"/>
      <c r="V26" s="2329"/>
      <c r="W26" s="2329"/>
      <c r="X26" s="2329"/>
      <c r="Y26" s="2329"/>
      <c r="Z26" s="2330"/>
      <c r="AA26" s="625"/>
      <c r="AB26" s="625"/>
      <c r="AC26" s="625"/>
    </row>
    <row r="27" spans="1:30" s="642" customFormat="1" ht="114.75" hidden="1">
      <c r="A27" s="1197">
        <v>1</v>
      </c>
      <c r="B27" s="1288" t="s">
        <v>203</v>
      </c>
      <c r="C27" s="731" t="s">
        <v>122</v>
      </c>
      <c r="D27" s="1206">
        <v>0</v>
      </c>
      <c r="E27" s="731" t="s">
        <v>146</v>
      </c>
      <c r="F27" s="1206">
        <v>0</v>
      </c>
      <c r="G27" s="1273" t="s">
        <v>73</v>
      </c>
      <c r="H27" s="1317" t="s">
        <v>1066</v>
      </c>
      <c r="I27" s="1318" t="s">
        <v>1061</v>
      </c>
      <c r="J27" s="1197"/>
      <c r="K27" s="1197"/>
      <c r="L27" s="1319"/>
      <c r="M27" s="731" t="s">
        <v>464</v>
      </c>
      <c r="N27" s="731"/>
      <c r="O27" s="1288" t="s">
        <v>1467</v>
      </c>
      <c r="P27" s="1288" t="s">
        <v>1503</v>
      </c>
      <c r="Q27" s="731"/>
      <c r="R27" s="731" t="s">
        <v>1634</v>
      </c>
      <c r="S27" s="731" t="s">
        <v>1635</v>
      </c>
      <c r="T27" s="731"/>
      <c r="U27" s="731"/>
      <c r="V27" s="1288"/>
      <c r="W27" s="1289" t="s">
        <v>1712</v>
      </c>
      <c r="X27" s="1204" t="s">
        <v>1412</v>
      </c>
      <c r="Y27" s="1320" t="s">
        <v>1254</v>
      </c>
      <c r="Z27" s="1314"/>
      <c r="AA27" s="1195"/>
      <c r="AB27" s="1195"/>
      <c r="AC27" s="1195"/>
    </row>
    <row r="28" spans="1:30" s="807" customFormat="1" ht="102" hidden="1">
      <c r="A28" s="68">
        <v>2</v>
      </c>
      <c r="B28" s="69" t="s">
        <v>30</v>
      </c>
      <c r="C28" s="70" t="s">
        <v>122</v>
      </c>
      <c r="D28" s="122">
        <v>0</v>
      </c>
      <c r="E28" s="827" t="s">
        <v>179</v>
      </c>
      <c r="F28" s="122">
        <v>0</v>
      </c>
      <c r="G28" s="72" t="s">
        <v>31</v>
      </c>
      <c r="H28" s="681" t="s">
        <v>128</v>
      </c>
      <c r="I28" s="681" t="s">
        <v>1227</v>
      </c>
      <c r="J28" s="760">
        <v>42617</v>
      </c>
      <c r="K28" s="681" t="s">
        <v>1246</v>
      </c>
      <c r="L28" s="761"/>
      <c r="M28" s="761" t="s">
        <v>471</v>
      </c>
      <c r="N28" s="761"/>
      <c r="O28" s="762" t="s">
        <v>1507</v>
      </c>
      <c r="P28" s="762" t="s">
        <v>1509</v>
      </c>
      <c r="Q28" s="683">
        <v>8422.67</v>
      </c>
      <c r="R28" s="698" t="s">
        <v>1633</v>
      </c>
      <c r="S28" s="698" t="s">
        <v>1637</v>
      </c>
      <c r="T28" s="698"/>
      <c r="U28" s="698"/>
      <c r="V28" s="763"/>
      <c r="W28" s="762" t="s">
        <v>1894</v>
      </c>
      <c r="X28" s="728" t="s">
        <v>1416</v>
      </c>
      <c r="Y28" s="699" t="s">
        <v>200</v>
      </c>
      <c r="Z28" s="1117"/>
      <c r="AA28" s="1110"/>
      <c r="AB28" s="1110"/>
      <c r="AC28" s="1110"/>
    </row>
    <row r="29" spans="1:30" s="394" customFormat="1" ht="327" hidden="1" customHeight="1">
      <c r="A29" s="68">
        <v>3</v>
      </c>
      <c r="B29" s="788" t="s">
        <v>65</v>
      </c>
      <c r="C29" s="70" t="s">
        <v>122</v>
      </c>
      <c r="D29" s="122">
        <v>0</v>
      </c>
      <c r="E29" s="827" t="s">
        <v>147</v>
      </c>
      <c r="F29" s="122">
        <v>0</v>
      </c>
      <c r="G29" s="72" t="s">
        <v>288</v>
      </c>
      <c r="H29" s="68" t="s">
        <v>1062</v>
      </c>
      <c r="I29" s="686" t="s">
        <v>1116</v>
      </c>
      <c r="J29" s="69" t="s">
        <v>1512</v>
      </c>
      <c r="K29" s="687">
        <v>35789.279999999999</v>
      </c>
      <c r="L29" s="684"/>
      <c r="M29" s="124" t="s">
        <v>473</v>
      </c>
      <c r="N29" s="124"/>
      <c r="O29" s="124" t="s">
        <v>1510</v>
      </c>
      <c r="P29" s="124" t="s">
        <v>1511</v>
      </c>
      <c r="Q29" s="70"/>
      <c r="R29" s="70" t="s">
        <v>1638</v>
      </c>
      <c r="S29" s="70" t="s">
        <v>1639</v>
      </c>
      <c r="T29" s="70"/>
      <c r="U29" s="70"/>
      <c r="V29" s="124"/>
      <c r="W29" s="792" t="s">
        <v>1822</v>
      </c>
      <c r="X29" s="612" t="s">
        <v>1417</v>
      </c>
      <c r="Y29" s="702" t="s">
        <v>390</v>
      </c>
      <c r="Z29" s="1118" t="s">
        <v>1823</v>
      </c>
      <c r="AA29" s="42"/>
      <c r="AB29" s="42"/>
      <c r="AC29" s="42"/>
    </row>
    <row r="30" spans="1:30" s="394" customFormat="1" ht="187.9" hidden="1" customHeight="1">
      <c r="A30" s="68">
        <v>4</v>
      </c>
      <c r="B30" s="788" t="s">
        <v>242</v>
      </c>
      <c r="C30" s="70" t="s">
        <v>122</v>
      </c>
      <c r="D30" s="742">
        <v>0</v>
      </c>
      <c r="E30" s="827" t="s">
        <v>179</v>
      </c>
      <c r="F30" s="122">
        <v>0</v>
      </c>
      <c r="G30" s="716" t="s">
        <v>16</v>
      </c>
      <c r="H30" s="68" t="s">
        <v>125</v>
      </c>
      <c r="I30" s="126" t="s">
        <v>318</v>
      </c>
      <c r="J30" s="126" t="s">
        <v>1104</v>
      </c>
      <c r="K30" s="613">
        <v>48720</v>
      </c>
      <c r="L30" s="70" t="s">
        <v>474</v>
      </c>
      <c r="M30" s="70" t="s">
        <v>475</v>
      </c>
      <c r="N30" s="70"/>
      <c r="O30" s="792" t="s">
        <v>1513</v>
      </c>
      <c r="P30" s="792" t="s">
        <v>1514</v>
      </c>
      <c r="Q30" s="613"/>
      <c r="R30" s="70" t="s">
        <v>1633</v>
      </c>
      <c r="S30" s="70" t="s">
        <v>1633</v>
      </c>
      <c r="T30" s="70"/>
      <c r="U30" s="70"/>
      <c r="V30" s="792" t="s">
        <v>2167</v>
      </c>
      <c r="W30" s="792" t="s">
        <v>1713</v>
      </c>
      <c r="X30" s="792" t="s">
        <v>1418</v>
      </c>
      <c r="Y30" s="787" t="s">
        <v>319</v>
      </c>
      <c r="Z30" s="230" t="s">
        <v>1589</v>
      </c>
      <c r="AA30" s="42"/>
      <c r="AB30" s="42"/>
      <c r="AC30" s="42"/>
    </row>
    <row r="31" spans="1:30" s="626" customFormat="1" ht="76.5" hidden="1">
      <c r="A31" s="68">
        <v>5</v>
      </c>
      <c r="B31" s="788" t="s">
        <v>236</v>
      </c>
      <c r="C31" s="827" t="s">
        <v>223</v>
      </c>
      <c r="D31" s="742">
        <v>0</v>
      </c>
      <c r="E31" s="827" t="s">
        <v>179</v>
      </c>
      <c r="F31" s="70"/>
      <c r="G31" s="72" t="s">
        <v>224</v>
      </c>
      <c r="H31" s="717" t="s">
        <v>1118</v>
      </c>
      <c r="I31" s="126"/>
      <c r="J31" s="718"/>
      <c r="K31" s="647"/>
      <c r="L31" s="70" t="s">
        <v>451</v>
      </c>
      <c r="M31" s="122" t="s">
        <v>476</v>
      </c>
      <c r="N31" s="122"/>
      <c r="O31" s="792" t="s">
        <v>1467</v>
      </c>
      <c r="P31" s="792" t="s">
        <v>1515</v>
      </c>
      <c r="Q31" s="613"/>
      <c r="R31" s="613" t="s">
        <v>1633</v>
      </c>
      <c r="S31" s="613" t="s">
        <v>1636</v>
      </c>
      <c r="T31" s="613"/>
      <c r="U31" s="613"/>
      <c r="V31" s="792"/>
      <c r="W31" s="802" t="s">
        <v>1811</v>
      </c>
      <c r="X31" s="719" t="s">
        <v>1419</v>
      </c>
      <c r="Y31" s="787" t="s">
        <v>320</v>
      </c>
      <c r="Z31" s="1118" t="s">
        <v>1812</v>
      </c>
      <c r="AA31" s="625"/>
      <c r="AB31" s="625"/>
      <c r="AC31" s="625"/>
    </row>
    <row r="32" spans="1:30" s="394" customFormat="1" ht="76.5" hidden="1">
      <c r="A32" s="68">
        <v>6</v>
      </c>
      <c r="B32" s="788" t="s">
        <v>414</v>
      </c>
      <c r="C32" s="827" t="s">
        <v>1594</v>
      </c>
      <c r="D32" s="122">
        <v>0</v>
      </c>
      <c r="E32" s="827" t="s">
        <v>179</v>
      </c>
      <c r="F32" s="122">
        <v>0</v>
      </c>
      <c r="G32" s="72" t="s">
        <v>137</v>
      </c>
      <c r="H32" s="68"/>
      <c r="I32" s="68"/>
      <c r="J32" s="68"/>
      <c r="K32" s="129"/>
      <c r="L32" s="129"/>
      <c r="M32" s="129"/>
      <c r="N32" s="129"/>
      <c r="O32" s="612" t="s">
        <v>1467</v>
      </c>
      <c r="P32" s="612" t="s">
        <v>1516</v>
      </c>
      <c r="Q32" s="687"/>
      <c r="R32" s="68" t="s">
        <v>1633</v>
      </c>
      <c r="S32" s="68" t="s">
        <v>1640</v>
      </c>
      <c r="T32" s="1102"/>
      <c r="U32" s="1102"/>
      <c r="V32" s="830"/>
      <c r="W32" s="788" t="s">
        <v>1818</v>
      </c>
      <c r="X32" s="612" t="s">
        <v>1421</v>
      </c>
      <c r="Y32" s="612"/>
      <c r="Z32" s="230" t="s">
        <v>1819</v>
      </c>
      <c r="AA32" s="42"/>
      <c r="AB32" s="42"/>
      <c r="AC32" s="42"/>
    </row>
    <row r="33" spans="1:30" s="394" customFormat="1" ht="87" hidden="1" customHeight="1">
      <c r="A33" s="68">
        <v>7</v>
      </c>
      <c r="B33" s="788" t="s">
        <v>545</v>
      </c>
      <c r="C33" s="827" t="s">
        <v>122</v>
      </c>
      <c r="D33" s="122">
        <v>0</v>
      </c>
      <c r="E33" s="827" t="s">
        <v>179</v>
      </c>
      <c r="F33" s="122">
        <v>0</v>
      </c>
      <c r="G33" s="777" t="s">
        <v>1375</v>
      </c>
      <c r="H33" s="129"/>
      <c r="I33" s="129"/>
      <c r="J33" s="129"/>
      <c r="K33" s="129"/>
      <c r="L33" s="129"/>
      <c r="M33" s="129"/>
      <c r="N33" s="129"/>
      <c r="O33" s="788"/>
      <c r="P33" s="788"/>
      <c r="Q33" s="788"/>
      <c r="R33" s="68" t="s">
        <v>1633</v>
      </c>
      <c r="S33" s="68" t="s">
        <v>1636</v>
      </c>
      <c r="T33" s="1102"/>
      <c r="U33" s="1102"/>
      <c r="V33" s="830"/>
      <c r="W33" s="612" t="s">
        <v>1729</v>
      </c>
      <c r="X33" s="612" t="s">
        <v>549</v>
      </c>
      <c r="Y33" s="788"/>
      <c r="Z33" s="230" t="s">
        <v>1699</v>
      </c>
      <c r="AA33" s="42"/>
      <c r="AB33" s="42"/>
      <c r="AC33" s="42"/>
    </row>
    <row r="34" spans="1:30" s="823" customFormat="1" ht="63.75" hidden="1">
      <c r="A34" s="734">
        <v>8</v>
      </c>
      <c r="B34" s="814" t="s">
        <v>1297</v>
      </c>
      <c r="C34" s="827" t="s">
        <v>122</v>
      </c>
      <c r="D34" s="122">
        <v>200000</v>
      </c>
      <c r="E34" s="827" t="s">
        <v>179</v>
      </c>
      <c r="F34" s="122">
        <v>200000</v>
      </c>
      <c r="G34" s="716" t="s">
        <v>1378</v>
      </c>
      <c r="H34" s="736"/>
      <c r="I34" s="736"/>
      <c r="J34" s="736"/>
      <c r="K34" s="736"/>
      <c r="L34" s="736"/>
      <c r="M34" s="736"/>
      <c r="N34" s="736"/>
      <c r="O34" s="736"/>
      <c r="P34" s="736"/>
      <c r="Q34" s="736"/>
      <c r="R34" s="821" t="s">
        <v>1633</v>
      </c>
      <c r="S34" s="687" t="s">
        <v>1636</v>
      </c>
      <c r="T34" s="687"/>
      <c r="U34" s="687"/>
      <c r="V34" s="612"/>
      <c r="W34" s="612" t="s">
        <v>1697</v>
      </c>
      <c r="X34" s="736"/>
      <c r="Y34" s="736"/>
      <c r="Z34" s="230" t="s">
        <v>1687</v>
      </c>
      <c r="AA34" s="1120"/>
      <c r="AB34" s="1120"/>
      <c r="AC34" s="1120"/>
      <c r="AD34" s="822"/>
    </row>
    <row r="35" spans="1:30" s="823" customFormat="1" ht="96" hidden="1" customHeight="1">
      <c r="A35" s="825">
        <v>9</v>
      </c>
      <c r="B35" s="820" t="s">
        <v>1747</v>
      </c>
      <c r="C35" s="827" t="s">
        <v>122</v>
      </c>
      <c r="D35" s="122"/>
      <c r="E35" s="126" t="s">
        <v>179</v>
      </c>
      <c r="F35" s="122"/>
      <c r="G35" s="72" t="s">
        <v>1774</v>
      </c>
      <c r="H35" s="612" t="s">
        <v>1740</v>
      </c>
      <c r="I35" s="612" t="s">
        <v>1766</v>
      </c>
      <c r="J35" s="736"/>
      <c r="K35" s="612" t="s">
        <v>1763</v>
      </c>
      <c r="L35" s="736"/>
      <c r="M35" s="736"/>
      <c r="N35" s="736"/>
      <c r="O35" s="736"/>
      <c r="P35" s="736"/>
      <c r="Q35" s="736"/>
      <c r="R35" s="817"/>
      <c r="S35" s="817"/>
      <c r="T35" s="828"/>
      <c r="U35" s="828"/>
      <c r="V35" s="736"/>
      <c r="W35" s="612" t="s">
        <v>1895</v>
      </c>
      <c r="X35" s="736"/>
      <c r="Y35" s="736"/>
      <c r="Z35" s="230" t="s">
        <v>1852</v>
      </c>
      <c r="AA35" s="1120"/>
      <c r="AB35" s="1120"/>
      <c r="AC35" s="1120"/>
      <c r="AD35" s="822"/>
    </row>
  </sheetData>
  <mergeCells count="41">
    <mergeCell ref="A26:Z26"/>
    <mergeCell ref="A22:Z22"/>
    <mergeCell ref="H14:H15"/>
    <mergeCell ref="A14:A16"/>
    <mergeCell ref="A20:C20"/>
    <mergeCell ref="E17:E19"/>
    <mergeCell ref="F17:F19"/>
    <mergeCell ref="G17:G19"/>
    <mergeCell ref="C17:C19"/>
    <mergeCell ref="D17:D19"/>
    <mergeCell ref="A17:A19"/>
    <mergeCell ref="A1:AC1"/>
    <mergeCell ref="A4:AC4"/>
    <mergeCell ref="B2:B3"/>
    <mergeCell ref="C2:C3"/>
    <mergeCell ref="Z6:Z9"/>
    <mergeCell ref="X6:X9"/>
    <mergeCell ref="Y6:Y9"/>
    <mergeCell ref="L6:L9"/>
    <mergeCell ref="M6:M9"/>
    <mergeCell ref="H6:H9"/>
    <mergeCell ref="A2:A3"/>
    <mergeCell ref="A6:A9"/>
    <mergeCell ref="P6:P9"/>
    <mergeCell ref="O6:O9"/>
    <mergeCell ref="J6:J9"/>
    <mergeCell ref="D2:D3"/>
    <mergeCell ref="E2:E3"/>
    <mergeCell ref="F2:F3"/>
    <mergeCell ref="G2:G3"/>
    <mergeCell ref="H2:H3"/>
    <mergeCell ref="I2:K2"/>
    <mergeCell ref="W2:W3"/>
    <mergeCell ref="X2:X3"/>
    <mergeCell ref="Y2:Y3"/>
    <mergeCell ref="Z2:Z3"/>
    <mergeCell ref="L2:N2"/>
    <mergeCell ref="O2:Q2"/>
    <mergeCell ref="R2:S2"/>
    <mergeCell ref="T2:U2"/>
    <mergeCell ref="V2:V3"/>
  </mergeCells>
  <phoneticPr fontId="4" type="noConversion"/>
  <pageMargins left="0.23622047244094491" right="0.23622047244094491" top="0.74803149606299213" bottom="0.74803149606299213" header="0.31496062992125984" footer="0.31496062992125984"/>
  <pageSetup paperSize="9" scale="90" orientation="landscape" horizontalDpi="4294967294" verticalDpi="4294967294" r:id="rId1"/>
</worksheet>
</file>

<file path=xl/worksheets/sheet9.xml><?xml version="1.0" encoding="utf-8"?>
<worksheet xmlns="http://schemas.openxmlformats.org/spreadsheetml/2006/main" xmlns:r="http://schemas.openxmlformats.org/officeDocument/2006/relationships">
  <sheetPr codeName="Φύλλο9">
    <tabColor rgb="FF00B0F0"/>
  </sheetPr>
  <dimension ref="A1:AF10"/>
  <sheetViews>
    <sheetView zoomScaleNormal="100" workbookViewId="0">
      <pane ySplit="3" topLeftCell="A4" activePane="bottomLeft" state="frozen"/>
      <selection activeCell="AE9" activeCellId="4" sqref="Y11 E6 Z16 Y18 AE9"/>
      <selection pane="bottomLeft" activeCell="B15" sqref="B15"/>
    </sheetView>
  </sheetViews>
  <sheetFormatPr defaultColWidth="9.140625" defaultRowHeight="12.75"/>
  <cols>
    <col min="1" max="1" width="4" style="2" bestFit="1" customWidth="1"/>
    <col min="2" max="2" width="42.85546875" style="3" customWidth="1"/>
    <col min="3" max="3" width="12.85546875" style="4" customWidth="1"/>
    <col min="4" max="4" width="17.85546875" style="882" bestFit="1" customWidth="1"/>
    <col min="5" max="5" width="20.140625" style="2" bestFit="1" customWidth="1"/>
    <col min="6" max="6" width="17.85546875" style="882" bestFit="1" customWidth="1"/>
    <col min="7" max="7" width="17.7109375" style="12" customWidth="1"/>
    <col min="8" max="8" width="13.28515625" style="1" hidden="1" customWidth="1"/>
    <col min="9" max="9" width="15.42578125" style="1" hidden="1" customWidth="1"/>
    <col min="10" max="10" width="14.28515625" style="1" hidden="1" customWidth="1"/>
    <col min="11" max="11" width="13" style="1" hidden="1" customWidth="1"/>
    <col min="12" max="12" width="12.85546875" style="1" hidden="1" customWidth="1"/>
    <col min="13" max="13" width="12.42578125" style="1" hidden="1" customWidth="1"/>
    <col min="14" max="14" width="10.7109375" style="1" hidden="1" customWidth="1"/>
    <col min="15" max="15" width="11.5703125" style="103" hidden="1" customWidth="1"/>
    <col min="16" max="17" width="12" style="103" hidden="1" customWidth="1"/>
    <col min="18" max="18" width="12" style="679" hidden="1" customWidth="1"/>
    <col min="19" max="21" width="12.42578125" style="679" hidden="1" customWidth="1"/>
    <col min="22" max="22" width="38.28515625" style="569" hidden="1" customWidth="1"/>
    <col min="23" max="23" width="30.7109375" style="38" hidden="1" customWidth="1"/>
    <col min="24" max="24" width="32.140625" style="7" hidden="1" customWidth="1"/>
    <col min="25" max="25" width="29.85546875" style="7" hidden="1" customWidth="1"/>
    <col min="26" max="26" width="18" style="1" hidden="1" customWidth="1"/>
    <col min="27" max="27" width="12.7109375" style="1" hidden="1" customWidth="1"/>
    <col min="28" max="28" width="15.5703125" style="1" hidden="1" customWidth="1"/>
    <col min="29" max="29" width="16.140625" style="1" hidden="1" customWidth="1"/>
    <col min="30" max="30" width="0.140625" style="1" customWidth="1"/>
    <col min="31" max="32" width="9.140625" style="1" hidden="1" customWidth="1"/>
    <col min="33" max="33" width="11.7109375" style="1" customWidth="1"/>
    <col min="34" max="34" width="9.140625" style="1"/>
    <col min="35" max="35" width="10.28515625" style="1" bestFit="1" customWidth="1"/>
    <col min="36" max="16384" width="9.140625" style="1"/>
  </cols>
  <sheetData>
    <row r="1" spans="1:32" s="21" customFormat="1" ht="23.25" customHeight="1">
      <c r="A1" s="2431" t="s">
        <v>92</v>
      </c>
      <c r="B1" s="2432"/>
      <c r="C1" s="2432"/>
      <c r="D1" s="2432"/>
      <c r="E1" s="2432"/>
      <c r="F1" s="2432"/>
      <c r="G1" s="2432"/>
      <c r="H1" s="2432"/>
      <c r="I1" s="2432"/>
      <c r="J1" s="2432"/>
      <c r="K1" s="2432"/>
      <c r="L1" s="2432"/>
      <c r="M1" s="2432"/>
      <c r="N1" s="2432"/>
      <c r="O1" s="2432"/>
      <c r="P1" s="2432"/>
      <c r="Q1" s="2432"/>
      <c r="R1" s="2432"/>
      <c r="S1" s="2432"/>
      <c r="T1" s="2432"/>
      <c r="U1" s="2432"/>
      <c r="V1" s="2432"/>
      <c r="W1" s="2432"/>
      <c r="X1" s="2432"/>
      <c r="Y1" s="2432"/>
      <c r="Z1" s="2432"/>
      <c r="AA1" s="2432"/>
      <c r="AB1" s="2432"/>
      <c r="AC1" s="2432"/>
      <c r="AD1" s="2432"/>
      <c r="AE1" s="2432"/>
      <c r="AF1" s="2433"/>
    </row>
    <row r="2" spans="1:32" s="18" customFormat="1" ht="38.25" customHeight="1">
      <c r="A2" s="2367" t="s">
        <v>100</v>
      </c>
      <c r="B2" s="2368" t="s">
        <v>291</v>
      </c>
      <c r="C2" s="2368" t="s">
        <v>101</v>
      </c>
      <c r="D2" s="2369" t="s">
        <v>2492</v>
      </c>
      <c r="E2" s="2370" t="s">
        <v>2493</v>
      </c>
      <c r="F2" s="2374" t="s">
        <v>2646</v>
      </c>
      <c r="G2" s="2368" t="s">
        <v>2494</v>
      </c>
      <c r="H2" s="2375" t="s">
        <v>171</v>
      </c>
      <c r="I2" s="2309" t="s">
        <v>239</v>
      </c>
      <c r="J2" s="2309"/>
      <c r="K2" s="2309"/>
      <c r="L2" s="2373" t="s">
        <v>430</v>
      </c>
      <c r="M2" s="2373"/>
      <c r="N2" s="2373"/>
      <c r="O2" s="2372" t="s">
        <v>1247</v>
      </c>
      <c r="P2" s="2372"/>
      <c r="Q2" s="2372"/>
      <c r="R2" s="2372" t="s">
        <v>1398</v>
      </c>
      <c r="S2" s="2372"/>
      <c r="T2" s="2372" t="s">
        <v>2223</v>
      </c>
      <c r="U2" s="2372"/>
      <c r="V2" s="2372" t="s">
        <v>2119</v>
      </c>
      <c r="W2" s="2372" t="s">
        <v>1397</v>
      </c>
      <c r="X2" s="2309" t="s">
        <v>357</v>
      </c>
      <c r="Y2" s="2371" t="s">
        <v>358</v>
      </c>
      <c r="Z2" s="2371" t="s">
        <v>305</v>
      </c>
    </row>
    <row r="3" spans="1:32" s="18" customFormat="1" ht="42.75" customHeight="1">
      <c r="A3" s="2367"/>
      <c r="B3" s="2368"/>
      <c r="C3" s="2368"/>
      <c r="D3" s="2369"/>
      <c r="E3" s="2370"/>
      <c r="F3" s="2374"/>
      <c r="G3" s="2368"/>
      <c r="H3" s="2375"/>
      <c r="I3" s="1688" t="s">
        <v>246</v>
      </c>
      <c r="J3" s="1688" t="s">
        <v>247</v>
      </c>
      <c r="K3" s="23" t="s">
        <v>248</v>
      </c>
      <c r="L3" s="23" t="s">
        <v>424</v>
      </c>
      <c r="M3" s="23" t="s">
        <v>431</v>
      </c>
      <c r="N3" s="23" t="s">
        <v>427</v>
      </c>
      <c r="O3" s="374" t="s">
        <v>424</v>
      </c>
      <c r="P3" s="374" t="s">
        <v>1248</v>
      </c>
      <c r="Q3" s="374" t="s">
        <v>427</v>
      </c>
      <c r="R3" s="374" t="s">
        <v>424</v>
      </c>
      <c r="S3" s="374" t="s">
        <v>1248</v>
      </c>
      <c r="T3" s="374" t="s">
        <v>424</v>
      </c>
      <c r="U3" s="374" t="s">
        <v>1248</v>
      </c>
      <c r="V3" s="2372"/>
      <c r="W3" s="2372"/>
      <c r="X3" s="2309"/>
      <c r="Y3" s="2371"/>
      <c r="Z3" s="2371"/>
    </row>
    <row r="4" spans="1:32" ht="37.5" customHeight="1">
      <c r="A4" s="2435" t="s">
        <v>2621</v>
      </c>
      <c r="B4" s="2409"/>
      <c r="C4" s="2409"/>
      <c r="D4" s="2409"/>
      <c r="E4" s="2409"/>
      <c r="F4" s="2409"/>
      <c r="G4" s="2409"/>
      <c r="H4" s="2409"/>
      <c r="I4" s="2409"/>
      <c r="J4" s="2409"/>
      <c r="K4" s="2409"/>
      <c r="L4" s="2409"/>
      <c r="M4" s="2409"/>
      <c r="N4" s="2409"/>
      <c r="O4" s="2409"/>
      <c r="P4" s="2409"/>
      <c r="Q4" s="2409"/>
      <c r="R4" s="2409"/>
      <c r="S4" s="2409"/>
      <c r="T4" s="2409"/>
      <c r="U4" s="2409"/>
      <c r="V4" s="2409"/>
      <c r="W4" s="2409"/>
      <c r="X4" s="2409"/>
      <c r="Y4" s="2409"/>
      <c r="Z4" s="2409"/>
      <c r="AA4" s="2409"/>
      <c r="AB4" s="2409"/>
      <c r="AC4" s="2409"/>
      <c r="AD4" s="2409"/>
      <c r="AE4" s="2409"/>
      <c r="AF4" s="2436"/>
    </row>
    <row r="5" spans="1:32" s="27" customFormat="1" ht="82.5" customHeight="1">
      <c r="A5" s="2089">
        <v>1</v>
      </c>
      <c r="B5" s="2090" t="s">
        <v>163</v>
      </c>
      <c r="C5" s="2091" t="s">
        <v>1594</v>
      </c>
      <c r="D5" s="2092" t="s">
        <v>2529</v>
      </c>
      <c r="E5" s="2093">
        <v>760000</v>
      </c>
      <c r="F5" s="2093">
        <v>85747.7</v>
      </c>
      <c r="G5" s="1812" t="s">
        <v>1943</v>
      </c>
      <c r="H5" s="2094" t="s">
        <v>164</v>
      </c>
      <c r="I5" s="217" t="s">
        <v>1049</v>
      </c>
      <c r="J5" s="2095"/>
      <c r="K5" s="2095"/>
      <c r="L5" s="2096"/>
      <c r="M5" s="2096" t="s">
        <v>477</v>
      </c>
      <c r="N5" s="2097" t="s">
        <v>1065</v>
      </c>
      <c r="O5" s="2098" t="s">
        <v>1467</v>
      </c>
      <c r="P5" s="2098" t="s">
        <v>1517</v>
      </c>
      <c r="Q5" s="2098"/>
      <c r="R5" s="2096" t="s">
        <v>2036</v>
      </c>
      <c r="S5" s="2096" t="s">
        <v>2083</v>
      </c>
      <c r="T5" s="2096" t="s">
        <v>2244</v>
      </c>
      <c r="U5" s="2096" t="s">
        <v>2256</v>
      </c>
      <c r="V5" s="2099" t="s">
        <v>2185</v>
      </c>
      <c r="W5" s="2098"/>
      <c r="X5" s="2100" t="s">
        <v>2084</v>
      </c>
      <c r="Y5" s="2101" t="s">
        <v>2085</v>
      </c>
      <c r="Z5" s="2095"/>
      <c r="AA5" s="1863">
        <v>118806.33</v>
      </c>
      <c r="AB5" s="1864" t="s">
        <v>1252</v>
      </c>
      <c r="AC5" s="1865"/>
      <c r="AD5" s="1866"/>
      <c r="AE5" s="1866"/>
      <c r="AF5" s="1867"/>
    </row>
    <row r="6" spans="1:32" s="1715" customFormat="1" ht="72" customHeight="1">
      <c r="A6" s="2437">
        <v>2</v>
      </c>
      <c r="B6" s="1693" t="s">
        <v>2149</v>
      </c>
      <c r="C6" s="1720" t="s">
        <v>122</v>
      </c>
      <c r="D6" s="1720" t="s">
        <v>2165</v>
      </c>
      <c r="E6" s="1714"/>
      <c r="F6" s="1717"/>
      <c r="G6" s="1743"/>
      <c r="H6" s="1699"/>
      <c r="I6" s="1699"/>
      <c r="J6" s="1699"/>
      <c r="K6" s="1699"/>
      <c r="L6" s="1699"/>
      <c r="M6" s="1699"/>
      <c r="N6" s="1699"/>
      <c r="O6" s="1699"/>
      <c r="P6" s="1699"/>
      <c r="Q6" s="1699"/>
      <c r="R6" s="1699"/>
      <c r="S6" s="1699"/>
      <c r="T6" s="1718" t="s">
        <v>2244</v>
      </c>
      <c r="U6" s="1718" t="s">
        <v>2259</v>
      </c>
      <c r="V6" s="654" t="s">
        <v>2402</v>
      </c>
      <c r="W6" s="1699"/>
      <c r="X6" s="1699"/>
      <c r="Y6" s="1699"/>
      <c r="Z6" s="1064" t="s">
        <v>2404</v>
      </c>
      <c r="AA6" s="1716"/>
      <c r="AB6" s="1716"/>
      <c r="AC6" s="1723"/>
      <c r="AD6" s="1123"/>
      <c r="AE6" s="1123"/>
      <c r="AF6" s="1404"/>
    </row>
    <row r="7" spans="1:32" s="1715" customFormat="1" ht="60.75" customHeight="1">
      <c r="A7" s="2438"/>
      <c r="B7" s="1856" t="s">
        <v>2303</v>
      </c>
      <c r="C7" s="1720"/>
      <c r="D7" s="1717"/>
      <c r="E7" s="1172">
        <v>710000</v>
      </c>
      <c r="F7" s="1172">
        <v>710000</v>
      </c>
      <c r="G7" s="1743" t="s">
        <v>2306</v>
      </c>
      <c r="H7" s="1699"/>
      <c r="I7" s="1699"/>
      <c r="J7" s="1699"/>
      <c r="K7" s="1699"/>
      <c r="L7" s="1699"/>
      <c r="M7" s="1699"/>
      <c r="N7" s="1699"/>
      <c r="O7" s="1699"/>
      <c r="P7" s="1699"/>
      <c r="Q7" s="1699"/>
      <c r="R7" s="1699"/>
      <c r="S7" s="1699"/>
      <c r="T7" s="1718"/>
      <c r="U7" s="1718"/>
      <c r="V7" s="140" t="s">
        <v>2403</v>
      </c>
      <c r="W7" s="1699"/>
      <c r="X7" s="1699"/>
      <c r="Y7" s="1699"/>
      <c r="Z7" s="1695" t="s">
        <v>2405</v>
      </c>
      <c r="AA7" s="1716"/>
      <c r="AB7" s="1716"/>
      <c r="AC7" s="1723"/>
      <c r="AD7" s="1123"/>
      <c r="AE7" s="1123"/>
      <c r="AF7" s="1404"/>
    </row>
    <row r="8" spans="1:32" s="1715" customFormat="1" ht="51.75" customHeight="1">
      <c r="A8" s="2438"/>
      <c r="B8" s="1869" t="s">
        <v>2304</v>
      </c>
      <c r="C8" s="1729"/>
      <c r="D8" s="1734"/>
      <c r="E8" s="1870">
        <v>22000</v>
      </c>
      <c r="F8" s="1870">
        <v>22000</v>
      </c>
      <c r="G8" s="1737" t="s">
        <v>2308</v>
      </c>
      <c r="H8" s="1754"/>
      <c r="I8" s="1754"/>
      <c r="J8" s="1754"/>
      <c r="K8" s="1754"/>
      <c r="L8" s="1754"/>
      <c r="M8" s="1754"/>
      <c r="N8" s="1754"/>
      <c r="O8" s="1754"/>
      <c r="P8" s="1754"/>
      <c r="Q8" s="1754"/>
      <c r="R8" s="1754"/>
      <c r="S8" s="1754"/>
      <c r="T8" s="1712"/>
      <c r="U8" s="1712"/>
      <c r="V8" s="1727" t="s">
        <v>2403</v>
      </c>
      <c r="W8" s="1754"/>
      <c r="X8" s="1754"/>
      <c r="Y8" s="1754"/>
      <c r="Z8" s="1615" t="s">
        <v>2406</v>
      </c>
      <c r="AA8" s="1871"/>
      <c r="AB8" s="1871"/>
      <c r="AC8" s="1872"/>
      <c r="AD8" s="1873"/>
      <c r="AE8" s="1873"/>
      <c r="AF8" s="1874"/>
    </row>
    <row r="9" spans="1:32" s="811" customFormat="1" ht="30" customHeight="1">
      <c r="A9" s="2434" t="s">
        <v>1372</v>
      </c>
      <c r="B9" s="2339"/>
      <c r="C9" s="2339"/>
      <c r="D9" s="614"/>
      <c r="E9" s="1875">
        <f>SUM(E5:E8)</f>
        <v>1492000</v>
      </c>
      <c r="F9" s="1875">
        <f>SUM(F5:F8)</f>
        <v>817747.7</v>
      </c>
      <c r="G9" s="1785"/>
      <c r="H9" s="1611"/>
      <c r="I9" s="1611"/>
      <c r="J9" s="1611"/>
      <c r="K9" s="1611"/>
      <c r="L9" s="1611"/>
      <c r="M9" s="1611"/>
      <c r="N9" s="1611"/>
      <c r="O9" s="1616"/>
      <c r="P9" s="1616"/>
      <c r="Q9" s="1616"/>
      <c r="R9" s="1617"/>
      <c r="S9" s="1617"/>
      <c r="T9" s="1617"/>
      <c r="U9" s="1617"/>
      <c r="V9" s="1612"/>
      <c r="W9" s="1616"/>
      <c r="X9" s="1618"/>
      <c r="Y9" s="1616"/>
      <c r="Z9" s="1611"/>
      <c r="AA9" s="1569">
        <v>50000</v>
      </c>
      <c r="AB9" s="232" t="s">
        <v>147</v>
      </c>
      <c r="AC9" s="1121"/>
      <c r="AD9" s="156"/>
      <c r="AE9" s="156"/>
      <c r="AF9" s="1477"/>
    </row>
    <row r="10" spans="1:32" ht="13.5" thickBot="1">
      <c r="A10" s="1413"/>
      <c r="B10" s="1414"/>
      <c r="C10" s="1415"/>
      <c r="D10" s="1416"/>
      <c r="E10" s="1417"/>
      <c r="F10" s="1416"/>
      <c r="G10" s="1418"/>
      <c r="H10" s="1358"/>
      <c r="I10" s="1358"/>
      <c r="J10" s="1358"/>
      <c r="K10" s="1358"/>
      <c r="L10" s="1358"/>
      <c r="M10" s="1358"/>
      <c r="N10" s="1358"/>
      <c r="O10" s="1419"/>
      <c r="P10" s="1419"/>
      <c r="Q10" s="1419"/>
      <c r="R10" s="1420"/>
      <c r="S10" s="1420"/>
      <c r="T10" s="1420"/>
      <c r="U10" s="1420"/>
      <c r="V10" s="1421"/>
      <c r="W10" s="1073"/>
      <c r="X10" s="1367"/>
      <c r="Y10" s="1367"/>
      <c r="Z10" s="1422"/>
      <c r="AA10" s="1398"/>
      <c r="AB10" s="1398"/>
      <c r="AC10" s="1398"/>
      <c r="AD10" s="1398"/>
      <c r="AE10" s="1398"/>
      <c r="AF10" s="1412"/>
    </row>
  </sheetData>
  <mergeCells count="22">
    <mergeCell ref="V2:V3"/>
    <mergeCell ref="W2:W3"/>
    <mergeCell ref="A1:AF1"/>
    <mergeCell ref="A9:C9"/>
    <mergeCell ref="A4:AF4"/>
    <mergeCell ref="A6:A8"/>
    <mergeCell ref="X2:X3"/>
    <mergeCell ref="Y2:Y3"/>
    <mergeCell ref="Z2:Z3"/>
    <mergeCell ref="A2:A3"/>
    <mergeCell ref="B2:B3"/>
    <mergeCell ref="C2:C3"/>
    <mergeCell ref="D2:D3"/>
    <mergeCell ref="E2:E3"/>
    <mergeCell ref="F2:F3"/>
    <mergeCell ref="G2:G3"/>
    <mergeCell ref="T2:U2"/>
    <mergeCell ref="H2:H3"/>
    <mergeCell ref="I2:K2"/>
    <mergeCell ref="L2:N2"/>
    <mergeCell ref="O2:Q2"/>
    <mergeCell ref="R2:S2"/>
  </mergeCells>
  <phoneticPr fontId="4" type="noConversion"/>
  <pageMargins left="0.23622047244094491" right="0.23622047244094491" top="0.74803149606299213" bottom="0.74803149606299213" header="0.31496062992125984" footer="0.31496062992125984"/>
  <pageSetup paperSize="9" scale="9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26</vt:i4>
      </vt:variant>
      <vt:variant>
        <vt:lpstr>Περιοχές με ονόματα</vt:lpstr>
      </vt:variant>
      <vt:variant>
        <vt:i4>23</vt:i4>
      </vt:variant>
    </vt:vector>
  </HeadingPairs>
  <TitlesOfParts>
    <vt:vector size="49" baseType="lpstr">
      <vt:lpstr>Εσπα Λεσβου</vt:lpstr>
      <vt:lpstr>Συνολα</vt:lpstr>
      <vt:lpstr>ΑΓΙΑΣΟΣ</vt:lpstr>
      <vt:lpstr>ΓΕΡΑ</vt:lpstr>
      <vt:lpstr>ΕΡΕΣΟΣ-ΑΝΤΙΣΣΑ</vt:lpstr>
      <vt:lpstr>ΕΥΕΡΓΕΤΟΥΛΑΣ</vt:lpstr>
      <vt:lpstr>ΘΕΡΜΗ</vt:lpstr>
      <vt:lpstr>ΚΑΛΛΟΝΗ</vt:lpstr>
      <vt:lpstr>ΜΑΝΤΑΜΑΔΟΣ</vt:lpstr>
      <vt:lpstr>ΜΗΘΥΜΝΑ</vt:lpstr>
      <vt:lpstr>ΜΥΤΙΛΗΝΗ</vt:lpstr>
      <vt:lpstr>ΠΕΤΡΑ</vt:lpstr>
      <vt:lpstr>ΠΛΩΜΑΡΙ</vt:lpstr>
      <vt:lpstr>ΠΟΛΙΧΝΙΤΟΣ</vt:lpstr>
      <vt:lpstr>ΔΗΜΟΣ ΜΥΤΙΛΗΝΗΣ</vt:lpstr>
      <vt:lpstr>ΠΡΟΣ ΕΓΓΡΑΦΗ ΣΤΟΝ ΠΡΟΫΠΟΛΟΓΙΣΜΟ</vt:lpstr>
      <vt:lpstr>ΝΠΔΔ ΚΟΙΝ.ΠΡΟΣΤ.ΑΛΛΗΛ.</vt:lpstr>
      <vt:lpstr>ΝΠΔΔ ΠΟΛΙΤ.ΑΘΛΗΤ.</vt:lpstr>
      <vt:lpstr>ΑΝΑΚΕΦΑΛΑΙΩΣΗ</vt:lpstr>
      <vt:lpstr>ΕΜΠΡΟΣΘΟΦΥΛΛΟ</vt:lpstr>
      <vt:lpstr>Φύλλο1</vt:lpstr>
      <vt:lpstr>ΕΝΕΡΓΕΙΕΣ ΛΟΓΩ ΦΠΑ</vt:lpstr>
      <vt:lpstr>ΝΕΕΣ ΕΝΕΡΓΕΙΕΣ </vt:lpstr>
      <vt:lpstr>Συνολα ποσων ανα Ενοτητα</vt:lpstr>
      <vt:lpstr>ΝΕΑ ΠΥ 2409</vt:lpstr>
      <vt:lpstr>Φύλλο2</vt:lpstr>
      <vt:lpstr>'ΠΡΟΣ ΕΓΓΡΑΦΗ ΣΤΟΝ ΠΡΟΫΠΟΛΟΓΙΣΜΟ'!_Hlk51334839</vt:lpstr>
      <vt:lpstr>ΑΓΙΑΣΟΣ!Print_Area</vt:lpstr>
      <vt:lpstr>ΓΕΡΑ!Print_Area</vt:lpstr>
      <vt:lpstr>'ΔΗΜΟΣ ΜΥΤΙΛΗΝΗΣ'!Print_Area</vt:lpstr>
      <vt:lpstr>'ΕΝΕΡΓΕΙΕΣ ΛΟΓΩ ΦΠΑ'!Print_Area</vt:lpstr>
      <vt:lpstr>'ΕΡΕΣΟΣ-ΑΝΤΙΣΣΑ'!Print_Area</vt:lpstr>
      <vt:lpstr>ΕΥΕΡΓΕΤΟΥΛΑΣ!Print_Area</vt:lpstr>
      <vt:lpstr>ΘΕΡΜΗ!Print_Area</vt:lpstr>
      <vt:lpstr>ΚΑΛΛΟΝΗ!Print_Area</vt:lpstr>
      <vt:lpstr>ΜΑΝΤΑΜΑΔΟΣ!Print_Area</vt:lpstr>
      <vt:lpstr>ΜΗΘΥΜΝΑ!Print_Area</vt:lpstr>
      <vt:lpstr>ΜΥΤΙΛΗΝΗ!Print_Area</vt:lpstr>
      <vt:lpstr>'ΝΕΑ ΠΥ 2409'!Print_Area</vt:lpstr>
      <vt:lpstr>'ΝΕΕΣ ΕΝΕΡΓΕΙΕΣ '!Print_Area</vt:lpstr>
      <vt:lpstr>'ΝΠΔΔ ΚΟΙΝ.ΠΡΟΣΤ.ΑΛΛΗΛ.'!Print_Area</vt:lpstr>
      <vt:lpstr>'ΝΠΔΔ ΠΟΛΙΤ.ΑΘΛΗΤ.'!Print_Area</vt:lpstr>
      <vt:lpstr>ΠΕΤΡΑ!Print_Area</vt:lpstr>
      <vt:lpstr>ΠΛΩΜΑΡΙ!Print_Area</vt:lpstr>
      <vt:lpstr>ΠΟΛΙΧΝΙΤΟΣ!Print_Area</vt:lpstr>
      <vt:lpstr>'ΠΡΟΣ ΕΓΓΡΑΦΗ ΣΤΟΝ ΠΡΟΫΠΟΛΟΓΙΣΜΟ'!Print_Area</vt:lpstr>
      <vt:lpstr>'Συνολα ποσων ανα Ενοτητα'!Print_Area</vt:lpstr>
      <vt:lpstr>Φύλλο1!Print_Area</vt:lpstr>
      <vt:lpstr>ΑΓΙΑΣΟΣ!Print_Titles</vt:lpstr>
    </vt:vector>
  </TitlesOfParts>
  <Company>Dimos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BOURNOUS</dc:creator>
  <cp:lastModifiedBy>Olga</cp:lastModifiedBy>
  <cp:lastPrinted>2020-11-16T07:08:51Z</cp:lastPrinted>
  <dcterms:created xsi:type="dcterms:W3CDTF">2011-02-16T12:19:34Z</dcterms:created>
  <dcterms:modified xsi:type="dcterms:W3CDTF">2020-11-17T10:32:39Z</dcterms:modified>
</cp:coreProperties>
</file>